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EVEN\Desktop\"/>
    </mc:Choice>
  </mc:AlternateContent>
  <xr:revisionPtr revIDLastSave="0" documentId="13_ncr:1_{485B45FD-CCA8-4A1C-9707-B4058E55F6B0}" xr6:coauthVersionLast="47" xr6:coauthVersionMax="47" xr10:uidLastSave="{00000000-0000-0000-0000-000000000000}"/>
  <bookViews>
    <workbookView xWindow="-120" yWindow="-120" windowWidth="20730" windowHeight="11040" xr2:uid="{45B5932B-9727-480C-AA17-7B80C56F7FAB}"/>
  </bookViews>
  <sheets>
    <sheet name="CRONOGRAMA SUMINISTRO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a">[1]Compra_54MOD!#REF!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>[4]OC215!#REF!</definedName>
    <definedName name="total1">[3]Compra_1!$I$311</definedName>
    <definedName name="total10">[3]Compra_10!$I$59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>#REF!</definedName>
    <definedName name="total53">[1]Compra_53!$I$52</definedName>
    <definedName name="total54">[1]Compra_54!$I$52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>[4]OC215!#REF!</definedName>
    <definedName name="total83">[8]Compra_136!$I$32</definedName>
    <definedName name="total85">[4]OC215!#REF!</definedName>
    <definedName name="total9">[3]Compra_9!$I$43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1" l="1"/>
  <c r="I17" i="1" s="1"/>
  <c r="J17" i="1" s="1"/>
  <c r="K17" i="1" s="1"/>
  <c r="L17" i="1" s="1"/>
  <c r="M17" i="1" s="1"/>
  <c r="N17" i="1" s="1"/>
  <c r="O17" i="1" s="1"/>
  <c r="P17" i="1" s="1"/>
  <c r="Q17" i="1" s="1"/>
  <c r="R17" i="1" s="1"/>
  <c r="S17" i="1" s="1"/>
  <c r="T17" i="1" s="1"/>
  <c r="I16" i="1"/>
  <c r="J16" i="1"/>
  <c r="K16" i="1"/>
  <c r="L16" i="1"/>
  <c r="M16" i="1"/>
  <c r="N16" i="1"/>
  <c r="O16" i="1"/>
  <c r="P16" i="1"/>
  <c r="Q16" i="1"/>
  <c r="R16" i="1"/>
  <c r="S16" i="1"/>
  <c r="T16" i="1"/>
  <c r="H16" i="1"/>
  <c r="H15" i="1"/>
  <c r="H13" i="1"/>
  <c r="I15" i="1" l="1"/>
  <c r="J15" i="1" s="1"/>
  <c r="K15" i="1" s="1"/>
  <c r="L15" i="1" s="1"/>
  <c r="M15" i="1" s="1"/>
  <c r="N15" i="1" s="1"/>
  <c r="O15" i="1" s="1"/>
  <c r="P15" i="1" s="1"/>
  <c r="Q15" i="1" s="1"/>
  <c r="R15" i="1" s="1"/>
  <c r="S15" i="1" s="1"/>
  <c r="T15" i="1" s="1"/>
  <c r="I13" i="1"/>
  <c r="J13" i="1" s="1"/>
  <c r="K13" i="1" s="1"/>
  <c r="L13" i="1" s="1"/>
  <c r="M13" i="1" s="1"/>
  <c r="N13" i="1" s="1"/>
  <c r="O13" i="1" s="1"/>
  <c r="P13" i="1" s="1"/>
  <c r="Q13" i="1" s="1"/>
  <c r="R13" i="1" s="1"/>
  <c r="S13" i="1" s="1"/>
  <c r="T13" i="1" s="1"/>
  <c r="T11" i="1"/>
  <c r="S11" i="1"/>
  <c r="R11" i="1"/>
  <c r="Q11" i="1"/>
  <c r="P11" i="1"/>
  <c r="O11" i="1"/>
  <c r="N11" i="1"/>
  <c r="M11" i="1"/>
  <c r="L11" i="1"/>
  <c r="K11" i="1"/>
  <c r="J11" i="1"/>
  <c r="I11" i="1"/>
  <c r="H11" i="1"/>
  <c r="G9" i="1"/>
  <c r="G7" i="1"/>
  <c r="G5" i="1"/>
  <c r="I3" i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G2" i="1"/>
</calcChain>
</file>

<file path=xl/sharedStrings.xml><?xml version="1.0" encoding="utf-8"?>
<sst xmlns="http://schemas.openxmlformats.org/spreadsheetml/2006/main" count="64" uniqueCount="48">
  <si>
    <t>Código</t>
  </si>
  <si>
    <t>Descripcion</t>
  </si>
  <si>
    <t>Und</t>
  </si>
  <si>
    <t>Metrado</t>
  </si>
  <si>
    <t>Duración Dias  Cronograma</t>
  </si>
  <si>
    <t>Inicio</t>
  </si>
  <si>
    <t>Fin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</si>
  <si>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</si>
  <si>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</si>
  <si>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</si>
  <si>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</si>
  <si>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</si>
  <si>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</si>
  <si>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</si>
  <si>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</si>
  <si>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</si>
  <si>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</si>
  <si>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</si>
  <si>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</si>
  <si>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</si>
  <si>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SUMINISTRO DE PEDRAPLÉN PUESTO EN ACOPIO, PARA PREPARACIÓN
DE FUNDACIÓN DE CUERPO DE DIQUE SUBPROYECTO A2 TRAMO 1</t>
  </si>
  <si>
    <t>Del 01/02 al 07/02</t>
  </si>
  <si>
    <t>Del 8/02 al 14/02</t>
  </si>
  <si>
    <t>Del 15/02 al 21/02</t>
  </si>
  <si>
    <t>Del 22/02 al 28/02</t>
  </si>
  <si>
    <t>Del 01/03 al 07/03</t>
  </si>
  <si>
    <t>Del 08/03 al 14/03</t>
  </si>
  <si>
    <t>Del 29/03 al 04/04</t>
  </si>
  <si>
    <t>Del 05/04 al 11/04</t>
  </si>
  <si>
    <t>Del 12/04 al 18/04</t>
  </si>
  <si>
    <t>Del 19/04 al 24/04</t>
  </si>
  <si>
    <t>Del 26/04 al 01/05</t>
  </si>
  <si>
    <t>01</t>
  </si>
  <si>
    <t>SUMINSTRO DE PEDRAPLEN PUESTO EN ACOPIO</t>
  </si>
  <si>
    <t>01.01</t>
  </si>
  <si>
    <t>SUBPROYECTO A2-T1</t>
  </si>
  <si>
    <t>01.01.01</t>
  </si>
  <si>
    <t>PEDRAPLEN</t>
  </si>
  <si>
    <t>01.01.01.01</t>
  </si>
  <si>
    <t>PEDRAPLEN e=0.60m MAX 16"</t>
  </si>
  <si>
    <t>m3</t>
  </si>
  <si>
    <t>01.01.01.02</t>
  </si>
  <si>
    <t>PEDRAPLEN e=0.30m MAX 6"</t>
  </si>
  <si>
    <t>Descripción</t>
  </si>
  <si>
    <t>Avance</t>
  </si>
  <si>
    <t>PARCIAL</t>
  </si>
  <si>
    <t>ACUMULADO</t>
  </si>
  <si>
    <t xml:space="preserve">TOTAL PRODUCCION DE PEDRAPLEN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</si>
</sst>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&quot;m3&quot;"/>
    <numFmt numFmtId="166" formatCode="0,000.00\ &quot;m3&quot;"/>
    <numFmt numFmtId="167" formatCode="0,000.0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206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5" fontId="1" fillId="0" borderId="7" xfId="0" applyNumberFormat="1" applyFont="1" applyBorder="1" applyAlignment="1">
      <alignment horizontal="left" textRotation="90"/>
    </xf>
    <xf numFmtId="0" fontId="0" fillId="0" borderId="9" xfId="0" applyBorder="1"/>
    <xf numFmtId="0" fontId="1" fillId="3" borderId="1" xfId="0" applyFont="1" applyFill="1" applyBorder="1"/>
    <xf numFmtId="0" fontId="0" fillId="3" borderId="1" xfId="0" applyFill="1" applyBorder="1"/>
    <xf numFmtId="14" fontId="0" fillId="3" borderId="1" xfId="0" applyNumberFormat="1" applyFill="1" applyBorder="1"/>
    <xf numFmtId="14" fontId="0" fillId="3" borderId="3" xfId="0" applyNumberFormat="1" applyFill="1" applyBorder="1"/>
    <xf numFmtId="0" fontId="2" fillId="4" borderId="9" xfId="0" applyFont="1" applyFill="1" applyBorder="1"/>
    <xf numFmtId="0" fontId="2" fillId="0" borderId="9" xfId="0" applyFont="1" applyBorder="1"/>
    <xf numFmtId="14" fontId="0" fillId="0" borderId="0" xfId="0" applyNumberFormat="1"/>
    <xf numFmtId="0" fontId="0" fillId="0" borderId="1" xfId="0" quotePrefix="1" applyBorder="1"/>
    <xf numFmtId="0" fontId="0" fillId="0" borderId="1" xfId="0" applyBorder="1"/>
    <xf numFmtId="14" fontId="0" fillId="0" borderId="1" xfId="0" applyNumberFormat="1" applyBorder="1"/>
    <xf numFmtId="14" fontId="0" fillId="0" borderId="3" xfId="0" applyNumberFormat="1" applyBorder="1"/>
    <xf numFmtId="0" fontId="0" fillId="0" borderId="0" xfId="0" quotePrefix="1"/>
    <xf numFmtId="0" fontId="1" fillId="2" borderId="3" xfId="0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left"/>
    </xf>
    <xf numFmtId="0" fontId="0" fillId="5" borderId="1" xfId="0" applyFill="1" applyBorder="1"/>
    <xf numFmtId="14" fontId="0" fillId="5" borderId="1" xfId="0" applyNumberFormat="1" applyFill="1" applyBorder="1"/>
    <xf numFmtId="14" fontId="0" fillId="5" borderId="3" xfId="0" applyNumberFormat="1" applyFill="1" applyBorder="1"/>
    <xf numFmtId="0" fontId="1" fillId="5" borderId="1" xfId="0" quotePrefix="1" applyFont="1" applyFill="1" applyBorder="1"/>
    <xf numFmtId="0" fontId="1" fillId="5" borderId="8" xfId="0" quotePrefix="1" applyFont="1" applyFill="1" applyBorder="1"/>
    <xf numFmtId="0" fontId="1" fillId="5" borderId="0" xfId="0" applyFont="1" applyFill="1"/>
    <xf numFmtId="0" fontId="1" fillId="6" borderId="2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164" fontId="1" fillId="6" borderId="1" xfId="0" applyNumberFormat="1" applyFont="1" applyFill="1" applyBorder="1" applyAlignment="1">
      <alignment horizontal="left"/>
    </xf>
    <xf numFmtId="0" fontId="0" fillId="0" borderId="8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1" fillId="6" borderId="1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 wrapText="1"/>
    </xf>
    <xf numFmtId="0" fontId="1" fillId="5" borderId="3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2" fillId="0" borderId="9" xfId="0" applyFont="1" applyFill="1" applyBorder="1"/>
    <xf numFmtId="0" fontId="1" fillId="6" borderId="2" xfId="0" applyFont="1" applyFill="1" applyBorder="1" applyAlignment="1">
      <alignment wrapText="1"/>
    </xf>
    <xf numFmtId="0" fontId="1" fillId="6" borderId="4" xfId="0" applyFont="1" applyFill="1" applyBorder="1" applyAlignment="1">
      <alignment wrapText="1"/>
    </xf>
    <xf numFmtId="0" fontId="1" fillId="6" borderId="5" xfId="0" applyFont="1" applyFill="1" applyBorder="1" applyAlignment="1">
      <alignment wrapText="1"/>
    </xf>
    <xf numFmtId="15" fontId="1" fillId="6" borderId="6" xfId="0" applyNumberFormat="1" applyFont="1" applyFill="1" applyBorder="1" applyAlignment="1">
      <alignment wrapText="1"/>
    </xf>
    <xf numFmtId="15" fontId="1" fillId="6" borderId="2" xfId="0" applyNumberFormat="1" applyFont="1" applyFill="1" applyBorder="1" applyAlignment="1">
      <alignment wrapText="1"/>
    </xf>
    <xf numFmtId="0" fontId="1" fillId="6" borderId="1" xfId="0" applyFont="1" applyFill="1" applyBorder="1" applyAlignment="1">
      <alignment wrapText="1"/>
    </xf>
    <xf numFmtId="166" fontId="0" fillId="0" borderId="1" xfId="0" applyNumberFormat="1" applyBorder="1" applyAlignment="1">
      <alignment horizontal="left"/>
    </xf>
    <xf numFmtId="166" fontId="1" fillId="6" borderId="1" xfId="0" applyNumberFormat="1" applyFont="1" applyFill="1" applyBorder="1" applyAlignment="1">
      <alignment horizontal="left"/>
    </xf>
    <xf numFmtId="167" fontId="0" fillId="0" borderId="1" xfId="0" applyNumberFormat="1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PEDRAPLEN e=0.60m MAX 16"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PARCIAL 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'CRONOGRAMA SUMINISTRO'!$H$1:$T$1</c:f>
              <c:strCache>
                <c:ptCount val="13"/>
                <c:pt idx="0">
                  <c:v>S1</c:v>
                </c:pt>
                <c:pt idx="1">
                  <c:v>S2</c:v>
                </c:pt>
                <c:pt idx="2">
                  <c:v>S3</c:v>
                </c:pt>
                <c:pt idx="3">
                  <c:v>S4</c:v>
                </c:pt>
                <c:pt idx="4">
                  <c:v>S5</c:v>
                </c:pt>
                <c:pt idx="5">
                  <c:v>S6</c:v>
                </c:pt>
                <c:pt idx="6">
                  <c:v>S7</c:v>
                </c:pt>
                <c:pt idx="7">
                  <c:v>S8</c:v>
                </c:pt>
                <c:pt idx="8">
                  <c:v>S9</c:v>
                </c:pt>
                <c:pt idx="9">
                  <c:v>S10</c:v>
                </c:pt>
                <c:pt idx="10">
                  <c:v>S11</c:v>
                </c:pt>
                <c:pt idx="11">
                  <c:v>S12</c:v>
                </c:pt>
                <c:pt idx="12">
                  <c:v>S13</c:v>
                </c:pt>
              </c:strCache>
            </c:strRef>
          </c:cat>
          <c:val>
            <c:numRef>
              <c:f>'CRONOGRAMA SUMINISTRO'!$H$12:$T$12</c:f>
              <c:numCache>
                <c:formatCode>#\ "m3"</c:formatCode>
                <c:ptCount val="13"/>
                <c:pt idx="0">
                  <c:v>600</c:v>
                </c:pt>
                <c:pt idx="1">
                  <c:v>700</c:v>
                </c:pt>
                <c:pt idx="2">
                  <c:v>800</c:v>
                </c:pt>
                <c:pt idx="3">
                  <c:v>900</c:v>
                </c:pt>
                <c:pt idx="4" formatCode="0,000.00\ &quot;m3&quot;">
                  <c:v>1000</c:v>
                </c:pt>
                <c:pt idx="5" formatCode="0,000.00\ &quot;m3&quot;">
                  <c:v>1100</c:v>
                </c:pt>
                <c:pt idx="6" formatCode="0,000.00\ &quot;m3&quot;">
                  <c:v>1600</c:v>
                </c:pt>
                <c:pt idx="7" formatCode="0,000.00\ &quot;m3&quot;">
                  <c:v>2600</c:v>
                </c:pt>
                <c:pt idx="8" formatCode="0,000.00\ &quot;m3&quot;">
                  <c:v>5600</c:v>
                </c:pt>
                <c:pt idx="9" formatCode="0,000.00\ &quot;m3&quot;">
                  <c:v>10100</c:v>
                </c:pt>
                <c:pt idx="10" formatCode="0,000.00\ &quot;m3&quot;">
                  <c:v>5600</c:v>
                </c:pt>
                <c:pt idx="11" formatCode="0,000.00\ &quot;m3&quot;">
                  <c:v>2600</c:v>
                </c:pt>
                <c:pt idx="12" formatCode="0,000.00\ &quot;m3&quot;">
                  <c:v>1600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18-476F-8ED5-9E8AA6C910C5}"/>
            </c:ext>
          </c:extLst>
        </c:ser>
        <c:ser>
          <c:idx val="1"/>
          <c:order val="1"/>
          <c:tx>
            <c:v>ACUMULADO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strRef>
              <c:f>'CRONOGRAMA SUMINISTRO'!$H$1:$T$1</c:f>
              <c:strCache>
                <c:ptCount val="13"/>
                <c:pt idx="0">
                  <c:v>S1</c:v>
                </c:pt>
                <c:pt idx="1">
                  <c:v>S2</c:v>
                </c:pt>
                <c:pt idx="2">
                  <c:v>S3</c:v>
                </c:pt>
                <c:pt idx="3">
                  <c:v>S4</c:v>
                </c:pt>
                <c:pt idx="4">
                  <c:v>S5</c:v>
                </c:pt>
                <c:pt idx="5">
                  <c:v>S6</c:v>
                </c:pt>
                <c:pt idx="6">
                  <c:v>S7</c:v>
                </c:pt>
                <c:pt idx="7">
                  <c:v>S8</c:v>
                </c:pt>
                <c:pt idx="8">
                  <c:v>S9</c:v>
                </c:pt>
                <c:pt idx="9">
                  <c:v>S10</c:v>
                </c:pt>
                <c:pt idx="10">
                  <c:v>S11</c:v>
                </c:pt>
                <c:pt idx="11">
                  <c:v>S12</c:v>
                </c:pt>
                <c:pt idx="12">
                  <c:v>S13</c:v>
                </c:pt>
              </c:strCache>
            </c:strRef>
          </c:cat>
          <c:val>
            <c:numRef>
              <c:f>'CRONOGRAMA SUMINISTRO'!$H$13:$T$13</c:f>
              <c:numCache>
                <c:formatCode>0,000.00\ "m3"</c:formatCode>
                <c:ptCount val="13"/>
                <c:pt idx="0" formatCode="#\ &quot;m3&quot;">
                  <c:v>600</c:v>
                </c:pt>
                <c:pt idx="1">
                  <c:v>1300</c:v>
                </c:pt>
                <c:pt idx="2">
                  <c:v>2100</c:v>
                </c:pt>
                <c:pt idx="3">
                  <c:v>3000</c:v>
                </c:pt>
                <c:pt idx="4">
                  <c:v>4000</c:v>
                </c:pt>
                <c:pt idx="5">
                  <c:v>5100</c:v>
                </c:pt>
                <c:pt idx="6">
                  <c:v>6700</c:v>
                </c:pt>
                <c:pt idx="7">
                  <c:v>9300</c:v>
                </c:pt>
                <c:pt idx="8">
                  <c:v>14900</c:v>
                </c:pt>
                <c:pt idx="9">
                  <c:v>25000</c:v>
                </c:pt>
                <c:pt idx="10">
                  <c:v>30600</c:v>
                </c:pt>
                <c:pt idx="11">
                  <c:v>33200</c:v>
                </c:pt>
                <c:pt idx="12">
                  <c:v>34800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D18-476F-8ED5-9E8AA6C910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566485327"/>
        <c:axId val="1566484367"/>
      </c:barChart>
      <c:lineChart>
        <c:grouping val="standard"/>
        <c:varyColors val="0"/>
        <c:ser>
          <c:idx val="2"/>
          <c:order val="2"/>
          <c:tx>
            <c:v>PARCIAL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strRef>
              <c:f>('CRONOGRAMA SUMINISTRO '!$H$1:$J$1,'CRONOGRAMA SUMINISTRO '!$L$1:$N$1,'CRONOGRAMA SUMINISTRO '!$P$1:$Z$1)</c:f>
              <c:strCache>
                <c:ptCount val="17"/>
                <c:pt idx="0">
                  <c:v>S1</c:v>
                </c:pt>
                <c:pt idx="1">
                  <c:v>S2</c:v>
                </c:pt>
                <c:pt idx="2">
                  <c:v>S3</c:v>
                </c:pt>
                <c:pt idx="3">
                  <c:v>S4</c:v>
                </c:pt>
                <c:pt idx="4">
                  <c:v>S5</c:v>
                </c:pt>
                <c:pt idx="5">
                  <c:v>S6</c:v>
                </c:pt>
                <c:pt idx="6">
                  <c:v>S7</c:v>
                </c:pt>
                <c:pt idx="7">
                  <c:v>S8</c:v>
                </c:pt>
                <c:pt idx="8">
                  <c:v>S9</c:v>
                </c:pt>
                <c:pt idx="9">
                  <c:v>S10</c:v>
                </c:pt>
                <c:pt idx="10">
                  <c:v>S11</c:v>
                </c:pt>
                <c:pt idx="11">
                  <c:v>S12</c:v>
                </c:pt>
                <c:pt idx="12">
                  <c:v>S13</c:v>
                </c:pt>
                <c:pt idx="13">
                  <c:v>S14</c:v>
                </c:pt>
                <c:pt idx="14">
                  <c:v>S15</c:v>
                </c:pt>
                <c:pt idx="15">
                  <c:v>S16</c:v>
                </c:pt>
                <c:pt idx="16">
                  <c:v>S17</c:v>
                </c:pt>
              </c:strCache>
              <c:extLst/>
            </c:strRef>
          </c:cat>
          <c:val>
            <c:numRef>
              <c:f>'CRONOGRAMA SUMINISTRO'!$H$12:$T$12</c:f>
              <c:numCache>
                <c:formatCode>#\ "m3"</c:formatCode>
                <c:ptCount val="13"/>
                <c:pt idx="0">
                  <c:v>600</c:v>
                </c:pt>
                <c:pt idx="1">
                  <c:v>700</c:v>
                </c:pt>
                <c:pt idx="2">
                  <c:v>800</c:v>
                </c:pt>
                <c:pt idx="3">
                  <c:v>900</c:v>
                </c:pt>
                <c:pt idx="4" formatCode="0,000.00\ &quot;m3&quot;">
                  <c:v>1000</c:v>
                </c:pt>
                <c:pt idx="5" formatCode="0,000.00\ &quot;m3&quot;">
                  <c:v>1100</c:v>
                </c:pt>
                <c:pt idx="6" formatCode="0,000.00\ &quot;m3&quot;">
                  <c:v>1600</c:v>
                </c:pt>
                <c:pt idx="7" formatCode="0,000.00\ &quot;m3&quot;">
                  <c:v>2600</c:v>
                </c:pt>
                <c:pt idx="8" formatCode="0,000.00\ &quot;m3&quot;">
                  <c:v>5600</c:v>
                </c:pt>
                <c:pt idx="9" formatCode="0,000.00\ &quot;m3&quot;">
                  <c:v>10100</c:v>
                </c:pt>
                <c:pt idx="10" formatCode="0,000.00\ &quot;m3&quot;">
                  <c:v>5600</c:v>
                </c:pt>
                <c:pt idx="11" formatCode="0,000.00\ &quot;m3&quot;">
                  <c:v>2600</c:v>
                </c:pt>
                <c:pt idx="12" formatCode="0,000.00\ &quot;m3&quot;">
                  <c:v>1600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D18-476F-8ED5-9E8AA6C910C5}"/>
            </c:ext>
          </c:extLst>
        </c:ser>
        <c:ser>
          <c:idx val="3"/>
          <c:order val="3"/>
          <c:tx>
            <c:v>ACUMULADO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('CRONOGRAMA SUMINISTRO '!$H$1:$J$1,'CRONOGRAMA SUMINISTRO '!$L$1:$N$1,'CRONOGRAMA SUMINISTRO '!$P$1:$Z$1)</c:f>
              <c:strCache>
                <c:ptCount val="17"/>
                <c:pt idx="0">
                  <c:v>S1</c:v>
                </c:pt>
                <c:pt idx="1">
                  <c:v>S2</c:v>
                </c:pt>
                <c:pt idx="2">
                  <c:v>S3</c:v>
                </c:pt>
                <c:pt idx="3">
                  <c:v>S4</c:v>
                </c:pt>
                <c:pt idx="4">
                  <c:v>S5</c:v>
                </c:pt>
                <c:pt idx="5">
                  <c:v>S6</c:v>
                </c:pt>
                <c:pt idx="6">
                  <c:v>S7</c:v>
                </c:pt>
                <c:pt idx="7">
                  <c:v>S8</c:v>
                </c:pt>
                <c:pt idx="8">
                  <c:v>S9</c:v>
                </c:pt>
                <c:pt idx="9">
                  <c:v>S10</c:v>
                </c:pt>
                <c:pt idx="10">
                  <c:v>S11</c:v>
                </c:pt>
                <c:pt idx="11">
                  <c:v>S12</c:v>
                </c:pt>
                <c:pt idx="12">
                  <c:v>S13</c:v>
                </c:pt>
                <c:pt idx="13">
                  <c:v>S14</c:v>
                </c:pt>
                <c:pt idx="14">
                  <c:v>S15</c:v>
                </c:pt>
                <c:pt idx="15">
                  <c:v>S16</c:v>
                </c:pt>
                <c:pt idx="16">
                  <c:v>S17</c:v>
                </c:pt>
              </c:strCache>
              <c:extLst/>
            </c:strRef>
          </c:cat>
          <c:val>
            <c:numRef>
              <c:f>'CRONOGRAMA SUMINISTRO'!$H$13:$T$13</c:f>
              <c:numCache>
                <c:formatCode>0,000.00\ "m3"</c:formatCode>
                <c:ptCount val="13"/>
                <c:pt idx="0" formatCode="#\ &quot;m3&quot;">
                  <c:v>600</c:v>
                </c:pt>
                <c:pt idx="1">
                  <c:v>1300</c:v>
                </c:pt>
                <c:pt idx="2">
                  <c:v>2100</c:v>
                </c:pt>
                <c:pt idx="3">
                  <c:v>3000</c:v>
                </c:pt>
                <c:pt idx="4">
                  <c:v>4000</c:v>
                </c:pt>
                <c:pt idx="5">
                  <c:v>5100</c:v>
                </c:pt>
                <c:pt idx="6">
                  <c:v>6700</c:v>
                </c:pt>
                <c:pt idx="7">
                  <c:v>9300</c:v>
                </c:pt>
                <c:pt idx="8">
                  <c:v>14900</c:v>
                </c:pt>
                <c:pt idx="9">
                  <c:v>25000</c:v>
                </c:pt>
                <c:pt idx="10">
                  <c:v>30600</c:v>
                </c:pt>
                <c:pt idx="11">
                  <c:v>33200</c:v>
                </c:pt>
                <c:pt idx="12">
                  <c:v>34800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D18-476F-8ED5-9E8AA6C910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66485327"/>
        <c:axId val="1566484367"/>
      </c:lineChart>
      <c:catAx>
        <c:axId val="1566485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566484367"/>
        <c:crosses val="autoZero"/>
        <c:auto val="1"/>
        <c:lblAlgn val="ctr"/>
        <c:lblOffset val="100"/>
        <c:noMultiLvlLbl val="0"/>
      </c:catAx>
      <c:valAx>
        <c:axId val="15664843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&quot;m3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5664853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PEDRAPLEN e=0.30m MAX 6"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PARCIAL 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'CRONOGRAMA SUMINISTRO'!$H$1:$T$1</c:f>
              <c:strCache>
                <c:ptCount val="13"/>
                <c:pt idx="0">
                  <c:v>S1</c:v>
                </c:pt>
                <c:pt idx="1">
                  <c:v>S2</c:v>
                </c:pt>
                <c:pt idx="2">
                  <c:v>S3</c:v>
                </c:pt>
                <c:pt idx="3">
                  <c:v>S4</c:v>
                </c:pt>
                <c:pt idx="4">
                  <c:v>S5</c:v>
                </c:pt>
                <c:pt idx="5">
                  <c:v>S6</c:v>
                </c:pt>
                <c:pt idx="6">
                  <c:v>S7</c:v>
                </c:pt>
                <c:pt idx="7">
                  <c:v>S8</c:v>
                </c:pt>
                <c:pt idx="8">
                  <c:v>S9</c:v>
                </c:pt>
                <c:pt idx="9">
                  <c:v>S10</c:v>
                </c:pt>
                <c:pt idx="10">
                  <c:v>S11</c:v>
                </c:pt>
                <c:pt idx="11">
                  <c:v>S12</c:v>
                </c:pt>
                <c:pt idx="12">
                  <c:v>S13</c:v>
                </c:pt>
              </c:strCache>
            </c:strRef>
          </c:cat>
          <c:val>
            <c:numRef>
              <c:f>'CRONOGRAMA SUMINISTRO'!$H$14:$T$14</c:f>
              <c:numCache>
                <c:formatCode>#\ "m3"</c:formatCode>
                <c:ptCount val="13"/>
                <c:pt idx="0">
                  <c:v>400</c:v>
                </c:pt>
                <c:pt idx="1">
                  <c:v>400</c:v>
                </c:pt>
                <c:pt idx="2">
                  <c:v>400</c:v>
                </c:pt>
                <c:pt idx="3">
                  <c:v>400</c:v>
                </c:pt>
                <c:pt idx="4">
                  <c:v>400</c:v>
                </c:pt>
                <c:pt idx="5">
                  <c:v>400</c:v>
                </c:pt>
                <c:pt idx="6">
                  <c:v>400</c:v>
                </c:pt>
                <c:pt idx="7">
                  <c:v>400</c:v>
                </c:pt>
                <c:pt idx="8">
                  <c:v>400</c:v>
                </c:pt>
                <c:pt idx="9">
                  <c:v>400</c:v>
                </c:pt>
                <c:pt idx="10">
                  <c:v>400</c:v>
                </c:pt>
                <c:pt idx="11">
                  <c:v>400</c:v>
                </c:pt>
                <c:pt idx="12">
                  <c:v>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BB-4201-8CF4-A6DA99BBB57A}"/>
            </c:ext>
          </c:extLst>
        </c:ser>
        <c:ser>
          <c:idx val="1"/>
          <c:order val="1"/>
          <c:tx>
            <c:v>ACUMULADO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'CRONOGRAMA SUMINISTRO'!$H$1:$T$1</c:f>
              <c:strCache>
                <c:ptCount val="13"/>
                <c:pt idx="0">
                  <c:v>S1</c:v>
                </c:pt>
                <c:pt idx="1">
                  <c:v>S2</c:v>
                </c:pt>
                <c:pt idx="2">
                  <c:v>S3</c:v>
                </c:pt>
                <c:pt idx="3">
                  <c:v>S4</c:v>
                </c:pt>
                <c:pt idx="4">
                  <c:v>S5</c:v>
                </c:pt>
                <c:pt idx="5">
                  <c:v>S6</c:v>
                </c:pt>
                <c:pt idx="6">
                  <c:v>S7</c:v>
                </c:pt>
                <c:pt idx="7">
                  <c:v>S8</c:v>
                </c:pt>
                <c:pt idx="8">
                  <c:v>S9</c:v>
                </c:pt>
                <c:pt idx="9">
                  <c:v>S10</c:v>
                </c:pt>
                <c:pt idx="10">
                  <c:v>S11</c:v>
                </c:pt>
                <c:pt idx="11">
                  <c:v>S12</c:v>
                </c:pt>
                <c:pt idx="12">
                  <c:v>S13</c:v>
                </c:pt>
              </c:strCache>
            </c:strRef>
          </c:cat>
          <c:val>
            <c:numRef>
              <c:f>'CRONOGRAMA SUMINISTRO'!$H$15:$T$15</c:f>
              <c:numCache>
                <c:formatCode>#\ "m3"</c:formatCode>
                <c:ptCount val="13"/>
                <c:pt idx="0">
                  <c:v>400</c:v>
                </c:pt>
                <c:pt idx="1">
                  <c:v>800</c:v>
                </c:pt>
                <c:pt idx="2" formatCode="0,000.00\ &quot;m3&quot;">
                  <c:v>1200</c:v>
                </c:pt>
                <c:pt idx="3" formatCode="0,000.00\ &quot;m3&quot;">
                  <c:v>1600</c:v>
                </c:pt>
                <c:pt idx="4" formatCode="0,000.00\ &quot;m3&quot;">
                  <c:v>2000</c:v>
                </c:pt>
                <c:pt idx="5" formatCode="0,000.00\ &quot;m3&quot;">
                  <c:v>2400</c:v>
                </c:pt>
                <c:pt idx="6" formatCode="0,000.00\ &quot;m3&quot;">
                  <c:v>2800</c:v>
                </c:pt>
                <c:pt idx="7" formatCode="0,000.00\ &quot;m3&quot;">
                  <c:v>3200</c:v>
                </c:pt>
                <c:pt idx="8" formatCode="0,000.00\ &quot;m3&quot;">
                  <c:v>3600</c:v>
                </c:pt>
                <c:pt idx="9" formatCode="0,000.00\ &quot;m3&quot;">
                  <c:v>4000</c:v>
                </c:pt>
                <c:pt idx="10" formatCode="0,000.00\ &quot;m3&quot;">
                  <c:v>4400</c:v>
                </c:pt>
                <c:pt idx="11" formatCode="0,000.00\ &quot;m3&quot;">
                  <c:v>4800</c:v>
                </c:pt>
                <c:pt idx="12" formatCode="0,000.00\ &quot;m3&quot;">
                  <c:v>5200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3BB-4201-8CF4-A6DA99BBB5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566485327"/>
        <c:axId val="1566484367"/>
      </c:barChart>
      <c:lineChart>
        <c:grouping val="standard"/>
        <c:varyColors val="0"/>
        <c:ser>
          <c:idx val="2"/>
          <c:order val="2"/>
          <c:tx>
            <c:v>PARCIAL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strRef>
              <c:f>('[10]CRONOGRAMA SUMINISTRO '!$H$1:$J$1,'[10]CRONOGRAMA SUMINISTRO '!$L$1:$N$1,'[10]CRONOGRAMA SUMINISTRO '!$P$1:$Z$1)</c:f>
              <c:strCache>
                <c:ptCount val="17"/>
                <c:pt idx="0">
                  <c:v>S1</c:v>
                </c:pt>
                <c:pt idx="1">
                  <c:v>S2</c:v>
                </c:pt>
                <c:pt idx="2">
                  <c:v>S3</c:v>
                </c:pt>
                <c:pt idx="3">
                  <c:v>S4</c:v>
                </c:pt>
                <c:pt idx="4">
                  <c:v>S5</c:v>
                </c:pt>
                <c:pt idx="5">
                  <c:v>S6</c:v>
                </c:pt>
                <c:pt idx="6">
                  <c:v>S7</c:v>
                </c:pt>
                <c:pt idx="7">
                  <c:v>S8</c:v>
                </c:pt>
                <c:pt idx="8">
                  <c:v>S9</c:v>
                </c:pt>
                <c:pt idx="9">
                  <c:v>S10</c:v>
                </c:pt>
                <c:pt idx="10">
                  <c:v>S11</c:v>
                </c:pt>
                <c:pt idx="11">
                  <c:v>S12</c:v>
                </c:pt>
                <c:pt idx="12">
                  <c:v>S13</c:v>
                </c:pt>
                <c:pt idx="13">
                  <c:v>S14</c:v>
                </c:pt>
                <c:pt idx="14">
                  <c:v>S15</c:v>
                </c:pt>
                <c:pt idx="15">
                  <c:v>S16</c:v>
                </c:pt>
                <c:pt idx="16">
                  <c:v>S17</c:v>
                </c:pt>
              </c:strCache>
              <c:extLst/>
            </c:strRef>
          </c:cat>
          <c:val>
            <c:numRef>
              <c:f>'CRONOGRAMA SUMINISTRO'!$H$14:$T$14</c:f>
              <c:numCache>
                <c:formatCode>#\ "m3"</c:formatCode>
                <c:ptCount val="13"/>
                <c:pt idx="0">
                  <c:v>400</c:v>
                </c:pt>
                <c:pt idx="1">
                  <c:v>400</c:v>
                </c:pt>
                <c:pt idx="2">
                  <c:v>400</c:v>
                </c:pt>
                <c:pt idx="3">
                  <c:v>400</c:v>
                </c:pt>
                <c:pt idx="4">
                  <c:v>400</c:v>
                </c:pt>
                <c:pt idx="5">
                  <c:v>400</c:v>
                </c:pt>
                <c:pt idx="6">
                  <c:v>400</c:v>
                </c:pt>
                <c:pt idx="7">
                  <c:v>400</c:v>
                </c:pt>
                <c:pt idx="8">
                  <c:v>400</c:v>
                </c:pt>
                <c:pt idx="9">
                  <c:v>400</c:v>
                </c:pt>
                <c:pt idx="10">
                  <c:v>400</c:v>
                </c:pt>
                <c:pt idx="11">
                  <c:v>400</c:v>
                </c:pt>
                <c:pt idx="12">
                  <c:v>400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3BB-4201-8CF4-A6DA99BBB57A}"/>
            </c:ext>
          </c:extLst>
        </c:ser>
        <c:ser>
          <c:idx val="3"/>
          <c:order val="3"/>
          <c:tx>
            <c:v>ACUMULADO</c:v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('[10]CRONOGRAMA SUMINISTRO '!$H$1:$J$1,'[10]CRONOGRAMA SUMINISTRO '!$L$1:$N$1,'[10]CRONOGRAMA SUMINISTRO '!$P$1:$Z$1)</c:f>
              <c:strCache>
                <c:ptCount val="17"/>
                <c:pt idx="0">
                  <c:v>S1</c:v>
                </c:pt>
                <c:pt idx="1">
                  <c:v>S2</c:v>
                </c:pt>
                <c:pt idx="2">
                  <c:v>S3</c:v>
                </c:pt>
                <c:pt idx="3">
                  <c:v>S4</c:v>
                </c:pt>
                <c:pt idx="4">
                  <c:v>S5</c:v>
                </c:pt>
                <c:pt idx="5">
                  <c:v>S6</c:v>
                </c:pt>
                <c:pt idx="6">
                  <c:v>S7</c:v>
                </c:pt>
                <c:pt idx="7">
                  <c:v>S8</c:v>
                </c:pt>
                <c:pt idx="8">
                  <c:v>S9</c:v>
                </c:pt>
                <c:pt idx="9">
                  <c:v>S10</c:v>
                </c:pt>
                <c:pt idx="10">
                  <c:v>S11</c:v>
                </c:pt>
                <c:pt idx="11">
                  <c:v>S12</c:v>
                </c:pt>
                <c:pt idx="12">
                  <c:v>S13</c:v>
                </c:pt>
                <c:pt idx="13">
                  <c:v>S14</c:v>
                </c:pt>
                <c:pt idx="14">
                  <c:v>S15</c:v>
                </c:pt>
                <c:pt idx="15">
                  <c:v>S16</c:v>
                </c:pt>
                <c:pt idx="16">
                  <c:v>S17</c:v>
                </c:pt>
              </c:strCache>
              <c:extLst/>
            </c:strRef>
          </c:cat>
          <c:val>
            <c:numRef>
              <c:f>'CRONOGRAMA SUMINISTRO'!$H$15:$T$15</c:f>
              <c:numCache>
                <c:formatCode>#\ "m3"</c:formatCode>
                <c:ptCount val="13"/>
                <c:pt idx="0">
                  <c:v>400</c:v>
                </c:pt>
                <c:pt idx="1">
                  <c:v>800</c:v>
                </c:pt>
                <c:pt idx="2" formatCode="0,000.00\ &quot;m3&quot;">
                  <c:v>1200</c:v>
                </c:pt>
                <c:pt idx="3" formatCode="0,000.00\ &quot;m3&quot;">
                  <c:v>1600</c:v>
                </c:pt>
                <c:pt idx="4" formatCode="0,000.00\ &quot;m3&quot;">
                  <c:v>2000</c:v>
                </c:pt>
                <c:pt idx="5" formatCode="0,000.00\ &quot;m3&quot;">
                  <c:v>2400</c:v>
                </c:pt>
                <c:pt idx="6" formatCode="0,000.00\ &quot;m3&quot;">
                  <c:v>2800</c:v>
                </c:pt>
                <c:pt idx="7" formatCode="0,000.00\ &quot;m3&quot;">
                  <c:v>3200</c:v>
                </c:pt>
                <c:pt idx="8" formatCode="0,000.00\ &quot;m3&quot;">
                  <c:v>3600</c:v>
                </c:pt>
                <c:pt idx="9" formatCode="0,000.00\ &quot;m3&quot;">
                  <c:v>4000</c:v>
                </c:pt>
                <c:pt idx="10" formatCode="0,000.00\ &quot;m3&quot;">
                  <c:v>4400</c:v>
                </c:pt>
                <c:pt idx="11" formatCode="0,000.00\ &quot;m3&quot;">
                  <c:v>4800</c:v>
                </c:pt>
                <c:pt idx="12" formatCode="0,000.00\ &quot;m3&quot;">
                  <c:v>5200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3BB-4201-8CF4-A6DA99BBB5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66485327"/>
        <c:axId val="1566484367"/>
      </c:lineChart>
      <c:catAx>
        <c:axId val="1566485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566484367"/>
        <c:crosses val="autoZero"/>
        <c:auto val="1"/>
        <c:lblAlgn val="ctr"/>
        <c:lblOffset val="100"/>
        <c:noMultiLvlLbl val="0"/>
      </c:catAx>
      <c:valAx>
        <c:axId val="15664843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&quot;m3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5664853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112679</xdr:colOff>
      <xdr:row>17</xdr:row>
      <xdr:rowOff>186197</xdr:rowOff>
    </xdr:from>
    <xdr:to>
      <xdr:col>14</xdr:col>
      <xdr:colOff>228633</xdr:colOff>
      <xdr:row>34</xdr:row>
      <xdr:rowOff>76629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AFDAC62-E02E-4143-A1D5-9C60BC0FE8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514350</xdr:colOff>
      <xdr:row>18</xdr:row>
      <xdr:rowOff>28575</xdr:rowOff>
    </xdr:from>
    <xdr:to>
      <xdr:col>21</xdr:col>
      <xdr:colOff>620779</xdr:colOff>
      <xdr:row>34</xdr:row>
      <xdr:rowOff>109507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2128303-F794-4B77-9F36-AEB2E2687F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rupoavalora.sharepoint.com/DESCARGAS/RESPUESTAS%20TDR/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TEVEN\Downloads\2024.01.25._A1_Ri&#769;oLacramarca_Formato_4WLAH%20%20Rv00%20(2)%20(1).xlsx" TargetMode="External"/><Relationship Id="rId1" Type="http://schemas.openxmlformats.org/officeDocument/2006/relationships/externalLinkPath" Target="/Users/STEVEN/Downloads/2024.01.25._A1_Ri&#769;oLacramarca_Formato_4WLAH%20%20Rv00%20(2)%20(1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CRONOGRAMA%20SUMINISTRO%20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  <sheetName val="REG_REVIS_1"/>
      <sheetName val="ANALISIS_1"/>
      <sheetName val="Pump_Calcs"/>
      <sheetName val="DATOS_DE_CAMPO"/>
      <sheetName val="Programa_Producción"/>
      <sheetName val="REG_REVIS_2"/>
      <sheetName val="ANALISIS_2"/>
      <sheetName val="Pump_Calcs1"/>
      <sheetName val="DATOS_DE_CAMPO1"/>
      <sheetName val="Programa_Producción1"/>
      <sheetName val="REG_REVIS_4"/>
      <sheetName val="ANALISIS_4"/>
      <sheetName val="Pump_Calcs3"/>
      <sheetName val="DATOS_DE_CAMPO3"/>
      <sheetName val="Programa_Producción3"/>
      <sheetName val="REG_REVIS_3"/>
      <sheetName val="ANALISIS_3"/>
      <sheetName val="Pump_Calcs2"/>
      <sheetName val="DATOS_DE_CAMPO2"/>
      <sheetName val="Programa_Producción2"/>
      <sheetName val="REG_REVIS_5"/>
      <sheetName val="ANALISIS_5"/>
      <sheetName val="Pump_Calcs4"/>
      <sheetName val="DATOS_DE_CAMPO4"/>
      <sheetName val="Programa_Producción4"/>
      <sheetName val="取纏"/>
      <sheetName val="想定価格"/>
      <sheetName val="Data"/>
      <sheetName val="NEWDRAW"/>
      <sheetName val="DATA LISTS"/>
      <sheetName val="DATA_REFERENCE"/>
      <sheetName val="UnitWght"/>
      <sheetName val="Restraint Summary Extended - Mu"/>
      <sheetName val="Budget Weight Instructions A"/>
      <sheetName val="ENE97"/>
      <sheetName val="Planilla.LPC"/>
      <sheetName val="civ_roma"/>
      <sheetName val="Param"/>
      <sheetName val="Conting"/>
      <sheetName val="LaborFlow"/>
      <sheetName val="datos"/>
      <sheetName val="GENERAL"/>
      <sheetName val="Sheet11(2)"/>
      <sheetName val="Basedatos"/>
      <sheetName val="Calculo cables"/>
      <sheetName val="BASE DE DATOS"/>
      <sheetName val="대비표"/>
      <sheetName val="Hoja1"/>
      <sheetName val="Calendario"/>
      <sheetName val="Interface de programacion "/>
      <sheetName val="MAT"/>
      <sheetName val="Database v13.0"/>
      <sheetName val="PL"/>
      <sheetName val="PROJ_MGMT"/>
      <sheetName val="Salary Schedules"/>
      <sheetName val="TABLAS"/>
      <sheetName val="resumen OK"/>
      <sheetName val="Base_Data"/>
      <sheetName val="예산"/>
      <sheetName val="Qty"/>
      <sheetName val="내역"/>
      <sheetName val="Take-Off"/>
      <sheetName val="Resumen"/>
      <sheetName val="inter"/>
      <sheetName val="Fab. 15"/>
      <sheetName val="GGAESA (2)"/>
      <sheetName val="材料マスタ"/>
      <sheetName val="sph"/>
      <sheetName val="見積計算2005年 "/>
      <sheetName val="BQ WIKA - MC"/>
      <sheetName val="Summary"/>
      <sheetName val="Cover"/>
      <sheetName val="ﾄﾞﾊﾞｲFUEL GAS追見"/>
      <sheetName val="PLG"/>
      <sheetName val="電磁弁LIST"/>
      <sheetName val="GCi"/>
      <sheetName val="Sum MDS Evaluasi"/>
      <sheetName val="入口出口管理"/>
      <sheetName val="PUNIT-Anexo7"/>
      <sheetName val="Import y Flete"/>
      <sheetName val="Montaje PIP"/>
      <sheetName val="lista de equi-mat INSTR"/>
      <sheetName val="lista de equipos ELECT"/>
      <sheetName val="lista de equipos MEC"/>
      <sheetName val="lista de mater ELECT"/>
      <sheetName val="lista de mater PIP"/>
      <sheetName val="R_Sub_Area-Anexo3"/>
      <sheetName val="Precios Insumos"/>
      <sheetName val="Earthwork"/>
      <sheetName val="Structural steel"/>
      <sheetName val="SUMMARY CONCRETE"/>
      <sheetName val="SUMMARY EARTHWORK"/>
      <sheetName val="SUMMARY STRUC. STEEL"/>
      <sheetName val="prices"/>
      <sheetName val="Parámetros"/>
      <sheetName val="Metra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oject Info"/>
      <sheetName val="Summary"/>
      <sheetName val="Dictionary"/>
      <sheetName val="PPC"/>
      <sheetName val="Curva S (HH)"/>
      <sheetName val="PPsadasdasdasC"/>
      <sheetName val="CNC"/>
      <sheetName val="WP-4WLAH "/>
      <sheetName val="Restrictions"/>
      <sheetName val="Curva S (Costos)"/>
      <sheetName val="Curva S (Costos) (2)"/>
      <sheetName val="Histogramas día"/>
      <sheetName val="Log de comunicaciones"/>
      <sheetName val="Curva S_Desbroce"/>
      <sheetName val="Curva S_Descolmatacion"/>
      <sheetName val="Curva S_Excavacion_TN"/>
      <sheetName val="Curva S_Pedraplen"/>
      <sheetName val="Curva S_Conf y Rellen"/>
      <sheetName val="Curva S_Perf y Comp"/>
      <sheetName val="Curva S_Excavacion_uña"/>
      <sheetName val="Curva S_Geotextil"/>
      <sheetName val="Curva S_Enrocado_Uña"/>
      <sheetName val="Curva S_Enrocado_Talud"/>
      <sheetName val="Curva S_Transporte_Gra"/>
      <sheetName val="Curva S_Transporte_Roca"/>
      <sheetName val="Curva S_Transporte_Exc"/>
      <sheetName val="PPC Historico"/>
      <sheetName val="Panel Fotografico"/>
      <sheetName val="Plan Master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">
          <cell r="C3" t="str">
            <v>S1</v>
          </cell>
          <cell r="D3" t="str">
            <v>S2</v>
          </cell>
          <cell r="E3" t="str">
            <v>S3</v>
          </cell>
          <cell r="F3" t="str">
            <v>S4</v>
          </cell>
          <cell r="G3" t="str">
            <v>S5</v>
          </cell>
          <cell r="H3" t="str">
            <v>S6</v>
          </cell>
          <cell r="I3" t="str">
            <v>S7</v>
          </cell>
          <cell r="J3" t="str">
            <v>S8</v>
          </cell>
          <cell r="K3" t="str">
            <v>S9</v>
          </cell>
          <cell r="L3" t="str">
            <v>S10</v>
          </cell>
          <cell r="M3" t="str">
            <v>S11</v>
          </cell>
          <cell r="N3" t="str">
            <v>S12</v>
          </cell>
          <cell r="O3" t="str">
            <v>S13</v>
          </cell>
          <cell r="P3" t="str">
            <v>S14</v>
          </cell>
          <cell r="Q3" t="str">
            <v>S15</v>
          </cell>
          <cell r="R3" t="str">
            <v>S16</v>
          </cell>
          <cell r="S3" t="str">
            <v>S17</v>
          </cell>
          <cell r="T3" t="str">
            <v>S18</v>
          </cell>
          <cell r="U3" t="str">
            <v>S19</v>
          </cell>
          <cell r="V3" t="str">
            <v>S20</v>
          </cell>
          <cell r="W3" t="str">
            <v>S21</v>
          </cell>
          <cell r="X3" t="str">
            <v>S22</v>
          </cell>
          <cell r="Y3" t="str">
            <v>S23</v>
          </cell>
          <cell r="Z3" t="str">
            <v>S24</v>
          </cell>
          <cell r="AA3" t="str">
            <v>S25</v>
          </cell>
          <cell r="AB3" t="str">
            <v>S26</v>
          </cell>
          <cell r="AC3" t="str">
            <v>S27</v>
          </cell>
          <cell r="AD3" t="str">
            <v>S28</v>
          </cell>
          <cell r="AE3" t="str">
            <v>S29</v>
          </cell>
          <cell r="AF3" t="str">
            <v>S30</v>
          </cell>
          <cell r="AG3" t="str">
            <v>S31</v>
          </cell>
          <cell r="AH3" t="str">
            <v>S32</v>
          </cell>
          <cell r="AI3" t="str">
            <v>S33</v>
          </cell>
          <cell r="AJ3" t="str">
            <v>S34</v>
          </cell>
          <cell r="AK3" t="str">
            <v>S35</v>
          </cell>
          <cell r="AL3" t="str">
            <v>S36</v>
          </cell>
          <cell r="AM3" t="str">
            <v>S37</v>
          </cell>
          <cell r="AN3" t="str">
            <v>S38</v>
          </cell>
          <cell r="AO3" t="str">
            <v>S39</v>
          </cell>
          <cell r="AP3" t="str">
            <v>S40</v>
          </cell>
          <cell r="AQ3" t="str">
            <v>S41</v>
          </cell>
          <cell r="AR3" t="str">
            <v>S42</v>
          </cell>
        </row>
      </sheetData>
      <sheetData sheetId="14"/>
      <sheetData sheetId="15"/>
      <sheetData sheetId="16">
        <row r="6">
          <cell r="H6">
            <v>1917.18</v>
          </cell>
          <cell r="I6">
            <v>2482.27</v>
          </cell>
          <cell r="J6">
            <v>1874.37</v>
          </cell>
          <cell r="K6">
            <v>2736.01</v>
          </cell>
          <cell r="L6">
            <v>2736.01</v>
          </cell>
          <cell r="M6">
            <v>4552.53</v>
          </cell>
          <cell r="N6">
            <v>2457.92</v>
          </cell>
          <cell r="O6">
            <v>1327.2</v>
          </cell>
          <cell r="P6">
            <v>1769.6</v>
          </cell>
          <cell r="Q6">
            <v>4892.07</v>
          </cell>
          <cell r="R6">
            <v>3546.27</v>
          </cell>
          <cell r="S6">
            <v>3075.06</v>
          </cell>
          <cell r="T6">
            <v>2495.5500000000002</v>
          </cell>
          <cell r="U6">
            <v>2109.89</v>
          </cell>
          <cell r="V6">
            <v>3673.02</v>
          </cell>
          <cell r="W6">
            <v>3339.28</v>
          </cell>
          <cell r="X6">
            <v>3382.73</v>
          </cell>
          <cell r="Y6">
            <v>4848.21</v>
          </cell>
          <cell r="Z6">
            <v>2111.46</v>
          </cell>
          <cell r="AA6">
            <v>1364.07</v>
          </cell>
        </row>
        <row r="7"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740</v>
          </cell>
          <cell r="S7">
            <v>3037</v>
          </cell>
          <cell r="T7">
            <v>3340</v>
          </cell>
          <cell r="U7">
            <v>2140</v>
          </cell>
          <cell r="V7">
            <v>1820</v>
          </cell>
          <cell r="W7">
            <v>2230</v>
          </cell>
          <cell r="X7">
            <v>2080</v>
          </cell>
          <cell r="Y7">
            <v>4180</v>
          </cell>
          <cell r="Z7">
            <v>2600</v>
          </cell>
          <cell r="AA7">
            <v>3030</v>
          </cell>
          <cell r="AB7">
            <v>774</v>
          </cell>
          <cell r="AC7">
            <v>856</v>
          </cell>
          <cell r="AD7">
            <v>2960</v>
          </cell>
          <cell r="AE7">
            <v>2375</v>
          </cell>
          <cell r="AF7">
            <v>4815</v>
          </cell>
          <cell r="AG7">
            <v>1605</v>
          </cell>
          <cell r="AH7">
            <v>1600</v>
          </cell>
          <cell r="AI7">
            <v>1100</v>
          </cell>
          <cell r="AJ7">
            <v>2722</v>
          </cell>
          <cell r="AK7">
            <v>1961</v>
          </cell>
          <cell r="AL7">
            <v>2748</v>
          </cell>
          <cell r="AM7">
            <v>3000</v>
          </cell>
          <cell r="AN7">
            <v>2248</v>
          </cell>
          <cell r="AO7">
            <v>920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25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0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</row>
        <row r="14">
          <cell r="G14">
            <v>0</v>
          </cell>
          <cell r="H14">
            <v>3.4917495355698831E-2</v>
          </cell>
          <cell r="I14">
            <v>8.0126944231960068E-2</v>
          </cell>
          <cell r="J14">
            <v>0.11426474337959421</v>
          </cell>
          <cell r="K14">
            <v>0.16409554511346663</v>
          </cell>
          <cell r="L14">
            <v>0.21392634684733908</v>
          </cell>
          <cell r="M14">
            <v>0.29684132881652275</v>
          </cell>
          <cell r="N14">
            <v>0.34160729246348304</v>
          </cell>
          <cell r="O14">
            <v>0.36577951407860709</v>
          </cell>
          <cell r="P14">
            <v>0.39800914289877248</v>
          </cell>
          <cell r="Q14">
            <v>0.4871081484719339</v>
          </cell>
          <cell r="R14">
            <v>0.55169617163880091</v>
          </cell>
          <cell r="S14">
            <v>0.60770207263322773</v>
          </cell>
          <cell r="T14">
            <v>0.65315338942920631</v>
          </cell>
          <cell r="U14">
            <v>0.69158070156267082</v>
          </cell>
          <cell r="V14">
            <v>0.75847721560485204</v>
          </cell>
          <cell r="W14">
            <v>0.81929534112847424</v>
          </cell>
          <cell r="X14">
            <v>0.88090481914544871</v>
          </cell>
          <cell r="Y14">
            <v>0.96920500491749551</v>
          </cell>
          <cell r="Z14">
            <v>1.0076609113758062</v>
          </cell>
          <cell r="AA14">
            <v>1.0325046443011696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1.3477579863767165E-2</v>
          </cell>
          <cell r="S15">
            <v>6.8790296142498097E-2</v>
          </cell>
          <cell r="T15">
            <v>0.12962153498706883</v>
          </cell>
          <cell r="U15">
            <v>0.16859723891742251</v>
          </cell>
          <cell r="V15">
            <v>0.201744800203985</v>
          </cell>
          <cell r="W15">
            <v>0.24235966925290497</v>
          </cell>
          <cell r="X15">
            <v>0.28024259643754784</v>
          </cell>
          <cell r="Y15">
            <v>0.35637270972207047</v>
          </cell>
          <cell r="Z15">
            <v>0.40372636870287404</v>
          </cell>
          <cell r="AA15">
            <v>0.45891159436127205</v>
          </cell>
          <cell r="AB15">
            <v>0.47300841438094204</v>
          </cell>
          <cell r="AC15">
            <v>0.48859869595308353</v>
          </cell>
          <cell r="AD15">
            <v>0.54250901540815222</v>
          </cell>
          <cell r="AE15">
            <v>0.5857647615925401</v>
          </cell>
          <cell r="AF15">
            <v>0.67346009543583585</v>
          </cell>
          <cell r="AG15">
            <v>0.70269187338360117</v>
          </cell>
          <cell r="AH15">
            <v>0.73183258660255723</v>
          </cell>
          <cell r="AI15">
            <v>0.75186682694058948</v>
          </cell>
          <cell r="AJ15">
            <v>0.80144246530433838</v>
          </cell>
          <cell r="AK15">
            <v>0.83715805194332138</v>
          </cell>
          <cell r="AL15">
            <v>0.88720722689687836</v>
          </cell>
          <cell r="AM15">
            <v>0.94184606418242089</v>
          </cell>
          <cell r="AN15">
            <v>0.98278876625505407</v>
          </cell>
          <cell r="AO15">
            <v>0.99954467635595379</v>
          </cell>
          <cell r="AP15">
            <v>0.99954467635595379</v>
          </cell>
          <cell r="AQ15">
            <v>0.99954467635595379</v>
          </cell>
          <cell r="AR15">
            <v>0.99954467635595379</v>
          </cell>
          <cell r="AS15">
            <v>0.99954467635595379</v>
          </cell>
          <cell r="AT15">
            <v>0.99954467635595379</v>
          </cell>
          <cell r="AU15">
            <v>1</v>
          </cell>
          <cell r="AV15">
            <v>1</v>
          </cell>
          <cell r="AW15">
            <v>1</v>
          </cell>
          <cell r="AX15">
            <v>1</v>
          </cell>
          <cell r="AY15">
            <v>1</v>
          </cell>
          <cell r="AZ15">
            <v>1</v>
          </cell>
          <cell r="BA15">
            <v>1</v>
          </cell>
          <cell r="BB15">
            <v>1</v>
          </cell>
          <cell r="BC15">
            <v>1</v>
          </cell>
          <cell r="BD15">
            <v>1</v>
          </cell>
          <cell r="BE15">
            <v>1</v>
          </cell>
          <cell r="BF15">
            <v>1</v>
          </cell>
          <cell r="BG15">
            <v>1</v>
          </cell>
          <cell r="BH15">
            <v>1</v>
          </cell>
        </row>
        <row r="16">
          <cell r="BH16">
            <v>1</v>
          </cell>
          <cell r="BI16">
            <v>1</v>
          </cell>
          <cell r="BJ16">
            <v>1</v>
          </cell>
          <cell r="BK16">
            <v>1</v>
          </cell>
          <cell r="BL16">
            <v>1</v>
          </cell>
          <cell r="BM16">
            <v>1</v>
          </cell>
          <cell r="BN16">
            <v>1</v>
          </cell>
          <cell r="BO16">
            <v>1</v>
          </cell>
          <cell r="BP16">
            <v>1</v>
          </cell>
          <cell r="BQ16">
            <v>1</v>
          </cell>
          <cell r="BR16">
            <v>1</v>
          </cell>
          <cell r="BS16">
            <v>1</v>
          </cell>
          <cell r="BT16">
            <v>1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ONOGRAMA SUMINISTRO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93793-C20F-43D6-922E-DA7D0833F9D0}">
  <dimension ref="A1:V18"/>
  <sheetViews>
    <sheetView tabSelected="1" topLeftCell="F1" zoomScale="85" zoomScaleNormal="85" workbookViewId="0">
      <selection activeCell="V9" sqref="V9"/>
    </sheetView>
  </sheetViews>
  <sheetFormatPr baseColWidth="10" defaultRowHeight="15" x14ac:dyDescent="0.25"/>
  <cols>
    <col min="1" max="1" width="11.7109375" customWidth="1"/>
    <col min="2" max="2" width="36.7109375" customWidth="1"/>
    <col min="3" max="3" width="5.28515625" customWidth="1"/>
    <col min="4" max="4" width="10.5703125" customWidth="1"/>
    <col min="5" max="5" width="14.28515625" customWidth="1"/>
    <col min="6" max="6" width="13" customWidth="1"/>
    <col min="7" max="7" width="13.42578125" customWidth="1"/>
    <col min="8" max="8" width="10.85546875" customWidth="1"/>
    <col min="9" max="9" width="12.140625" customWidth="1"/>
    <col min="10" max="10" width="12.7109375" customWidth="1"/>
    <col min="11" max="11" width="13.28515625" customWidth="1"/>
    <col min="12" max="12" width="12.42578125" customWidth="1"/>
    <col min="13" max="13" width="12.5703125" customWidth="1"/>
    <col min="14" max="14" width="13.85546875" customWidth="1"/>
    <col min="15" max="15" width="13.140625" customWidth="1"/>
    <col min="16" max="16" width="14.28515625" customWidth="1"/>
    <col min="17" max="17" width="15.28515625" customWidth="1"/>
    <col min="18" max="18" width="15" customWidth="1"/>
    <col min="19" max="19" width="14.140625" customWidth="1"/>
    <col min="20" max="20" width="13.28515625" customWidth="1"/>
  </cols>
  <sheetData>
    <row r="1" spans="1:21" ht="36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6" t="s">
        <v>7</v>
      </c>
      <c r="I1" s="27" t="s">
        <v>8</v>
      </c>
      <c r="J1" s="26" t="s">
        <v>9</v>
      </c>
      <c r="K1" s="27" t="s">
        <v>10</v>
      </c>
      <c r="L1" s="26" t="s">
        <v>11</v>
      </c>
      <c r="M1" s="26" t="s">
        <v>12</v>
      </c>
      <c r="N1" s="26" t="s">
        <v>13</v>
      </c>
      <c r="O1" s="26" t="s">
        <v>14</v>
      </c>
      <c r="P1" s="26" t="s">
        <v>15</v>
      </c>
      <c r="Q1" s="26" t="s">
        <v>16</v>
      </c>
      <c r="R1" s="26" t="s">
        <v>17</v>
      </c>
      <c r="S1" s="26" t="s">
        <v>18</v>
      </c>
      <c r="T1" s="26" t="s">
        <v>19</v>
      </c>
    </row>
    <row r="2" spans="1:21" ht="36" customHeight="1" x14ac:dyDescent="0.25">
      <c r="A2" s="33" t="s">
        <v>20</v>
      </c>
      <c r="B2" s="33"/>
      <c r="C2" s="33"/>
      <c r="D2" s="33"/>
      <c r="E2" s="20">
        <v>90</v>
      </c>
      <c r="F2" s="21">
        <v>45689</v>
      </c>
      <c r="G2" s="22">
        <f>F2+89</f>
        <v>45778</v>
      </c>
      <c r="H2" s="41" t="s">
        <v>21</v>
      </c>
      <c r="I2" s="42" t="s">
        <v>22</v>
      </c>
      <c r="J2" s="43" t="s">
        <v>23</v>
      </c>
      <c r="K2" s="41" t="s">
        <v>24</v>
      </c>
      <c r="L2" s="44" t="s">
        <v>25</v>
      </c>
      <c r="M2" s="45" t="s">
        <v>26</v>
      </c>
      <c r="N2" s="43" t="s">
        <v>23</v>
      </c>
      <c r="O2" s="41" t="s">
        <v>24</v>
      </c>
      <c r="P2" s="41" t="s">
        <v>27</v>
      </c>
      <c r="Q2" s="42" t="s">
        <v>28</v>
      </c>
      <c r="R2" s="41" t="s">
        <v>29</v>
      </c>
      <c r="S2" s="41" t="s">
        <v>30</v>
      </c>
      <c r="T2" s="41" t="s">
        <v>31</v>
      </c>
    </row>
    <row r="3" spans="1:21" ht="56.25" customHeight="1" x14ac:dyDescent="0.25">
      <c r="A3" s="23" t="s">
        <v>32</v>
      </c>
      <c r="B3" s="34" t="s">
        <v>33</v>
      </c>
      <c r="C3" s="35"/>
      <c r="D3" s="35"/>
      <c r="E3" s="35"/>
      <c r="F3" s="35"/>
      <c r="G3" s="35"/>
      <c r="H3" s="4">
        <v>45689</v>
      </c>
      <c r="I3" s="4">
        <f>H3+7</f>
        <v>45696</v>
      </c>
      <c r="J3" s="4">
        <f t="shared" ref="J3:S3" si="0">I3+7</f>
        <v>45703</v>
      </c>
      <c r="K3" s="4">
        <f t="shared" si="0"/>
        <v>45710</v>
      </c>
      <c r="L3" s="4">
        <f t="shared" si="0"/>
        <v>45717</v>
      </c>
      <c r="M3" s="4">
        <f t="shared" si="0"/>
        <v>45724</v>
      </c>
      <c r="N3" s="4">
        <f t="shared" si="0"/>
        <v>45731</v>
      </c>
      <c r="O3" s="4">
        <f t="shared" si="0"/>
        <v>45738</v>
      </c>
      <c r="P3" s="4">
        <f t="shared" si="0"/>
        <v>45745</v>
      </c>
      <c r="Q3" s="4">
        <f t="shared" si="0"/>
        <v>45752</v>
      </c>
      <c r="R3" s="4">
        <f t="shared" si="0"/>
        <v>45759</v>
      </c>
      <c r="S3" s="4">
        <f t="shared" si="0"/>
        <v>45766</v>
      </c>
      <c r="T3" s="4">
        <f>S3+7</f>
        <v>45773</v>
      </c>
      <c r="U3" s="4">
        <f>T3+6</f>
        <v>45779</v>
      </c>
    </row>
    <row r="4" spans="1:21" x14ac:dyDescent="0.25">
      <c r="A4" s="24" t="s">
        <v>34</v>
      </c>
      <c r="B4" s="25" t="s">
        <v>35</v>
      </c>
      <c r="C4" s="25"/>
      <c r="D4" s="25"/>
      <c r="E4" s="25"/>
      <c r="F4" s="25"/>
      <c r="G4" s="2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1" x14ac:dyDescent="0.25">
      <c r="A5" s="6" t="s">
        <v>36</v>
      </c>
      <c r="B5" s="36" t="s">
        <v>37</v>
      </c>
      <c r="C5" s="37"/>
      <c r="D5" s="38"/>
      <c r="E5" s="7">
        <v>90</v>
      </c>
      <c r="F5" s="8">
        <v>45689</v>
      </c>
      <c r="G5" s="9">
        <f>F5+89</f>
        <v>45778</v>
      </c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11"/>
    </row>
    <row r="6" spans="1:21" ht="3.75" customHeight="1" x14ac:dyDescent="0.25">
      <c r="F6" s="12"/>
      <c r="G6" s="12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x14ac:dyDescent="0.25">
      <c r="A7" s="13" t="s">
        <v>38</v>
      </c>
      <c r="B7" s="14" t="s">
        <v>39</v>
      </c>
      <c r="C7" s="14" t="s">
        <v>40</v>
      </c>
      <c r="D7" s="49">
        <v>34800</v>
      </c>
      <c r="E7" s="14">
        <v>90</v>
      </c>
      <c r="F7" s="15">
        <v>45689</v>
      </c>
      <c r="G7" s="16">
        <f>F7+89</f>
        <v>45778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1"/>
    </row>
    <row r="8" spans="1:21" ht="4.5" customHeight="1" x14ac:dyDescent="0.25">
      <c r="A8" s="17"/>
      <c r="F8" s="12"/>
      <c r="G8" s="12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</row>
    <row r="9" spans="1:21" x14ac:dyDescent="0.25">
      <c r="A9" s="14" t="s">
        <v>41</v>
      </c>
      <c r="B9" s="14" t="s">
        <v>42</v>
      </c>
      <c r="C9" s="14" t="s">
        <v>40</v>
      </c>
      <c r="D9" s="49">
        <v>5200</v>
      </c>
      <c r="E9" s="14">
        <v>90</v>
      </c>
      <c r="F9" s="15">
        <v>45689</v>
      </c>
      <c r="G9" s="16">
        <f>F9+89</f>
        <v>45778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1"/>
    </row>
    <row r="10" spans="1:21" x14ac:dyDescent="0.25"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ht="30" x14ac:dyDescent="0.25">
      <c r="B11" s="2" t="s">
        <v>43</v>
      </c>
      <c r="C11" s="18" t="s">
        <v>2</v>
      </c>
      <c r="D11" s="39" t="s">
        <v>44</v>
      </c>
      <c r="E11" s="39"/>
      <c r="F11" s="39"/>
      <c r="G11" s="39"/>
      <c r="H11" s="46" t="str">
        <f>H2</f>
        <v>Del 01/02 al 07/02</v>
      </c>
      <c r="I11" s="46" t="str">
        <f t="shared" ref="I11:T11" si="1">I2</f>
        <v>Del 8/02 al 14/02</v>
      </c>
      <c r="J11" s="46" t="str">
        <f t="shared" si="1"/>
        <v>Del 15/02 al 21/02</v>
      </c>
      <c r="K11" s="46" t="str">
        <f t="shared" si="1"/>
        <v>Del 22/02 al 28/02</v>
      </c>
      <c r="L11" s="46" t="str">
        <f t="shared" si="1"/>
        <v>Del 01/03 al 07/03</v>
      </c>
      <c r="M11" s="46" t="str">
        <f t="shared" si="1"/>
        <v>Del 08/03 al 14/03</v>
      </c>
      <c r="N11" s="46" t="str">
        <f t="shared" si="1"/>
        <v>Del 15/02 al 21/02</v>
      </c>
      <c r="O11" s="46" t="str">
        <f t="shared" si="1"/>
        <v>Del 22/02 al 28/02</v>
      </c>
      <c r="P11" s="46" t="str">
        <f t="shared" si="1"/>
        <v>Del 29/03 al 04/04</v>
      </c>
      <c r="Q11" s="46" t="str">
        <f t="shared" si="1"/>
        <v>Del 05/04 al 11/04</v>
      </c>
      <c r="R11" s="46" t="str">
        <f t="shared" si="1"/>
        <v>Del 12/04 al 18/04</v>
      </c>
      <c r="S11" s="46" t="str">
        <f t="shared" si="1"/>
        <v>Del 19/04 al 24/04</v>
      </c>
      <c r="T11" s="46" t="str">
        <f t="shared" si="1"/>
        <v>Del 26/04 al 01/05</v>
      </c>
    </row>
    <row r="12" spans="1:21" x14ac:dyDescent="0.25">
      <c r="B12" s="29" t="s">
        <v>39</v>
      </c>
      <c r="C12" s="14" t="s">
        <v>40</v>
      </c>
      <c r="D12" s="31" t="s">
        <v>45</v>
      </c>
      <c r="E12" s="31"/>
      <c r="F12" s="31"/>
      <c r="G12" s="31"/>
      <c r="H12" s="19">
        <v>600</v>
      </c>
      <c r="I12" s="19">
        <v>700</v>
      </c>
      <c r="J12" s="19">
        <v>800</v>
      </c>
      <c r="K12" s="19">
        <v>900</v>
      </c>
      <c r="L12" s="47">
        <v>1000</v>
      </c>
      <c r="M12" s="47">
        <v>1100</v>
      </c>
      <c r="N12" s="47">
        <v>1600</v>
      </c>
      <c r="O12" s="47">
        <v>2600</v>
      </c>
      <c r="P12" s="47">
        <v>5600</v>
      </c>
      <c r="Q12" s="47">
        <v>10100</v>
      </c>
      <c r="R12" s="47">
        <v>5600</v>
      </c>
      <c r="S12" s="47">
        <v>2600</v>
      </c>
      <c r="T12" s="47">
        <v>1600</v>
      </c>
    </row>
    <row r="13" spans="1:21" x14ac:dyDescent="0.25">
      <c r="B13" s="30"/>
      <c r="C13" s="14" t="s">
        <v>40</v>
      </c>
      <c r="D13" s="32" t="s">
        <v>46</v>
      </c>
      <c r="E13" s="32"/>
      <c r="F13" s="32"/>
      <c r="G13" s="32"/>
      <c r="H13" s="28">
        <f>H12</f>
        <v>600</v>
      </c>
      <c r="I13" s="48">
        <f>H13+I12</f>
        <v>1300</v>
      </c>
      <c r="J13" s="48">
        <f t="shared" ref="J13:T13" si="2">I13+J12</f>
        <v>2100</v>
      </c>
      <c r="K13" s="48">
        <f t="shared" si="2"/>
        <v>3000</v>
      </c>
      <c r="L13" s="48">
        <f t="shared" si="2"/>
        <v>4000</v>
      </c>
      <c r="M13" s="48">
        <f t="shared" si="2"/>
        <v>5100</v>
      </c>
      <c r="N13" s="48">
        <f t="shared" si="2"/>
        <v>6700</v>
      </c>
      <c r="O13" s="48">
        <f t="shared" si="2"/>
        <v>9300</v>
      </c>
      <c r="P13" s="48">
        <f t="shared" si="2"/>
        <v>14900</v>
      </c>
      <c r="Q13" s="48">
        <f t="shared" si="2"/>
        <v>25000</v>
      </c>
      <c r="R13" s="48">
        <f t="shared" si="2"/>
        <v>30600</v>
      </c>
      <c r="S13" s="48">
        <f t="shared" si="2"/>
        <v>33200</v>
      </c>
      <c r="T13" s="48">
        <f t="shared" si="2"/>
        <v>34800</v>
      </c>
    </row>
    <row r="14" spans="1:21" x14ac:dyDescent="0.25">
      <c r="B14" s="29" t="s">
        <v>42</v>
      </c>
      <c r="C14" s="14" t="s">
        <v>40</v>
      </c>
      <c r="D14" s="31" t="s">
        <v>45</v>
      </c>
      <c r="E14" s="31"/>
      <c r="F14" s="31"/>
      <c r="G14" s="31"/>
      <c r="H14" s="19">
        <v>400</v>
      </c>
      <c r="I14" s="19">
        <v>400</v>
      </c>
      <c r="J14" s="19">
        <v>400</v>
      </c>
      <c r="K14" s="19">
        <v>400</v>
      </c>
      <c r="L14" s="19">
        <v>400</v>
      </c>
      <c r="M14" s="19">
        <v>400</v>
      </c>
      <c r="N14" s="19">
        <v>400</v>
      </c>
      <c r="O14" s="19">
        <v>400</v>
      </c>
      <c r="P14" s="19">
        <v>400</v>
      </c>
      <c r="Q14" s="19">
        <v>400</v>
      </c>
      <c r="R14" s="19">
        <v>400</v>
      </c>
      <c r="S14" s="19">
        <v>400</v>
      </c>
      <c r="T14" s="19">
        <v>400</v>
      </c>
    </row>
    <row r="15" spans="1:21" x14ac:dyDescent="0.25">
      <c r="B15" s="30"/>
      <c r="C15" s="14" t="s">
        <v>40</v>
      </c>
      <c r="D15" s="32" t="s">
        <v>46</v>
      </c>
      <c r="E15" s="32"/>
      <c r="F15" s="32"/>
      <c r="G15" s="32"/>
      <c r="H15" s="28">
        <f>H14</f>
        <v>400</v>
      </c>
      <c r="I15" s="28">
        <f t="shared" ref="I15:T15" si="3">H15+I14</f>
        <v>800</v>
      </c>
      <c r="J15" s="48">
        <f t="shared" si="3"/>
        <v>1200</v>
      </c>
      <c r="K15" s="48">
        <f t="shared" si="3"/>
        <v>1600</v>
      </c>
      <c r="L15" s="48">
        <f t="shared" si="3"/>
        <v>2000</v>
      </c>
      <c r="M15" s="48">
        <f t="shared" si="3"/>
        <v>2400</v>
      </c>
      <c r="N15" s="48">
        <f t="shared" si="3"/>
        <v>2800</v>
      </c>
      <c r="O15" s="48">
        <f t="shared" si="3"/>
        <v>3200</v>
      </c>
      <c r="P15" s="48">
        <f t="shared" si="3"/>
        <v>3600</v>
      </c>
      <c r="Q15" s="48">
        <f t="shared" si="3"/>
        <v>4000</v>
      </c>
      <c r="R15" s="48">
        <f t="shared" si="3"/>
        <v>4400</v>
      </c>
      <c r="S15" s="48">
        <f t="shared" si="3"/>
        <v>4800</v>
      </c>
      <c r="T15" s="48">
        <f t="shared" si="3"/>
        <v>5200</v>
      </c>
    </row>
    <row r="16" spans="1:21" x14ac:dyDescent="0.25">
      <c r="B16" s="29" t="s">
        <v>47</v>
      </c>
      <c r="C16" s="14" t="s">
        <v>40</v>
      </c>
      <c r="D16" s="31" t="s">
        <v>45</v>
      </c>
      <c r="E16" s="31"/>
      <c r="F16" s="31"/>
      <c r="G16" s="31"/>
      <c r="H16" s="47">
        <f>H12+H14</f>
        <v>1000</v>
      </c>
      <c r="I16" s="47">
        <f>I12+I14</f>
        <v>1100</v>
      </c>
      <c r="J16" s="47">
        <f>J12+J14</f>
        <v>1200</v>
      </c>
      <c r="K16" s="47">
        <f>K12+K14</f>
        <v>1300</v>
      </c>
      <c r="L16" s="47">
        <f>L12+L14</f>
        <v>1400</v>
      </c>
      <c r="M16" s="47">
        <f>M12+M14</f>
        <v>1500</v>
      </c>
      <c r="N16" s="47">
        <f>N12+N14</f>
        <v>2000</v>
      </c>
      <c r="O16" s="47">
        <f>O12+O14</f>
        <v>3000</v>
      </c>
      <c r="P16" s="47">
        <f>P12+P14</f>
        <v>6000</v>
      </c>
      <c r="Q16" s="47">
        <f>Q12+Q14</f>
        <v>10500</v>
      </c>
      <c r="R16" s="47">
        <f>R12+R14</f>
        <v>6000</v>
      </c>
      <c r="S16" s="47">
        <f>S12+S14</f>
        <v>3000</v>
      </c>
      <c r="T16" s="47">
        <f>T12+T14</f>
        <v>2000</v>
      </c>
    </row>
    <row r="17" spans="2:22" x14ac:dyDescent="0.25">
      <c r="B17" s="30"/>
      <c r="C17" s="14" t="s">
        <v>40</v>
      </c>
      <c r="D17" s="32" t="s">
        <v>46</v>
      </c>
      <c r="E17" s="32"/>
      <c r="F17" s="32"/>
      <c r="G17" s="32"/>
      <c r="H17" s="48">
        <f>H16</f>
        <v>1000</v>
      </c>
      <c r="I17" s="48">
        <f>H17+I16</f>
        <v>2100</v>
      </c>
      <c r="J17" s="48">
        <f t="shared" ref="J17:T17" si="4">I17+J16</f>
        <v>3300</v>
      </c>
      <c r="K17" s="48">
        <f t="shared" si="4"/>
        <v>4600</v>
      </c>
      <c r="L17" s="48">
        <f t="shared" si="4"/>
        <v>6000</v>
      </c>
      <c r="M17" s="48">
        <f t="shared" si="4"/>
        <v>7500</v>
      </c>
      <c r="N17" s="48">
        <f t="shared" si="4"/>
        <v>9500</v>
      </c>
      <c r="O17" s="48">
        <f t="shared" si="4"/>
        <v>12500</v>
      </c>
      <c r="P17" s="48">
        <f t="shared" si="4"/>
        <v>18500</v>
      </c>
      <c r="Q17" s="48">
        <f t="shared" si="4"/>
        <v>29000</v>
      </c>
      <c r="R17" s="48">
        <f t="shared" si="4"/>
        <v>35000</v>
      </c>
      <c r="S17" s="48">
        <f t="shared" si="4"/>
        <v>38000</v>
      </c>
      <c r="T17" s="48">
        <f t="shared" si="4"/>
        <v>40000</v>
      </c>
    </row>
    <row r="18" spans="2:22" x14ac:dyDescent="0.25">
      <c r="V18" s="50"/>
    </row>
  </sheetData>
  <mergeCells count="13">
    <mergeCell ref="D16:G16"/>
    <mergeCell ref="D17:G17"/>
    <mergeCell ref="B16:B17"/>
    <mergeCell ref="B14:B15"/>
    <mergeCell ref="D14:G14"/>
    <mergeCell ref="D15:G15"/>
    <mergeCell ref="A2:D2"/>
    <mergeCell ref="B3:G3"/>
    <mergeCell ref="B5:D5"/>
    <mergeCell ref="D11:G11"/>
    <mergeCell ref="B12:B13"/>
    <mergeCell ref="D12:G12"/>
    <mergeCell ref="D13:G1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1f07b29-1dd7-4ff1-bd1e-51236c8a6f8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BD5CE1F5F5547458869966822499F8B" ma:contentTypeVersion="18" ma:contentTypeDescription="Crear nuevo documento." ma:contentTypeScope="" ma:versionID="4afc1f84f18fde708f9b878f48e09e44">
  <xsd:schema xmlns:xsd="http://www.w3.org/2001/XMLSchema" xmlns:xs="http://www.w3.org/2001/XMLSchema" xmlns:p="http://schemas.microsoft.com/office/2006/metadata/properties" xmlns:ns3="91f07b29-1dd7-4ff1-bd1e-51236c8a6f84" xmlns:ns4="77ce8eb6-30bd-4c10-b7e8-3fd6713b126f" targetNamespace="http://schemas.microsoft.com/office/2006/metadata/properties" ma:root="true" ma:fieldsID="a939d1dcb0be7e7fa7a24fefb6279c5c" ns3:_="" ns4:_="">
    <xsd:import namespace="91f07b29-1dd7-4ff1-bd1e-51236c8a6f84"/>
    <xsd:import namespace="77ce8eb6-30bd-4c10-b7e8-3fd6713b126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f07b29-1dd7-4ff1-bd1e-51236c8a6f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ce8eb6-30bd-4c10-b7e8-3fd6713b126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4E36E9-397A-487C-ADE8-E0404A8A957A}">
  <ds:schemaRefs>
    <ds:schemaRef ds:uri="http://schemas.microsoft.com/office/2006/documentManagement/types"/>
    <ds:schemaRef ds:uri="http://purl.org/dc/dcmitype/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91f07b29-1dd7-4ff1-bd1e-51236c8a6f84"/>
    <ds:schemaRef ds:uri="77ce8eb6-30bd-4c10-b7e8-3fd6713b126f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C7BBD74-D4D7-4088-84C1-D9DA9F6A68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30858B-3E54-49B8-BDF0-DEE543D1F6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f07b29-1dd7-4ff1-bd1e-51236c8a6f84"/>
    <ds:schemaRef ds:uri="77ce8eb6-30bd-4c10-b7e8-3fd6713b12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CRONOGRAMA SUMINISTRO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CAVERO STEVEN MICHAEL</dc:creator>
  <cp:lastModifiedBy>RODRIGUEZ CAVERO STEVEN MICHAEL</cp:lastModifiedBy>
  <dcterms:created xsi:type="dcterms:W3CDTF">2025-01-28T01:16:54Z</dcterms:created>
  <dcterms:modified xsi:type="dcterms:W3CDTF">2025-01-29T01:31:56Z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0x010100DBD5CE1F5F5547458869966822499F8B</vt:lpwstr>
  </property>
</Properties>
</file>