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0430" windowHeight="7065"/>
  </bookViews>
  <sheets>
    <sheet name="PROPUESTA ECONOMICA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0" i="1" l="1"/>
  <c r="F99" i="1"/>
  <c r="F101" i="1" s="1"/>
  <c r="F97" i="1"/>
  <c r="F98" i="1" s="1"/>
  <c r="F102" i="1" s="1"/>
  <c r="F91" i="1"/>
  <c r="F90" i="1"/>
  <c r="F88" i="1"/>
  <c r="F89" i="1" s="1"/>
  <c r="F82" i="1"/>
  <c r="F81" i="1"/>
  <c r="F79" i="1"/>
  <c r="F80" i="1" s="1"/>
  <c r="F73" i="1"/>
  <c r="F72" i="1"/>
  <c r="F74" i="1" s="1"/>
  <c r="F70" i="1"/>
  <c r="F71" i="1" s="1"/>
  <c r="F64" i="1"/>
  <c r="F63" i="1"/>
  <c r="F61" i="1"/>
  <c r="F62" i="1" s="1"/>
  <c r="F55" i="1"/>
  <c r="F54" i="1"/>
  <c r="F52" i="1"/>
  <c r="F53" i="1" s="1"/>
  <c r="F47" i="1"/>
  <c r="F43" i="1"/>
  <c r="F44" i="1" s="1"/>
  <c r="F37" i="1"/>
  <c r="F36" i="1"/>
  <c r="F38" i="1" s="1"/>
  <c r="F34" i="1"/>
  <c r="F35" i="1" s="1"/>
  <c r="F39" i="1" s="1"/>
  <c r="F28" i="1"/>
  <c r="F27" i="1"/>
  <c r="F25" i="1"/>
  <c r="F26" i="1" s="1"/>
  <c r="F16" i="1"/>
  <c r="F17" i="1" s="1"/>
  <c r="F19" i="1"/>
  <c r="F18" i="1"/>
  <c r="F20" i="1" s="1"/>
  <c r="F83" i="1" l="1"/>
  <c r="F29" i="1"/>
  <c r="F30" i="1" s="1"/>
  <c r="F31" i="1" s="1"/>
  <c r="F56" i="1"/>
  <c r="F65" i="1"/>
  <c r="F21" i="1"/>
  <c r="F22" i="1" s="1"/>
  <c r="F57" i="1"/>
  <c r="F58" i="1" s="1"/>
  <c r="F75" i="1"/>
  <c r="F76" i="1" s="1"/>
  <c r="F84" i="1"/>
  <c r="F85" i="1" s="1"/>
  <c r="F92" i="1"/>
  <c r="F93" i="1" s="1"/>
  <c r="F48" i="1"/>
  <c r="F49" i="1" s="1"/>
  <c r="F103" i="1"/>
  <c r="F66" i="1"/>
  <c r="F67" i="1" s="1"/>
  <c r="F40" i="1"/>
  <c r="F94" i="1" l="1"/>
</calcChain>
</file>

<file path=xl/comments1.xml><?xml version="1.0" encoding="utf-8"?>
<comments xmlns="http://schemas.openxmlformats.org/spreadsheetml/2006/main">
  <authors>
    <author>usuario</author>
  </authors>
  <commentList>
    <comment ref="E16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E34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E61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E70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E79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E88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  <comment ref="E97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Sólo indicar costo por mes x unidad.</t>
        </r>
      </text>
    </comment>
  </commentList>
</comments>
</file>

<file path=xl/sharedStrings.xml><?xml version="1.0" encoding="utf-8"?>
<sst xmlns="http://schemas.openxmlformats.org/spreadsheetml/2006/main" count="198" uniqueCount="54">
  <si>
    <t>INSTRUCCIONES PARA PRESENTACIÓN DE PROPUESTAS</t>
  </si>
  <si>
    <t>FORMATO 001 - ÁREA DE COSTOS</t>
  </si>
  <si>
    <t>PLANTILLA DE PRESUPUESTO</t>
  </si>
  <si>
    <t>ÍTEM</t>
  </si>
  <si>
    <t>DESCRIPCIÓN</t>
  </si>
  <si>
    <t>UND</t>
  </si>
  <si>
    <t>CANTIDAD</t>
  </si>
  <si>
    <t>P. UNIT</t>
  </si>
  <si>
    <t>P. PARCIAL</t>
  </si>
  <si>
    <t>(S/)</t>
  </si>
  <si>
    <t>SISTEMA DE ALQUILER DE CAMIONETAS</t>
  </si>
  <si>
    <t>A</t>
  </si>
  <si>
    <t>COSTO DIRECTO</t>
  </si>
  <si>
    <t>B</t>
  </si>
  <si>
    <t>C</t>
  </si>
  <si>
    <t>D</t>
  </si>
  <si>
    <t>SUBTOTAL (A+B+C)</t>
  </si>
  <si>
    <t>E</t>
  </si>
  <si>
    <t>IMPUESTO GENERAL A LAS VENTAS (IGV)</t>
  </si>
  <si>
    <t>F</t>
  </si>
  <si>
    <t>MONTO TOTAL DEL SERVICIO (D+E)</t>
  </si>
  <si>
    <t>MES</t>
  </si>
  <si>
    <t>Servicio de alquiler de camioneta (Inc. Conductor) de 2 a 6 camionetas</t>
  </si>
  <si>
    <t>GLB</t>
  </si>
  <si>
    <t>GASTO GENERAL (Indicar %)</t>
  </si>
  <si>
    <t>UTILIDAD (Indicar %)</t>
  </si>
  <si>
    <t>Servicio de alquiler de camioneta (Inc. Conductor) de 7 a 12 camionetas</t>
  </si>
  <si>
    <t>Servicio de alquiler de camionetas (SIN COMBUSTIBLE)</t>
  </si>
  <si>
    <t>Servicio de alquiler de camioneta (Inc. Conductor) de 13 a 18 camionetas</t>
  </si>
  <si>
    <t>Servicio de alquiler de camioneta (Inc. Conductor) de 19 a 30 camionetas</t>
  </si>
  <si>
    <t>Servicio de alquiler de camioneta (Inc. Conductor) de 30 a más</t>
  </si>
  <si>
    <t>Servicio de alquiler de camioneta (Inc. Conductor y Combustible) de 2 a 6 camionetas</t>
  </si>
  <si>
    <t>Servicio de alquiler de camioneta (Inc. Conductor y Combustible) de 7 a 12 camionetas</t>
  </si>
  <si>
    <t>Servicio de alquiler de camioneta (Inc. Conductor y Combustible) de 13 a 18 camionetas</t>
  </si>
  <si>
    <t>Servicio de alquiler de camioneta (Inc. Conductor y combustible) de 19 a 30 camionetas</t>
  </si>
  <si>
    <t>Servicio de alquiler de camioneta (Inc. Conductor y Combustible) de 30 a más</t>
  </si>
  <si>
    <r>
      <t xml:space="preserve">Servicio de alquiler de camionetas </t>
    </r>
    <r>
      <rPr>
        <b/>
        <sz val="10"/>
        <color rgb="FFFF0000"/>
        <rFont val="Calibri"/>
        <family val="2"/>
        <scheme val="minor"/>
      </rPr>
      <t>(INCLUIDO COMBUSTIBLE)</t>
    </r>
  </si>
  <si>
    <r>
      <t>Servicio de alquiler de camionetas</t>
    </r>
    <r>
      <rPr>
        <b/>
        <sz val="10"/>
        <color rgb="FFFF0000"/>
        <rFont val="Calibri"/>
        <family val="2"/>
        <scheme val="minor"/>
      </rPr>
      <t xml:space="preserve"> (INCLUIDO COMBUSTIBLE)</t>
    </r>
  </si>
  <si>
    <t xml:space="preserve">COTIZACION DE SERVICIO </t>
  </si>
  <si>
    <r>
      <t xml:space="preserve">Por medio de la presente, para saludarlo cordialmente a nombre de la Empresa </t>
    </r>
    <r>
      <rPr>
        <b/>
        <sz val="11"/>
        <color theme="1"/>
        <rFont val="Calibri"/>
        <family val="2"/>
        <scheme val="minor"/>
      </rPr>
      <t>NEGOCIOS Y SERVICIOS MULTIPLES JG E.I.R.L. con RUC N° 20568624981</t>
    </r>
    <r>
      <rPr>
        <sz val="11"/>
        <color theme="1"/>
        <rFont val="Calibri"/>
        <family val="2"/>
        <scheme val="minor"/>
      </rPr>
      <t xml:space="preserve">, y a la vez adjuntar propuesta de alquiler de vehículos nuevos debidamente implementados para trabajo de minería, obras civiles, hidroeléctricas, telecomunicaciones, ejecutivos y supervisiones. 
Adjunto propuesta económica: 
</t>
    </r>
  </si>
  <si>
    <t xml:space="preserve">Srs.  Obrascon Huarte Laín Sucursal del Perú </t>
  </si>
  <si>
    <t xml:space="preserve">MIRIAM JESY CARHUANCHO BALVIN </t>
  </si>
  <si>
    <t xml:space="preserve">GERENTE </t>
  </si>
  <si>
    <t xml:space="preserve">FORMA DE PAGO: </t>
  </si>
  <si>
    <t xml:space="preserve">CREDITO DE 30 DIAS, EMITIDA LA FACTURA DE SERVICIO </t>
  </si>
  <si>
    <t xml:space="preserve">Emisión de una Carta Fianza de Fiel Cumplimiento por el 10% del monto del Contrato con las características (solidaria, sin beneficio de excusión, de realización automática, irrevocable e incondicionada).
</t>
  </si>
  <si>
    <t>CARTA FIANZA:</t>
  </si>
  <si>
    <t xml:space="preserve">Retenciones mensuales: 5% del monto valorizado.
Retenciones mensuales: 5% del monto valorizado.
</t>
  </si>
  <si>
    <t>RETENCIONES:</t>
  </si>
  <si>
    <t xml:space="preserve">NEGOCIOS Y SERVICIOS MULTIPLES JG EIRL declara cumplir con los terminos de referencia enviados para la emision de la presente propuesta economica. Sin otro en particular, agradezco su pronta atencion. </t>
  </si>
  <si>
    <t xml:space="preserve">Se adjunta los siguientes documentos: </t>
  </si>
  <si>
    <t xml:space="preserve">FICHA RUC </t>
  </si>
  <si>
    <t xml:space="preserve">REPORTE SENTINEL - INFOCORP </t>
  </si>
  <si>
    <t xml:space="preserve">NUMERO DE CUENTAS CORRIENTE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</si>
</sst>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3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justify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justify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9" fontId="3" fillId="4" borderId="6" xfId="0" applyNumberFormat="1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3" fontId="3" fillId="4" borderId="6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4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8</xdr:row>
      <xdr:rowOff>68580</xdr:rowOff>
    </xdr:from>
    <xdr:to>
      <xdr:col>0</xdr:col>
      <xdr:colOff>1314691</xdr:colOff>
      <xdr:row>10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9080"/>
          <a:ext cx="129183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1714500</xdr:colOff>
      <xdr:row>113</xdr:row>
      <xdr:rowOff>47625</xdr:rowOff>
    </xdr:from>
    <xdr:to>
      <xdr:col>2</xdr:col>
      <xdr:colOff>361950</xdr:colOff>
      <xdr:row>116</xdr:row>
      <xdr:rowOff>123825</xdr:rowOff>
    </xdr:to>
    <xdr:pic>
      <xdr:nvPicPr>
        <xdr:cNvPr id="3" name="Imagen 2" descr="C:\Users\Usuario\Pictures\FIRMA Y SELLO MIRIAM (2).jpg"/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5155525"/>
          <a:ext cx="1438275" cy="647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124"/>
  <sheetViews>
    <sheetView tabSelected="1" topLeftCell="A112" workbookViewId="0">
      <selection activeCell="E121" sqref="E121"/>
    </sheetView>
  </sheetViews>
  <sheetFormatPr baseColWidth="10" defaultRowHeight="15" x14ac:dyDescent="0.25"/>
  <cols>
    <col min="1" max="1" width="20.7109375" customWidth="1"/>
    <col min="2" max="2" width="41.85546875" customWidth="1"/>
  </cols>
  <sheetData>
    <row r="2" spans="1:6" x14ac:dyDescent="0.25">
      <c r="A2" s="29" t="s">
        <v>40</v>
      </c>
      <c r="B2" s="29"/>
      <c r="C2" s="29"/>
      <c r="D2" s="29"/>
      <c r="E2" s="29"/>
      <c r="F2" s="29"/>
    </row>
    <row r="3" spans="1:6" x14ac:dyDescent="0.25">
      <c r="A3" s="25" t="s">
        <v>38</v>
      </c>
      <c r="B3" s="26"/>
      <c r="C3" s="26"/>
      <c r="D3" s="26"/>
      <c r="E3" s="26"/>
      <c r="F3" s="26"/>
    </row>
    <row r="4" spans="1:6" x14ac:dyDescent="0.25">
      <c r="A4" s="26"/>
      <c r="B4" s="26"/>
      <c r="C4" s="26"/>
      <c r="D4" s="26"/>
      <c r="E4" s="26"/>
      <c r="F4" s="26"/>
    </row>
    <row r="5" spans="1:6" x14ac:dyDescent="0.25">
      <c r="A5" s="27" t="s">
        <v>39</v>
      </c>
      <c r="B5" s="28"/>
      <c r="C5" s="28"/>
      <c r="D5" s="28"/>
      <c r="E5" s="28"/>
      <c r="F5" s="28"/>
    </row>
    <row r="6" spans="1:6" x14ac:dyDescent="0.25">
      <c r="A6" s="28"/>
      <c r="B6" s="28"/>
      <c r="C6" s="28"/>
      <c r="D6" s="28"/>
      <c r="E6" s="28"/>
      <c r="F6" s="28"/>
    </row>
    <row r="7" spans="1:6" x14ac:dyDescent="0.25">
      <c r="A7" s="28"/>
      <c r="B7" s="28"/>
      <c r="C7" s="28"/>
      <c r="D7" s="28"/>
      <c r="E7" s="28"/>
      <c r="F7" s="28"/>
    </row>
    <row r="8" spans="1:6" x14ac:dyDescent="0.25">
      <c r="A8" s="28"/>
      <c r="B8" s="28"/>
      <c r="C8" s="28"/>
      <c r="D8" s="28"/>
      <c r="E8" s="28"/>
      <c r="F8" s="28"/>
    </row>
    <row r="9" spans="1:6" ht="15.75" thickBot="1" x14ac:dyDescent="0.3">
      <c r="A9" s="38"/>
      <c r="B9" s="40" t="s">
        <v>0</v>
      </c>
      <c r="C9" s="40"/>
      <c r="D9" s="40"/>
      <c r="E9" s="40"/>
      <c r="F9" s="41"/>
    </row>
    <row r="10" spans="1:6" ht="15.75" thickBot="1" x14ac:dyDescent="0.3">
      <c r="A10" s="38"/>
      <c r="B10" s="42" t="s">
        <v>1</v>
      </c>
      <c r="C10" s="42"/>
      <c r="D10" s="42"/>
      <c r="E10" s="42"/>
      <c r="F10" s="43"/>
    </row>
    <row r="11" spans="1:6" ht="19.5" thickBot="1" x14ac:dyDescent="0.3">
      <c r="A11" s="39"/>
      <c r="B11" s="44" t="s">
        <v>2</v>
      </c>
      <c r="C11" s="44"/>
      <c r="D11" s="44"/>
      <c r="E11" s="44"/>
      <c r="F11" s="45"/>
    </row>
    <row r="12" spans="1:6" ht="15.75" thickBot="1" x14ac:dyDescent="0.3">
      <c r="A12" s="46" t="s">
        <v>3</v>
      </c>
      <c r="B12" s="46" t="s">
        <v>4</v>
      </c>
      <c r="C12" s="46" t="s">
        <v>5</v>
      </c>
      <c r="D12" s="46" t="s">
        <v>6</v>
      </c>
      <c r="E12" s="1" t="s">
        <v>7</v>
      </c>
      <c r="F12" s="1" t="s">
        <v>8</v>
      </c>
    </row>
    <row r="13" spans="1:6" ht="15.75" thickBot="1" x14ac:dyDescent="0.3">
      <c r="A13" s="47"/>
      <c r="B13" s="47"/>
      <c r="C13" s="47"/>
      <c r="D13" s="47"/>
      <c r="E13" s="1" t="s">
        <v>9</v>
      </c>
      <c r="F13" s="1" t="s">
        <v>9</v>
      </c>
    </row>
    <row r="14" spans="1:6" ht="15.75" thickBot="1" x14ac:dyDescent="0.3">
      <c r="A14" s="48" t="s">
        <v>10</v>
      </c>
      <c r="B14" s="49"/>
      <c r="C14" s="49"/>
      <c r="D14" s="49"/>
      <c r="E14" s="49"/>
      <c r="F14" s="50"/>
    </row>
    <row r="15" spans="1:6" ht="15.75" thickBot="1" x14ac:dyDescent="0.3">
      <c r="A15" s="2">
        <v>1</v>
      </c>
      <c r="B15" s="35" t="s">
        <v>27</v>
      </c>
      <c r="C15" s="36"/>
      <c r="D15" s="36"/>
      <c r="E15" s="36"/>
      <c r="F15" s="37"/>
    </row>
    <row r="16" spans="1:6" ht="30.75" thickBot="1" x14ac:dyDescent="0.3">
      <c r="A16" s="3">
        <v>1.1000000000000001</v>
      </c>
      <c r="B16" s="4" t="s">
        <v>22</v>
      </c>
      <c r="C16" s="5" t="s">
        <v>21</v>
      </c>
      <c r="D16" s="6">
        <v>12</v>
      </c>
      <c r="E16" s="5">
        <v>10600</v>
      </c>
      <c r="F16" s="5">
        <f>+D16*E16</f>
        <v>127200</v>
      </c>
    </row>
    <row r="17" spans="1:6" ht="15.75" thickBot="1" x14ac:dyDescent="0.3">
      <c r="A17" s="7" t="s">
        <v>11</v>
      </c>
      <c r="B17" s="8" t="s">
        <v>12</v>
      </c>
      <c r="C17" s="9"/>
      <c r="D17" s="10"/>
      <c r="E17" s="9"/>
      <c r="F17" s="17">
        <f>SUM(F16)</f>
        <v>127200</v>
      </c>
    </row>
    <row r="18" spans="1:6" ht="15.75" thickBot="1" x14ac:dyDescent="0.3">
      <c r="A18" s="11" t="s">
        <v>13</v>
      </c>
      <c r="B18" s="12" t="s">
        <v>24</v>
      </c>
      <c r="C18" s="5" t="s">
        <v>23</v>
      </c>
      <c r="D18" s="6">
        <v>1</v>
      </c>
      <c r="E18" s="13"/>
      <c r="F18" s="5">
        <f>+D18*E18</f>
        <v>0</v>
      </c>
    </row>
    <row r="19" spans="1:6" ht="15.75" thickBot="1" x14ac:dyDescent="0.3">
      <c r="A19" s="11" t="s">
        <v>14</v>
      </c>
      <c r="B19" s="12" t="s">
        <v>25</v>
      </c>
      <c r="C19" s="5" t="s">
        <v>23</v>
      </c>
      <c r="D19" s="6">
        <v>1</v>
      </c>
      <c r="E19" s="13"/>
      <c r="F19" s="5">
        <f>+D19*E19</f>
        <v>0</v>
      </c>
    </row>
    <row r="20" spans="1:6" ht="15.75" thickBot="1" x14ac:dyDescent="0.3">
      <c r="A20" s="7" t="s">
        <v>15</v>
      </c>
      <c r="B20" s="8" t="s">
        <v>16</v>
      </c>
      <c r="C20" s="14"/>
      <c r="D20" s="15"/>
      <c r="E20" s="14"/>
      <c r="F20" s="17">
        <f>SUM(F18:F19)</f>
        <v>0</v>
      </c>
    </row>
    <row r="21" spans="1:6" ht="15.75" thickBot="1" x14ac:dyDescent="0.3">
      <c r="A21" s="11" t="s">
        <v>17</v>
      </c>
      <c r="B21" s="12" t="s">
        <v>18</v>
      </c>
      <c r="C21" s="5"/>
      <c r="D21" s="6"/>
      <c r="E21" s="16">
        <v>0.18</v>
      </c>
      <c r="F21" s="5">
        <f>(F17+F20)*0.18</f>
        <v>22896</v>
      </c>
    </row>
    <row r="22" spans="1:6" ht="15.75" thickBot="1" x14ac:dyDescent="0.3">
      <c r="A22" s="7" t="s">
        <v>19</v>
      </c>
      <c r="B22" s="8" t="s">
        <v>20</v>
      </c>
      <c r="C22" s="14"/>
      <c r="D22" s="15"/>
      <c r="E22" s="14"/>
      <c r="F22" s="18">
        <f>+F20+F21</f>
        <v>22896</v>
      </c>
    </row>
    <row r="23" spans="1:6" ht="15.75" thickBot="1" x14ac:dyDescent="0.3"/>
    <row r="24" spans="1:6" ht="15.75" thickBot="1" x14ac:dyDescent="0.3">
      <c r="A24" s="19">
        <v>2</v>
      </c>
      <c r="B24" s="35" t="s">
        <v>27</v>
      </c>
      <c r="C24" s="36"/>
      <c r="D24" s="36"/>
      <c r="E24" s="36"/>
      <c r="F24" s="37"/>
    </row>
    <row r="25" spans="1:6" ht="30.75" thickBot="1" x14ac:dyDescent="0.3">
      <c r="A25" s="3">
        <v>2.1</v>
      </c>
      <c r="B25" s="4" t="s">
        <v>26</v>
      </c>
      <c r="C25" s="5" t="s">
        <v>21</v>
      </c>
      <c r="D25" s="6">
        <v>12</v>
      </c>
      <c r="E25" s="5">
        <v>10550</v>
      </c>
      <c r="F25" s="5">
        <f>+D25*E25</f>
        <v>126600</v>
      </c>
    </row>
    <row r="26" spans="1:6" ht="15.75" thickBot="1" x14ac:dyDescent="0.3">
      <c r="A26" s="7" t="s">
        <v>11</v>
      </c>
      <c r="B26" s="8" t="s">
        <v>12</v>
      </c>
      <c r="C26" s="9"/>
      <c r="D26" s="10"/>
      <c r="E26" s="9"/>
      <c r="F26" s="17">
        <f>SUM(F25)</f>
        <v>126600</v>
      </c>
    </row>
    <row r="27" spans="1:6" ht="15.75" thickBot="1" x14ac:dyDescent="0.3">
      <c r="A27" s="11" t="s">
        <v>13</v>
      </c>
      <c r="B27" s="12" t="s">
        <v>24</v>
      </c>
      <c r="C27" s="5" t="s">
        <v>23</v>
      </c>
      <c r="D27" s="6">
        <v>1</v>
      </c>
      <c r="E27" s="13"/>
      <c r="F27" s="5">
        <f>+D27*E27</f>
        <v>0</v>
      </c>
    </row>
    <row r="28" spans="1:6" ht="15.75" thickBot="1" x14ac:dyDescent="0.3">
      <c r="A28" s="11" t="s">
        <v>14</v>
      </c>
      <c r="B28" s="12" t="s">
        <v>25</v>
      </c>
      <c r="C28" s="5" t="s">
        <v>23</v>
      </c>
      <c r="D28" s="6">
        <v>1</v>
      </c>
      <c r="E28" s="13"/>
      <c r="F28" s="5">
        <f>+D28*E28</f>
        <v>0</v>
      </c>
    </row>
    <row r="29" spans="1:6" ht="15.75" thickBot="1" x14ac:dyDescent="0.3">
      <c r="A29" s="7" t="s">
        <v>15</v>
      </c>
      <c r="B29" s="8" t="s">
        <v>16</v>
      </c>
      <c r="C29" s="14"/>
      <c r="D29" s="15"/>
      <c r="E29" s="14"/>
      <c r="F29" s="17">
        <f>SUM(F27:F28)</f>
        <v>0</v>
      </c>
    </row>
    <row r="30" spans="1:6" ht="15.75" thickBot="1" x14ac:dyDescent="0.3">
      <c r="A30" s="11" t="s">
        <v>17</v>
      </c>
      <c r="B30" s="12" t="s">
        <v>18</v>
      </c>
      <c r="C30" s="5"/>
      <c r="D30" s="6"/>
      <c r="E30" s="16">
        <v>0.18</v>
      </c>
      <c r="F30" s="5">
        <f>(F26+F29)*0.18</f>
        <v>22788</v>
      </c>
    </row>
    <row r="31" spans="1:6" ht="15.75" thickBot="1" x14ac:dyDescent="0.3">
      <c r="A31" s="7" t="s">
        <v>19</v>
      </c>
      <c r="B31" s="8" t="s">
        <v>20</v>
      </c>
      <c r="C31" s="14"/>
      <c r="D31" s="15"/>
      <c r="E31" s="14"/>
      <c r="F31" s="18">
        <f>+F29+F30</f>
        <v>22788</v>
      </c>
    </row>
    <row r="32" spans="1:6" ht="15.75" thickBot="1" x14ac:dyDescent="0.3"/>
    <row r="33" spans="1:6" ht="15.75" thickBot="1" x14ac:dyDescent="0.3">
      <c r="A33" s="19">
        <v>3</v>
      </c>
      <c r="B33" s="35" t="s">
        <v>27</v>
      </c>
      <c r="C33" s="36"/>
      <c r="D33" s="36"/>
      <c r="E33" s="36"/>
      <c r="F33" s="37"/>
    </row>
    <row r="34" spans="1:6" ht="30.75" thickBot="1" x14ac:dyDescent="0.3">
      <c r="A34" s="3">
        <v>3.1</v>
      </c>
      <c r="B34" s="4" t="s">
        <v>28</v>
      </c>
      <c r="C34" s="5" t="s">
        <v>21</v>
      </c>
      <c r="D34" s="6">
        <v>12</v>
      </c>
      <c r="E34" s="5">
        <v>10500</v>
      </c>
      <c r="F34" s="5">
        <f>+D34*E34</f>
        <v>126000</v>
      </c>
    </row>
    <row r="35" spans="1:6" ht="15.75" thickBot="1" x14ac:dyDescent="0.3">
      <c r="A35" s="7" t="s">
        <v>11</v>
      </c>
      <c r="B35" s="8" t="s">
        <v>12</v>
      </c>
      <c r="C35" s="9"/>
      <c r="D35" s="10"/>
      <c r="E35" s="9"/>
      <c r="F35" s="17">
        <f>SUM(F34)</f>
        <v>126000</v>
      </c>
    </row>
    <row r="36" spans="1:6" ht="15.75" thickBot="1" x14ac:dyDescent="0.3">
      <c r="A36" s="11" t="s">
        <v>13</v>
      </c>
      <c r="B36" s="12" t="s">
        <v>24</v>
      </c>
      <c r="C36" s="5" t="s">
        <v>23</v>
      </c>
      <c r="D36" s="6">
        <v>1</v>
      </c>
      <c r="E36" s="13"/>
      <c r="F36" s="5">
        <f>+D36*E36</f>
        <v>0</v>
      </c>
    </row>
    <row r="37" spans="1:6" ht="15.75" thickBot="1" x14ac:dyDescent="0.3">
      <c r="A37" s="11" t="s">
        <v>14</v>
      </c>
      <c r="B37" s="12" t="s">
        <v>25</v>
      </c>
      <c r="C37" s="5" t="s">
        <v>23</v>
      </c>
      <c r="D37" s="6">
        <v>1</v>
      </c>
      <c r="E37" s="13"/>
      <c r="F37" s="5">
        <f>+D37*E37</f>
        <v>0</v>
      </c>
    </row>
    <row r="38" spans="1:6" ht="15.75" thickBot="1" x14ac:dyDescent="0.3">
      <c r="A38" s="7" t="s">
        <v>15</v>
      </c>
      <c r="B38" s="8" t="s">
        <v>16</v>
      </c>
      <c r="C38" s="14"/>
      <c r="D38" s="15"/>
      <c r="E38" s="14"/>
      <c r="F38" s="17">
        <f>SUM(F36:F37)</f>
        <v>0</v>
      </c>
    </row>
    <row r="39" spans="1:6" ht="15.75" thickBot="1" x14ac:dyDescent="0.3">
      <c r="A39" s="11" t="s">
        <v>17</v>
      </c>
      <c r="B39" s="12" t="s">
        <v>18</v>
      </c>
      <c r="C39" s="5"/>
      <c r="D39" s="6"/>
      <c r="E39" s="16">
        <v>0.18</v>
      </c>
      <c r="F39" s="5">
        <f>(F35+F38)*0.18</f>
        <v>22680</v>
      </c>
    </row>
    <row r="40" spans="1:6" ht="15.75" thickBot="1" x14ac:dyDescent="0.3">
      <c r="A40" s="7" t="s">
        <v>19</v>
      </c>
      <c r="B40" s="8" t="s">
        <v>20</v>
      </c>
      <c r="C40" s="14"/>
      <c r="D40" s="15"/>
      <c r="E40" s="14"/>
      <c r="F40" s="18">
        <f>+F38+F39</f>
        <v>22680</v>
      </c>
    </row>
    <row r="41" spans="1:6" ht="15.75" thickBot="1" x14ac:dyDescent="0.3"/>
    <row r="42" spans="1:6" ht="15.75" thickBot="1" x14ac:dyDescent="0.3">
      <c r="A42" s="19">
        <v>4</v>
      </c>
      <c r="B42" s="35" t="s">
        <v>27</v>
      </c>
      <c r="C42" s="36"/>
      <c r="D42" s="36"/>
      <c r="E42" s="36"/>
      <c r="F42" s="37"/>
    </row>
    <row r="43" spans="1:6" ht="30.75" thickBot="1" x14ac:dyDescent="0.3">
      <c r="A43" s="3">
        <v>4.0999999999999996</v>
      </c>
      <c r="B43" s="4" t="s">
        <v>29</v>
      </c>
      <c r="C43" s="5" t="s">
        <v>21</v>
      </c>
      <c r="D43" s="6">
        <v>12</v>
      </c>
      <c r="E43" s="5">
        <v>10450</v>
      </c>
      <c r="F43" s="5">
        <f>+D43*E43</f>
        <v>125400</v>
      </c>
    </row>
    <row r="44" spans="1:6" ht="15.75" thickBot="1" x14ac:dyDescent="0.3">
      <c r="A44" s="7" t="s">
        <v>11</v>
      </c>
      <c r="B44" s="8" t="s">
        <v>12</v>
      </c>
      <c r="C44" s="9"/>
      <c r="D44" s="10"/>
      <c r="E44" s="9"/>
      <c r="F44" s="17">
        <f>SUM(F43)</f>
        <v>125400</v>
      </c>
    </row>
    <row r="45" spans="1:6" ht="15.75" thickBot="1" x14ac:dyDescent="0.3">
      <c r="A45" s="11" t="s">
        <v>13</v>
      </c>
      <c r="B45" s="12" t="s">
        <v>24</v>
      </c>
      <c r="C45" s="5" t="s">
        <v>23</v>
      </c>
      <c r="D45" s="6">
        <v>1</v>
      </c>
      <c r="E45" s="13"/>
      <c r="F45" s="5"/>
    </row>
    <row r="46" spans="1:6" ht="15.75" thickBot="1" x14ac:dyDescent="0.3">
      <c r="A46" s="11" t="s">
        <v>14</v>
      </c>
      <c r="B46" s="12" t="s">
        <v>25</v>
      </c>
      <c r="C46" s="5" t="s">
        <v>23</v>
      </c>
      <c r="D46" s="6">
        <v>1</v>
      </c>
      <c r="E46" s="13"/>
      <c r="F46" s="5"/>
    </row>
    <row r="47" spans="1:6" ht="15.75" thickBot="1" x14ac:dyDescent="0.3">
      <c r="A47" s="7" t="s">
        <v>15</v>
      </c>
      <c r="B47" s="8" t="s">
        <v>16</v>
      </c>
      <c r="C47" s="14"/>
      <c r="D47" s="15"/>
      <c r="E47" s="14"/>
      <c r="F47" s="17">
        <f>SUM(F45:F46)</f>
        <v>0</v>
      </c>
    </row>
    <row r="48" spans="1:6" ht="15.75" thickBot="1" x14ac:dyDescent="0.3">
      <c r="A48" s="11" t="s">
        <v>17</v>
      </c>
      <c r="B48" s="12" t="s">
        <v>18</v>
      </c>
      <c r="C48" s="5"/>
      <c r="D48" s="6"/>
      <c r="E48" s="16">
        <v>0.18</v>
      </c>
      <c r="F48" s="5">
        <f>(F44+F47)*0.18</f>
        <v>22572</v>
      </c>
    </row>
    <row r="49" spans="1:6" ht="15.75" thickBot="1" x14ac:dyDescent="0.3">
      <c r="A49" s="7" t="s">
        <v>19</v>
      </c>
      <c r="B49" s="8" t="s">
        <v>20</v>
      </c>
      <c r="C49" s="14"/>
      <c r="D49" s="15"/>
      <c r="E49" s="14"/>
      <c r="F49" s="18">
        <f>+F47+F48</f>
        <v>22572</v>
      </c>
    </row>
    <row r="50" spans="1:6" ht="15.75" thickBot="1" x14ac:dyDescent="0.3"/>
    <row r="51" spans="1:6" ht="15.75" thickBot="1" x14ac:dyDescent="0.3">
      <c r="A51" s="19">
        <v>5</v>
      </c>
      <c r="B51" s="35" t="s">
        <v>27</v>
      </c>
      <c r="C51" s="36"/>
      <c r="D51" s="36"/>
      <c r="E51" s="36"/>
      <c r="F51" s="37"/>
    </row>
    <row r="52" spans="1:6" ht="30.75" thickBot="1" x14ac:dyDescent="0.3">
      <c r="A52" s="3">
        <v>5.0999999999999996</v>
      </c>
      <c r="B52" s="4" t="s">
        <v>30</v>
      </c>
      <c r="C52" s="5" t="s">
        <v>21</v>
      </c>
      <c r="D52" s="6">
        <v>12</v>
      </c>
      <c r="E52" s="5">
        <v>10400</v>
      </c>
      <c r="F52" s="5">
        <f>+D52*E52</f>
        <v>124800</v>
      </c>
    </row>
    <row r="53" spans="1:6" ht="15.75" thickBot="1" x14ac:dyDescent="0.3">
      <c r="A53" s="7" t="s">
        <v>11</v>
      </c>
      <c r="B53" s="8" t="s">
        <v>12</v>
      </c>
      <c r="C53" s="9"/>
      <c r="D53" s="10"/>
      <c r="E53" s="9"/>
      <c r="F53" s="17">
        <f>SUM(F52)</f>
        <v>124800</v>
      </c>
    </row>
    <row r="54" spans="1:6" ht="15.75" thickBot="1" x14ac:dyDescent="0.3">
      <c r="A54" s="11" t="s">
        <v>13</v>
      </c>
      <c r="B54" s="12" t="s">
        <v>24</v>
      </c>
      <c r="C54" s="5" t="s">
        <v>23</v>
      </c>
      <c r="D54" s="6">
        <v>1</v>
      </c>
      <c r="E54" s="13"/>
      <c r="F54" s="5">
        <f>+D54*E54</f>
        <v>0</v>
      </c>
    </row>
    <row r="55" spans="1:6" ht="15.75" thickBot="1" x14ac:dyDescent="0.3">
      <c r="A55" s="11" t="s">
        <v>14</v>
      </c>
      <c r="B55" s="12" t="s">
        <v>25</v>
      </c>
      <c r="C55" s="5" t="s">
        <v>23</v>
      </c>
      <c r="D55" s="6">
        <v>1</v>
      </c>
      <c r="E55" s="13"/>
      <c r="F55" s="5">
        <f>+D55*E55</f>
        <v>0</v>
      </c>
    </row>
    <row r="56" spans="1:6" ht="15.75" thickBot="1" x14ac:dyDescent="0.3">
      <c r="A56" s="7" t="s">
        <v>15</v>
      </c>
      <c r="B56" s="8" t="s">
        <v>16</v>
      </c>
      <c r="C56" s="14"/>
      <c r="D56" s="15"/>
      <c r="E56" s="14"/>
      <c r="F56" s="17">
        <f>SUM(F54:F55)</f>
        <v>0</v>
      </c>
    </row>
    <row r="57" spans="1:6" ht="15.75" thickBot="1" x14ac:dyDescent="0.3">
      <c r="A57" s="11" t="s">
        <v>17</v>
      </c>
      <c r="B57" s="12" t="s">
        <v>18</v>
      </c>
      <c r="C57" s="5"/>
      <c r="D57" s="6"/>
      <c r="E57" s="16">
        <v>0.18</v>
      </c>
      <c r="F57" s="5">
        <f>(F53+F56)*0.18</f>
        <v>22464</v>
      </c>
    </row>
    <row r="58" spans="1:6" ht="15.75" thickBot="1" x14ac:dyDescent="0.3">
      <c r="A58" s="7" t="s">
        <v>19</v>
      </c>
      <c r="B58" s="8" t="s">
        <v>20</v>
      </c>
      <c r="C58" s="14"/>
      <c r="D58" s="15"/>
      <c r="E58" s="14"/>
      <c r="F58" s="18">
        <f>+F56+F57</f>
        <v>22464</v>
      </c>
    </row>
    <row r="59" spans="1:6" ht="15.75" thickBot="1" x14ac:dyDescent="0.3"/>
    <row r="60" spans="1:6" ht="15.75" thickBot="1" x14ac:dyDescent="0.3">
      <c r="A60" s="19">
        <v>6</v>
      </c>
      <c r="B60" s="35" t="s">
        <v>37</v>
      </c>
      <c r="C60" s="36"/>
      <c r="D60" s="36"/>
      <c r="E60" s="36"/>
      <c r="F60" s="37"/>
    </row>
    <row r="61" spans="1:6" ht="45.75" thickBot="1" x14ac:dyDescent="0.3">
      <c r="A61" s="3">
        <v>6.1</v>
      </c>
      <c r="B61" s="4" t="s">
        <v>31</v>
      </c>
      <c r="C61" s="5" t="s">
        <v>21</v>
      </c>
      <c r="D61" s="6">
        <v>12</v>
      </c>
      <c r="E61" s="20">
        <v>14200</v>
      </c>
      <c r="F61" s="5">
        <f>+D61*E61</f>
        <v>170400</v>
      </c>
    </row>
    <row r="62" spans="1:6" ht="15.75" thickBot="1" x14ac:dyDescent="0.3">
      <c r="A62" s="7" t="s">
        <v>11</v>
      </c>
      <c r="B62" s="8" t="s">
        <v>12</v>
      </c>
      <c r="C62" s="9"/>
      <c r="D62" s="10"/>
      <c r="E62" s="9"/>
      <c r="F62" s="17">
        <f>SUM(F61)</f>
        <v>170400</v>
      </c>
    </row>
    <row r="63" spans="1:6" ht="15.75" thickBot="1" x14ac:dyDescent="0.3">
      <c r="A63" s="11" t="s">
        <v>13</v>
      </c>
      <c r="B63" s="12" t="s">
        <v>24</v>
      </c>
      <c r="C63" s="5" t="s">
        <v>23</v>
      </c>
      <c r="D63" s="6">
        <v>1</v>
      </c>
      <c r="E63" s="13"/>
      <c r="F63" s="5">
        <f>+D63*E63</f>
        <v>0</v>
      </c>
    </row>
    <row r="64" spans="1:6" ht="15.75" thickBot="1" x14ac:dyDescent="0.3">
      <c r="A64" s="11" t="s">
        <v>14</v>
      </c>
      <c r="B64" s="12" t="s">
        <v>25</v>
      </c>
      <c r="C64" s="5" t="s">
        <v>23</v>
      </c>
      <c r="D64" s="6">
        <v>1</v>
      </c>
      <c r="E64" s="13"/>
      <c r="F64" s="5">
        <f>+D64*E64</f>
        <v>0</v>
      </c>
    </row>
    <row r="65" spans="1:6" ht="15.75" thickBot="1" x14ac:dyDescent="0.3">
      <c r="A65" s="7" t="s">
        <v>15</v>
      </c>
      <c r="B65" s="8" t="s">
        <v>16</v>
      </c>
      <c r="C65" s="14"/>
      <c r="D65" s="15"/>
      <c r="E65" s="14"/>
      <c r="F65" s="17">
        <f>SUM(F63:F64)</f>
        <v>0</v>
      </c>
    </row>
    <row r="66" spans="1:6" ht="15.75" thickBot="1" x14ac:dyDescent="0.3">
      <c r="A66" s="11" t="s">
        <v>17</v>
      </c>
      <c r="B66" s="12" t="s">
        <v>18</v>
      </c>
      <c r="C66" s="5"/>
      <c r="D66" s="6"/>
      <c r="E66" s="16">
        <v>0.18</v>
      </c>
      <c r="F66" s="5">
        <f>(F62+F65)*0.18</f>
        <v>30672</v>
      </c>
    </row>
    <row r="67" spans="1:6" ht="15.75" thickBot="1" x14ac:dyDescent="0.3">
      <c r="A67" s="7" t="s">
        <v>19</v>
      </c>
      <c r="B67" s="8" t="s">
        <v>20</v>
      </c>
      <c r="C67" s="14"/>
      <c r="D67" s="15"/>
      <c r="E67" s="14"/>
      <c r="F67" s="18">
        <f>+F65+F66</f>
        <v>30672</v>
      </c>
    </row>
    <row r="68" spans="1:6" ht="15.75" thickBot="1" x14ac:dyDescent="0.3"/>
    <row r="69" spans="1:6" ht="15" customHeight="1" thickBot="1" x14ac:dyDescent="0.3">
      <c r="A69" s="19">
        <v>7</v>
      </c>
      <c r="B69" s="35" t="s">
        <v>36</v>
      </c>
      <c r="C69" s="36"/>
      <c r="D69" s="36"/>
      <c r="E69" s="36"/>
      <c r="F69" s="37"/>
    </row>
    <row r="70" spans="1:6" ht="45.75" thickBot="1" x14ac:dyDescent="0.3">
      <c r="A70" s="3">
        <v>7.1</v>
      </c>
      <c r="B70" s="4" t="s">
        <v>32</v>
      </c>
      <c r="C70" s="5" t="s">
        <v>21</v>
      </c>
      <c r="D70" s="6">
        <v>12</v>
      </c>
      <c r="E70" s="5">
        <v>14150</v>
      </c>
      <c r="F70" s="5">
        <f>+D70*E70</f>
        <v>169800</v>
      </c>
    </row>
    <row r="71" spans="1:6" ht="15.75" thickBot="1" x14ac:dyDescent="0.3">
      <c r="A71" s="7" t="s">
        <v>11</v>
      </c>
      <c r="B71" s="8" t="s">
        <v>12</v>
      </c>
      <c r="C71" s="9"/>
      <c r="D71" s="10"/>
      <c r="E71" s="9"/>
      <c r="F71" s="17">
        <f>SUM(F70)</f>
        <v>169800</v>
      </c>
    </row>
    <row r="72" spans="1:6" ht="15.75" thickBot="1" x14ac:dyDescent="0.3">
      <c r="A72" s="11" t="s">
        <v>13</v>
      </c>
      <c r="B72" s="12" t="s">
        <v>24</v>
      </c>
      <c r="C72" s="5" t="s">
        <v>23</v>
      </c>
      <c r="D72" s="6">
        <v>1</v>
      </c>
      <c r="E72" s="13"/>
      <c r="F72" s="5">
        <f>+D72*E72</f>
        <v>0</v>
      </c>
    </row>
    <row r="73" spans="1:6" ht="15.75" thickBot="1" x14ac:dyDescent="0.3">
      <c r="A73" s="11" t="s">
        <v>14</v>
      </c>
      <c r="B73" s="12" t="s">
        <v>25</v>
      </c>
      <c r="C73" s="5" t="s">
        <v>23</v>
      </c>
      <c r="D73" s="6">
        <v>1</v>
      </c>
      <c r="E73" s="13"/>
      <c r="F73" s="5">
        <f>+D73*E73</f>
        <v>0</v>
      </c>
    </row>
    <row r="74" spans="1:6" ht="15.75" thickBot="1" x14ac:dyDescent="0.3">
      <c r="A74" s="7" t="s">
        <v>15</v>
      </c>
      <c r="B74" s="8" t="s">
        <v>16</v>
      </c>
      <c r="C74" s="14"/>
      <c r="D74" s="15"/>
      <c r="E74" s="14"/>
      <c r="F74" s="17">
        <f>SUM(F72:F73)</f>
        <v>0</v>
      </c>
    </row>
    <row r="75" spans="1:6" ht="15.75" thickBot="1" x14ac:dyDescent="0.3">
      <c r="A75" s="11" t="s">
        <v>17</v>
      </c>
      <c r="B75" s="12" t="s">
        <v>18</v>
      </c>
      <c r="C75" s="5"/>
      <c r="D75" s="6"/>
      <c r="E75" s="16">
        <v>0.18</v>
      </c>
      <c r="F75" s="5">
        <f>(F71+F74)*0.18</f>
        <v>30564</v>
      </c>
    </row>
    <row r="76" spans="1:6" ht="15.75" thickBot="1" x14ac:dyDescent="0.3">
      <c r="A76" s="7" t="s">
        <v>19</v>
      </c>
      <c r="B76" s="8" t="s">
        <v>20</v>
      </c>
      <c r="C76" s="14"/>
      <c r="D76" s="15"/>
      <c r="E76" s="14"/>
      <c r="F76" s="18">
        <f>+F74+F75</f>
        <v>30564</v>
      </c>
    </row>
    <row r="77" spans="1:6" ht="15.75" thickBot="1" x14ac:dyDescent="0.3"/>
    <row r="78" spans="1:6" ht="15" customHeight="1" thickBot="1" x14ac:dyDescent="0.3">
      <c r="A78" s="19">
        <v>8</v>
      </c>
      <c r="B78" s="35" t="s">
        <v>37</v>
      </c>
      <c r="C78" s="36"/>
      <c r="D78" s="36"/>
      <c r="E78" s="36"/>
      <c r="F78" s="37"/>
    </row>
    <row r="79" spans="1:6" ht="45.75" thickBot="1" x14ac:dyDescent="0.3">
      <c r="A79" s="3">
        <v>8.1</v>
      </c>
      <c r="B79" s="4" t="s">
        <v>33</v>
      </c>
      <c r="C79" s="5" t="s">
        <v>21</v>
      </c>
      <c r="D79" s="6">
        <v>12</v>
      </c>
      <c r="E79" s="5">
        <v>14100</v>
      </c>
      <c r="F79" s="5">
        <f>+D79*E79</f>
        <v>169200</v>
      </c>
    </row>
    <row r="80" spans="1:6" ht="15.75" thickBot="1" x14ac:dyDescent="0.3">
      <c r="A80" s="7" t="s">
        <v>11</v>
      </c>
      <c r="B80" s="8" t="s">
        <v>12</v>
      </c>
      <c r="C80" s="9"/>
      <c r="D80" s="10"/>
      <c r="E80" s="9"/>
      <c r="F80" s="17">
        <f>SUM(F79)</f>
        <v>169200</v>
      </c>
    </row>
    <row r="81" spans="1:6" ht="15.75" thickBot="1" x14ac:dyDescent="0.3">
      <c r="A81" s="11" t="s">
        <v>13</v>
      </c>
      <c r="B81" s="12" t="s">
        <v>24</v>
      </c>
      <c r="C81" s="5" t="s">
        <v>23</v>
      </c>
      <c r="D81" s="6">
        <v>1</v>
      </c>
      <c r="E81" s="13"/>
      <c r="F81" s="5">
        <f>+D81*E81</f>
        <v>0</v>
      </c>
    </row>
    <row r="82" spans="1:6" ht="15.75" thickBot="1" x14ac:dyDescent="0.3">
      <c r="A82" s="11" t="s">
        <v>14</v>
      </c>
      <c r="B82" s="12" t="s">
        <v>25</v>
      </c>
      <c r="C82" s="5" t="s">
        <v>23</v>
      </c>
      <c r="D82" s="6">
        <v>1</v>
      </c>
      <c r="E82" s="13"/>
      <c r="F82" s="5">
        <f>+D82*E82</f>
        <v>0</v>
      </c>
    </row>
    <row r="83" spans="1:6" ht="15.75" thickBot="1" x14ac:dyDescent="0.3">
      <c r="A83" s="7" t="s">
        <v>15</v>
      </c>
      <c r="B83" s="8" t="s">
        <v>16</v>
      </c>
      <c r="C83" s="14"/>
      <c r="D83" s="15"/>
      <c r="E83" s="14"/>
      <c r="F83" s="17">
        <f>SUM(F81:F82)</f>
        <v>0</v>
      </c>
    </row>
    <row r="84" spans="1:6" ht="15.75" thickBot="1" x14ac:dyDescent="0.3">
      <c r="A84" s="11" t="s">
        <v>17</v>
      </c>
      <c r="B84" s="12" t="s">
        <v>18</v>
      </c>
      <c r="C84" s="5"/>
      <c r="D84" s="6"/>
      <c r="E84" s="16">
        <v>0.18</v>
      </c>
      <c r="F84" s="5">
        <f>(F80+F83)*0.18</f>
        <v>30456</v>
      </c>
    </row>
    <row r="85" spans="1:6" ht="15.75" thickBot="1" x14ac:dyDescent="0.3">
      <c r="A85" s="7" t="s">
        <v>19</v>
      </c>
      <c r="B85" s="8" t="s">
        <v>20</v>
      </c>
      <c r="C85" s="14"/>
      <c r="D85" s="15"/>
      <c r="E85" s="14"/>
      <c r="F85" s="18">
        <f>+F83+F84</f>
        <v>30456</v>
      </c>
    </row>
    <row r="86" spans="1:6" ht="15.75" thickBot="1" x14ac:dyDescent="0.3"/>
    <row r="87" spans="1:6" ht="15" customHeight="1" thickBot="1" x14ac:dyDescent="0.3">
      <c r="A87" s="19">
        <v>9</v>
      </c>
      <c r="B87" s="35" t="s">
        <v>36</v>
      </c>
      <c r="C87" s="36"/>
      <c r="D87" s="36"/>
      <c r="E87" s="36"/>
      <c r="F87" s="37"/>
    </row>
    <row r="88" spans="1:6" ht="45.75" thickBot="1" x14ac:dyDescent="0.3">
      <c r="A88" s="3">
        <v>9.1</v>
      </c>
      <c r="B88" s="4" t="s">
        <v>34</v>
      </c>
      <c r="C88" s="5" t="s">
        <v>21</v>
      </c>
      <c r="D88" s="6">
        <v>12</v>
      </c>
      <c r="E88" s="5">
        <v>14050</v>
      </c>
      <c r="F88" s="5">
        <f>+D88*E88</f>
        <v>168600</v>
      </c>
    </row>
    <row r="89" spans="1:6" ht="15.75" thickBot="1" x14ac:dyDescent="0.3">
      <c r="A89" s="7" t="s">
        <v>11</v>
      </c>
      <c r="B89" s="8" t="s">
        <v>12</v>
      </c>
      <c r="C89" s="9"/>
      <c r="D89" s="10"/>
      <c r="E89" s="9"/>
      <c r="F89" s="17">
        <f>SUM(F88)</f>
        <v>168600</v>
      </c>
    </row>
    <row r="90" spans="1:6" ht="15.75" thickBot="1" x14ac:dyDescent="0.3">
      <c r="A90" s="11" t="s">
        <v>13</v>
      </c>
      <c r="B90" s="12" t="s">
        <v>24</v>
      </c>
      <c r="C90" s="5" t="s">
        <v>23</v>
      </c>
      <c r="D90" s="6">
        <v>1</v>
      </c>
      <c r="E90" s="13"/>
      <c r="F90" s="5">
        <f>+D90*E90</f>
        <v>0</v>
      </c>
    </row>
    <row r="91" spans="1:6" ht="15.75" thickBot="1" x14ac:dyDescent="0.3">
      <c r="A91" s="11" t="s">
        <v>14</v>
      </c>
      <c r="B91" s="12" t="s">
        <v>25</v>
      </c>
      <c r="C91" s="5" t="s">
        <v>23</v>
      </c>
      <c r="D91" s="6">
        <v>1</v>
      </c>
      <c r="E91" s="13"/>
      <c r="F91" s="5">
        <f>+D91*E91</f>
        <v>0</v>
      </c>
    </row>
    <row r="92" spans="1:6" ht="15.75" thickBot="1" x14ac:dyDescent="0.3">
      <c r="A92" s="7" t="s">
        <v>15</v>
      </c>
      <c r="B92" s="8" t="s">
        <v>16</v>
      </c>
      <c r="C92" s="14"/>
      <c r="D92" s="15"/>
      <c r="E92" s="14"/>
      <c r="F92" s="17">
        <f>SUM(F90:F91)</f>
        <v>0</v>
      </c>
    </row>
    <row r="93" spans="1:6" ht="15.75" thickBot="1" x14ac:dyDescent="0.3">
      <c r="A93" s="11" t="s">
        <v>17</v>
      </c>
      <c r="B93" s="12" t="s">
        <v>18</v>
      </c>
      <c r="C93" s="5"/>
      <c r="D93" s="6"/>
      <c r="E93" s="16">
        <v>0.18</v>
      </c>
      <c r="F93" s="5">
        <f>(F89+F92)*0.18</f>
        <v>30348</v>
      </c>
    </row>
    <row r="94" spans="1:6" ht="15.75" thickBot="1" x14ac:dyDescent="0.3">
      <c r="A94" s="7" t="s">
        <v>19</v>
      </c>
      <c r="B94" s="8" t="s">
        <v>20</v>
      </c>
      <c r="C94" s="14"/>
      <c r="D94" s="15"/>
      <c r="E94" s="14"/>
      <c r="F94" s="18">
        <f>+F92+F93</f>
        <v>30348</v>
      </c>
    </row>
    <row r="95" spans="1:6" ht="15.75" thickBot="1" x14ac:dyDescent="0.3"/>
    <row r="96" spans="1:6" ht="15" customHeight="1" thickBot="1" x14ac:dyDescent="0.3">
      <c r="A96" s="19">
        <v>10</v>
      </c>
      <c r="B96" s="35" t="s">
        <v>36</v>
      </c>
      <c r="C96" s="36"/>
      <c r="D96" s="36"/>
      <c r="E96" s="36"/>
      <c r="F96" s="37"/>
    </row>
    <row r="97" spans="1:6" ht="30.75" thickBot="1" x14ac:dyDescent="0.3">
      <c r="A97" s="3">
        <v>10.1</v>
      </c>
      <c r="B97" s="4" t="s">
        <v>35</v>
      </c>
      <c r="C97" s="5" t="s">
        <v>21</v>
      </c>
      <c r="D97" s="6">
        <v>12</v>
      </c>
      <c r="E97" s="5">
        <v>14000</v>
      </c>
      <c r="F97" s="5">
        <f>+D97*E97</f>
        <v>168000</v>
      </c>
    </row>
    <row r="98" spans="1:6" ht="15.75" thickBot="1" x14ac:dyDescent="0.3">
      <c r="A98" s="7" t="s">
        <v>11</v>
      </c>
      <c r="B98" s="8" t="s">
        <v>12</v>
      </c>
      <c r="C98" s="9"/>
      <c r="D98" s="10"/>
      <c r="E98" s="9"/>
      <c r="F98" s="17">
        <f>SUM(F97)</f>
        <v>168000</v>
      </c>
    </row>
    <row r="99" spans="1:6" ht="15.75" thickBot="1" x14ac:dyDescent="0.3">
      <c r="A99" s="11" t="s">
        <v>13</v>
      </c>
      <c r="B99" s="12" t="s">
        <v>24</v>
      </c>
      <c r="C99" s="5" t="s">
        <v>23</v>
      </c>
      <c r="D99" s="6">
        <v>1</v>
      </c>
      <c r="E99" s="13"/>
      <c r="F99" s="5">
        <f>+D99*E99</f>
        <v>0</v>
      </c>
    </row>
    <row r="100" spans="1:6" ht="15.75" thickBot="1" x14ac:dyDescent="0.3">
      <c r="A100" s="11" t="s">
        <v>14</v>
      </c>
      <c r="B100" s="12" t="s">
        <v>25</v>
      </c>
      <c r="C100" s="5" t="s">
        <v>23</v>
      </c>
      <c r="D100" s="6">
        <v>1</v>
      </c>
      <c r="E100" s="13"/>
      <c r="F100" s="5">
        <f>+D100*E100</f>
        <v>0</v>
      </c>
    </row>
    <row r="101" spans="1:6" ht="15.75" thickBot="1" x14ac:dyDescent="0.3">
      <c r="A101" s="7" t="s">
        <v>15</v>
      </c>
      <c r="B101" s="8" t="s">
        <v>16</v>
      </c>
      <c r="C101" s="14"/>
      <c r="D101" s="15"/>
      <c r="E101" s="14"/>
      <c r="F101" s="17">
        <f>SUM(F99:F100)</f>
        <v>0</v>
      </c>
    </row>
    <row r="102" spans="1:6" ht="15.75" thickBot="1" x14ac:dyDescent="0.3">
      <c r="A102" s="11" t="s">
        <v>17</v>
      </c>
      <c r="B102" s="12" t="s">
        <v>18</v>
      </c>
      <c r="C102" s="5"/>
      <c r="D102" s="6"/>
      <c r="E102" s="16">
        <v>0.18</v>
      </c>
      <c r="F102" s="5">
        <f>(F98+F101)*0.18</f>
        <v>30240</v>
      </c>
    </row>
    <row r="103" spans="1:6" ht="15.75" thickBot="1" x14ac:dyDescent="0.3">
      <c r="A103" s="7" t="s">
        <v>19</v>
      </c>
      <c r="B103" s="8" t="s">
        <v>20</v>
      </c>
      <c r="C103" s="14"/>
      <c r="D103" s="15"/>
      <c r="E103" s="14"/>
      <c r="F103" s="18">
        <f>+F101+F102</f>
        <v>30240</v>
      </c>
    </row>
    <row r="105" spans="1:6" x14ac:dyDescent="0.25">
      <c r="A105" s="21" t="s">
        <v>43</v>
      </c>
      <c r="B105" s="31" t="s">
        <v>44</v>
      </c>
      <c r="C105" s="31"/>
      <c r="D105" s="31"/>
      <c r="E105" s="31"/>
      <c r="F105" s="31"/>
    </row>
    <row r="106" spans="1:6" ht="15" customHeight="1" x14ac:dyDescent="0.25">
      <c r="A106" s="33" t="s">
        <v>46</v>
      </c>
      <c r="B106" s="32" t="s">
        <v>45</v>
      </c>
      <c r="C106" s="32"/>
      <c r="D106" s="32"/>
      <c r="E106" s="32"/>
      <c r="F106" s="32"/>
    </row>
    <row r="107" spans="1:6" ht="15" customHeight="1" x14ac:dyDescent="0.25">
      <c r="A107" s="33"/>
      <c r="B107" s="32"/>
      <c r="C107" s="32"/>
      <c r="D107" s="32"/>
      <c r="E107" s="32"/>
      <c r="F107" s="32"/>
    </row>
    <row r="108" spans="1:6" ht="15" customHeight="1" x14ac:dyDescent="0.25">
      <c r="A108" s="33"/>
      <c r="B108" s="32"/>
      <c r="C108" s="32"/>
      <c r="D108" s="32"/>
      <c r="E108" s="32"/>
      <c r="F108" s="32"/>
    </row>
    <row r="109" spans="1:6" ht="15" customHeight="1" x14ac:dyDescent="0.25">
      <c r="A109" s="22" t="s">
        <v>48</v>
      </c>
      <c r="B109" s="32" t="s">
        <v>47</v>
      </c>
      <c r="C109" s="32"/>
      <c r="D109" s="32"/>
      <c r="E109" s="32"/>
      <c r="F109" s="32"/>
    </row>
    <row r="110" spans="1:6" ht="15" customHeight="1" x14ac:dyDescent="0.25">
      <c r="A110" s="22"/>
      <c r="B110" s="23"/>
      <c r="C110" s="23"/>
      <c r="D110" s="23"/>
      <c r="E110" s="23"/>
      <c r="F110" s="23"/>
    </row>
    <row r="111" spans="1:6" ht="15" customHeight="1" x14ac:dyDescent="0.25">
      <c r="A111" s="34" t="s">
        <v>49</v>
      </c>
      <c r="B111" s="34"/>
      <c r="C111" s="34"/>
      <c r="D111" s="34"/>
      <c r="E111" s="34"/>
      <c r="F111" s="34"/>
    </row>
    <row r="112" spans="1:6" ht="15" customHeight="1" x14ac:dyDescent="0.25">
      <c r="A112" s="34"/>
      <c r="B112" s="34"/>
      <c r="C112" s="34"/>
      <c r="D112" s="34"/>
      <c r="E112" s="34"/>
      <c r="F112" s="34"/>
    </row>
    <row r="113" spans="1:6" x14ac:dyDescent="0.25">
      <c r="A113" s="34"/>
      <c r="B113" s="34"/>
      <c r="C113" s="34"/>
      <c r="D113" s="34"/>
      <c r="E113" s="34"/>
      <c r="F113" s="34"/>
    </row>
    <row r="114" spans="1:6" x14ac:dyDescent="0.25">
      <c r="A114" s="24"/>
      <c r="B114" s="24"/>
      <c r="C114" s="24"/>
      <c r="D114" s="24"/>
      <c r="E114" s="24"/>
      <c r="F114" s="24"/>
    </row>
    <row r="118" spans="1:6" x14ac:dyDescent="0.25">
      <c r="B118" s="30" t="s">
        <v>41</v>
      </c>
      <c r="C118" s="30"/>
      <c r="D118" s="30"/>
      <c r="E118" s="30"/>
    </row>
    <row r="119" spans="1:6" x14ac:dyDescent="0.25">
      <c r="B119" s="30" t="s">
        <v>42</v>
      </c>
      <c r="C119" s="30"/>
      <c r="D119" s="30"/>
      <c r="E119" s="30"/>
    </row>
    <row r="121" spans="1:6" x14ac:dyDescent="0.25">
      <c r="A121" t="s">
        <v>50</v>
      </c>
    </row>
    <row r="122" spans="1:6" x14ac:dyDescent="0.25">
      <c r="B122" t="s">
        <v>51</v>
      </c>
    </row>
    <row r="123" spans="1:6" x14ac:dyDescent="0.25">
      <c r="B123" t="s">
        <v>52</v>
      </c>
    </row>
    <row r="124" spans="1:6" x14ac:dyDescent="0.25">
      <c r="B124" t="s">
        <v>53</v>
      </c>
    </row>
  </sheetData>
  <mergeCells count="29">
    <mergeCell ref="B78:F78"/>
    <mergeCell ref="B87:F87"/>
    <mergeCell ref="B96:F96"/>
    <mergeCell ref="B24:F24"/>
    <mergeCell ref="B33:F33"/>
    <mergeCell ref="B42:F42"/>
    <mergeCell ref="B60:F60"/>
    <mergeCell ref="B69:F69"/>
    <mergeCell ref="B12:B13"/>
    <mergeCell ref="C12:C13"/>
    <mergeCell ref="D12:D13"/>
    <mergeCell ref="A14:F14"/>
    <mergeCell ref="B15:F15"/>
    <mergeCell ref="A3:F4"/>
    <mergeCell ref="A5:F8"/>
    <mergeCell ref="A2:F2"/>
    <mergeCell ref="B118:E118"/>
    <mergeCell ref="B119:E119"/>
    <mergeCell ref="B105:F105"/>
    <mergeCell ref="B106:F108"/>
    <mergeCell ref="A106:A108"/>
    <mergeCell ref="B109:F109"/>
    <mergeCell ref="A111:F113"/>
    <mergeCell ref="B51:F51"/>
    <mergeCell ref="A9:A11"/>
    <mergeCell ref="B9:F9"/>
    <mergeCell ref="B10:F10"/>
    <mergeCell ref="B11:F11"/>
    <mergeCell ref="A12:A13"/>
  </mergeCells>
  <pageMargins left="0.7" right="0.7" top="0.75" bottom="0.75" header="0.3" footer="0.3"/>
  <pageSetup paperSize="0" orientation="portrait" horizontalDpi="0" verticalDpi="0" copies="0"/>
  <ignoredErrors>
    <ignoredError sqref="F17" formula="1"/>
  </ignoredErrors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ECONOMICA 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2022-03-13T14:20:33Z</dcterms:created>
  <dcterms:modified xsi:type="dcterms:W3CDTF">2022-06-06T15:10:39Z</dcterms:modified>
</cp:coreProperties>
</file>