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32- TRAMOS PENDIENTES SP A1 A2.1 (NUEVO)/ACTAS DE FEEDBACK/"/>
    </mc:Choice>
  </mc:AlternateContent>
  <xr:revisionPtr revIDLastSave="0" documentId="8_{D3FA1E34-CFF1-4314-BF1B-3BDCDF295E55}" xr6:coauthVersionLast="47" xr6:coauthVersionMax="47" xr10:uidLastSave="{00000000-0000-0000-0000-000000000000}"/>
  <bookViews>
    <workbookView xWindow="-120" yWindow="-120" windowWidth="29040" windowHeight="15720" xr2:uid="{BE884ACA-B0C5-451C-AB63-97E2434CE5AA}"/>
  </bookViews>
  <sheets>
    <sheet name="LISTA_DETALLAD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0" i="1" l="1"/>
  <c r="L111" i="1" l="1"/>
  <c r="L110" i="1"/>
  <c r="L108" i="1"/>
  <c r="L107" i="1"/>
  <c r="L152" i="1"/>
  <c r="C101" i="1" l="1"/>
  <c r="E186" i="1" l="1"/>
  <c r="L150" i="1" l="1"/>
  <c r="L82" i="1"/>
  <c r="L103" i="1" l="1"/>
  <c r="L101" i="1"/>
  <c r="L99" i="1"/>
  <c r="L98" i="1"/>
  <c r="L97" i="1"/>
  <c r="L96" i="1"/>
  <c r="L95" i="1"/>
  <c r="L94" i="1"/>
  <c r="L78" i="1"/>
  <c r="L77" i="1"/>
  <c r="L76" i="1"/>
  <c r="L74" i="1"/>
  <c r="L73" i="1"/>
  <c r="L72" i="1"/>
  <c r="L71" i="1"/>
  <c r="L70" i="1"/>
  <c r="L69" i="1"/>
  <c r="L68" i="1"/>
  <c r="L67" i="1"/>
  <c r="L66" i="1"/>
  <c r="L65" i="1"/>
  <c r="L64" i="1"/>
  <c r="L62" i="1"/>
  <c r="L61" i="1"/>
  <c r="L60" i="1"/>
  <c r="L59" i="1"/>
  <c r="L58" i="1"/>
  <c r="L57" i="1"/>
  <c r="L56" i="1"/>
  <c r="L55" i="1"/>
  <c r="L54" i="1"/>
  <c r="L53" i="1"/>
  <c r="L52" i="1"/>
  <c r="L50" i="1"/>
  <c r="L49" i="1"/>
  <c r="L48" i="1"/>
  <c r="L47" i="1"/>
  <c r="L46" i="1"/>
  <c r="L45" i="1"/>
  <c r="L44" i="1"/>
  <c r="L43" i="1"/>
  <c r="L42" i="1"/>
  <c r="L41" i="1"/>
  <c r="L38" i="1"/>
  <c r="L37" i="1"/>
  <c r="L36" i="1"/>
  <c r="L35" i="1"/>
  <c r="L34" i="1"/>
  <c r="L33" i="1"/>
  <c r="L32" i="1"/>
  <c r="L31" i="1"/>
  <c r="L30" i="1"/>
  <c r="L29" i="1"/>
  <c r="L28" i="1"/>
  <c r="L25" i="1"/>
  <c r="L24" i="1"/>
  <c r="L21" i="1"/>
  <c r="L20" i="1"/>
  <c r="L18" i="1"/>
  <c r="L17" i="1"/>
  <c r="L153" i="1" l="1"/>
  <c r="L156" i="1" s="1"/>
  <c r="L157" i="1" s="1"/>
</calcChain>
</file>

<file path=xl/sharedStrings.xml><?xml version="1.0" encoding="utf-8"?>
<sst xmlns="http://schemas.openxmlformats.org/spreadsheetml/2006/main" count="408" uniqueCount="205">
  <si>
    <t>LISTADO DE ACTIVIDADES</t>
  </si>
  <si>
    <t>CO-PE-1PE327-CM-PA-004</t>
  </si>
  <si>
    <t>Revisión</t>
  </si>
  <si>
    <t>Fecha Aprobación</t>
  </si>
  <si>
    <t>Página</t>
  </si>
  <si>
    <t>1 de 2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</si>
  <si>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</si>
  <si>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</si>
  <si>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</si>
  <si>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</si>
  <si>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</si>
  <si>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</si>
  <si>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</si>
  <si>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</si>
  <si>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</si>
  <si>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</si>
  <si>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</si>
  <si>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</si>
  <si>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</si>
  <si>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</si>
  <si>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ACTUACIONES PENDIENTES DE SUBPROYECTO A1 - OPCION B</t>
  </si>
  <si>
    <t>DEFENSAS RIBEREÑAS</t>
  </si>
  <si>
    <t>OBRAS PRELIMINARES</t>
  </si>
  <si>
    <t>01.01.02</t>
  </si>
  <si>
    <t>glb</t>
  </si>
  <si>
    <t>INSTALACIONES PROVISIONALES PARA LA OBRA</t>
  </si>
  <si>
    <t>01.01.03</t>
  </si>
  <si>
    <t>mes</t>
  </si>
  <si>
    <t>MANTENIMIENTO DE TRÁNSITO Y SEGURIDAD VIAL</t>
  </si>
  <si>
    <t>TRABAJOS PRELIMINARES</t>
  </si>
  <si>
    <t>01.02.01</t>
  </si>
  <si>
    <t>MOVILIZACION Y DESMOVILIZACION DE EQUIPOS</t>
  </si>
  <si>
    <t>01.02.02</t>
  </si>
  <si>
    <t>TOPOGRAFÍA Y GEOREFERENCIACIÓN</t>
  </si>
  <si>
    <t>DESCOLMATACIÓN DE CAUCE</t>
  </si>
  <si>
    <t>01.04.02</t>
  </si>
  <si>
    <t>m3</t>
  </si>
  <si>
    <t>DESCOLMATACIÓN DE CAUCE NATURAL DEL RÍO LACRAMARCA</t>
  </si>
  <si>
    <t>01.04.03</t>
  </si>
  <si>
    <t>CONFORMACIÓN DE DESVIO EN CAUCE DE RÍO</t>
  </si>
  <si>
    <t>DIQUES DE TIERRA COMPACTADA CON ENROCADO</t>
  </si>
  <si>
    <t>01.05.01</t>
  </si>
  <si>
    <t>DIQUE DE TIERRA COMPACTADA A1-D-01</t>
  </si>
  <si>
    <t>01.05.01.01</t>
  </si>
  <si>
    <t>EXCAVACIÓN EN TERRENO NATURAL CON EQUIPO</t>
  </si>
  <si>
    <t>01.05.01.02</t>
  </si>
  <si>
    <t>EXCAVACIÓN DE UÑA CON EQUIPO</t>
  </si>
  <si>
    <t>01.05.01.03</t>
  </si>
  <si>
    <t>m2</t>
  </si>
  <si>
    <t>PERFILADO Y COMPACTACIÓN EN ZONA DE CORTE</t>
  </si>
  <si>
    <t>01.05.01.04</t>
  </si>
  <si>
    <t>Pedraplén e=60 cm</t>
  </si>
  <si>
    <t>01.05.01.05</t>
  </si>
  <si>
    <t>Pedraplén e=30 cm</t>
  </si>
  <si>
    <t>01.05.01.06</t>
  </si>
  <si>
    <t>CONFORMACIÓN DE CUERPO DE DIQUE CON MATERIAL DE PRÉSTAMO</t>
  </si>
  <si>
    <t>01.05.01.07</t>
  </si>
  <si>
    <t>CONFORMACIÓN DE MATERIAL GRANULAR EN CORONA DE DIQUE</t>
  </si>
  <si>
    <t>01.05.01.08</t>
  </si>
  <si>
    <t>GEOTEXTIL NO TEJIDO 400 G/M2, INC. COLOCACIÓN</t>
  </si>
  <si>
    <t>01.05.01.09</t>
  </si>
  <si>
    <t>COLOCACION Y ACOMODO DE ROCA EN UÑA DE DIQUE</t>
  </si>
  <si>
    <t>01.05.01.10</t>
  </si>
  <si>
    <t>COLOCACION Y ACOMODO DE ROCA EN TALUD DE DIQUE</t>
  </si>
  <si>
    <t>01.05.01.11</t>
  </si>
  <si>
    <t>CONFORMACIÓN DE RELLENO NO ESTRUCTURAL CON MATERIAL PROPIO</t>
  </si>
  <si>
    <t>01.05.02</t>
  </si>
  <si>
    <t>DIQUE DE TIERRA COMPACTADA A1-I-01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</si>
  <si>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</si>
  <si>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</si>
  <si>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</si>
  <si>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</si>
  <si>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</si>
  <si>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</si>
  <si>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</si>
  <si>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01.05.02.08</t>
  </si>
  <si>
    <t>01.05.02.09</t>
  </si>
  <si>
    <t>01.05.02.10</t>
  </si>
  <si>
    <t>01.05.02.11</t>
  </si>
  <si>
    <t>01.05.03</t>
  </si>
  <si>
    <t>DIQUE DE TIERRA COMPACTADA A1-D-02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</si>
  <si>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</si>
  <si>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</si>
  <si>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</si>
  <si>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</si>
  <si>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</si>
  <si>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</si>
  <si>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</si>
  <si>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01.05.03.08</t>
  </si>
  <si>
    <t>01.05.03.09</t>
  </si>
  <si>
    <t>01.05.03.10</t>
  </si>
  <si>
    <t>01.05.03.11</t>
  </si>
  <si>
    <t>01.05.04</t>
  </si>
  <si>
    <t>DIQUE DE TIERRA COMPACTADA A1-I-02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</si>
  <si>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</si>
  <si>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</si>
  <si>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</si>
  <si>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</si>
  <si>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</si>
  <si>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</si>
  <si>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</si>
  <si>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01.05.04.08</t>
  </si>
  <si>
    <t>01.05.04.09</t>
  </si>
  <si>
    <t>01.05.04.10</t>
  </si>
  <si>
    <t>01.05.04.11</t>
  </si>
  <si>
    <t xml:space="preserve">                             -  </t>
  </si>
  <si>
    <t>RAMPAS</t>
  </si>
  <si>
    <t>01.06.01</t>
  </si>
  <si>
    <t>01.06.02</t>
  </si>
  <si>
    <t>01.06.03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</si>
  <si>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</si>
  <si>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</si>
  <si>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</si>
  <si>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</si>
  <si>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</si>
  <si>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</si>
  <si>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</si>
  <si>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</si>
  <si>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PROGRAMA DE CIERRE DE OBRA</t>
  </si>
  <si>
    <t>ACONDICIONAMIENTO DE DEPOSITOS DE MATERIALES EXCEDENTES (DME)</t>
  </si>
  <si>
    <t>SEGURIDAD Y SALUD OCUPACIONAL</t>
  </si>
  <si>
    <t>SUB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</si>
  <si>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</si>
  <si>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</si>
  <si>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</si>
  <si>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</si>
  <si>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</si>
  <si>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</si>
  <si>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</si>
  <si>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</si>
  <si>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</si>
  <si>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</si>
  <si>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</si>
  <si>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</si>
  <si>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</si>
  <si>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</si>
  <si>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03 OPCION  B</t>
  </si>
  <si>
    <t>EJECUCIÓN ACTUACIONES PENDIENTES DE SUBPROYECTO A2-1 - OPCION B</t>
  </si>
  <si>
    <t>01</t>
  </si>
  <si>
    <t>01.04</t>
  </si>
  <si>
    <t>01.04.01</t>
  </si>
  <si>
    <t>01.04.04</t>
  </si>
  <si>
    <t>01.05</t>
  </si>
  <si>
    <t>01.05.01.12</t>
  </si>
  <si>
    <t>01.05.07</t>
  </si>
  <si>
    <t>01.05.07.01</t>
  </si>
  <si>
    <t>01.05.07.02</t>
  </si>
  <si>
    <t>01.05.07.04</t>
  </si>
  <si>
    <t>01.05.07.05</t>
  </si>
  <si>
    <t>01.05.07.06</t>
  </si>
  <si>
    <t>01.05.07.07</t>
  </si>
  <si>
    <t>01.05.07.08</t>
  </si>
  <si>
    <t>01.05.07.09</t>
  </si>
  <si>
    <t>01.05.07.10</t>
  </si>
  <si>
    <t>01.05.07.11</t>
  </si>
  <si>
    <t>01.05.07.12</t>
  </si>
  <si>
    <t>03</t>
  </si>
  <si>
    <t>03.01</t>
  </si>
  <si>
    <t>03.02</t>
  </si>
  <si>
    <t>03.03</t>
  </si>
  <si>
    <t>03.04</t>
  </si>
  <si>
    <t>03.05</t>
  </si>
  <si>
    <t>03.06</t>
  </si>
  <si>
    <t>DESCOLMATACIÓN DE CAUCE Y OBRAS AUXILIARES</t>
  </si>
  <si>
    <t>DESBROCE Y LIMPIEZA EN ZONA NO BOSCOSA</t>
  </si>
  <si>
    <t>RELLENO NO ESTRUCTURAL CON MATERIAL PROPIO</t>
  </si>
  <si>
    <t>DIQUE DE TIERRA COMPACTADA A2-D-01</t>
  </si>
  <si>
    <t>PERFILADO EN ZONA DE CORTE EN FUNDACIÓN Y TALUD</t>
  </si>
  <si>
    <t>CONFORMACIÓN DE CUERPO DE DIQUE CON MATERIAL PROPIO</t>
  </si>
  <si>
    <t>DIQUE DE TIERRA COMPACTADA A2-I-01</t>
  </si>
  <si>
    <t xml:space="preserve">TRANSPORTE DE MATERIAL </t>
  </si>
  <si>
    <t>OBRAS DE ARTE (REBOSES)</t>
  </si>
  <si>
    <t>ESTRUCTURA DE REBOSE</t>
  </si>
  <si>
    <t>2.01.01</t>
  </si>
  <si>
    <t>MOVIMIENTO DE TIERRAS</t>
  </si>
  <si>
    <t>2.01.01.01</t>
  </si>
  <si>
    <t>DESBROCE Y LIMPIEZA</t>
  </si>
  <si>
    <t>2.01.01.02</t>
  </si>
  <si>
    <t>2.01.01.03</t>
  </si>
  <si>
    <t>2.01.01.04</t>
  </si>
  <si>
    <t>CAMA DE ARENA</t>
  </si>
  <si>
    <t>RELLENO ESTRUCTURAL PARA OBRAS DE ARTE CON MATERIAL DE PRÉSTAMO</t>
  </si>
  <si>
    <t>2.01.02</t>
  </si>
  <si>
    <t>OBRAS DE CONCRETO</t>
  </si>
  <si>
    <t>2.01.02.01</t>
  </si>
  <si>
    <t>2.01.02.02</t>
  </si>
  <si>
    <t>2.01.02.03</t>
  </si>
  <si>
    <t>2.01.02.04</t>
  </si>
  <si>
    <t>kg</t>
  </si>
  <si>
    <t>2.01.03</t>
  </si>
  <si>
    <t>TUBERIAS</t>
  </si>
  <si>
    <t>CONCRETO F'C=280 Kg/cm2</t>
  </si>
  <si>
    <t>CONCRETO F'C=100 Kg/cm2</t>
  </si>
  <si>
    <t>ENCOFRADO Y DESENCOFRADO RECTO</t>
  </si>
  <si>
    <t>ACERO DE REFUERZO Fy=4200 Kg/cm2</t>
  </si>
  <si>
    <t>SUMINISTRO E INSTALACIÓN DE TUBERÍA HDPE DN800 mm</t>
  </si>
  <si>
    <t>m</t>
  </si>
  <si>
    <t>2.01.03.01</t>
  </si>
  <si>
    <t>Gastos generales</t>
  </si>
  <si>
    <t>Utilidades</t>
  </si>
  <si>
    <t xml:space="preserve">FACTURA A 30 DIAS </t>
  </si>
  <si>
    <t>SI (HASTA 15%)</t>
  </si>
  <si>
    <t>CONFORMACIÓN DE CORONA DE RAMPA CON MATERIAL DE PRESTAMO</t>
  </si>
  <si>
    <t>EXCAVACION ESTRUCTURAL BAJO AGUA (EXCAVACION ESTRUCTURAL PARA OBRAS DE ARTE)</t>
  </si>
  <si>
    <t>CONFORMACIÓN DE CUERPO DE RAMPA CON MATERIAL DE PRESTAMO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</si>
</sst>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b/>
      <sz val="2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36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0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8"/>
      <color indexed="56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8"/>
      <name val="Calibri"/>
      <family val="2"/>
      <scheme val="minor"/>
    </font>
    <font>
      <b/>
      <u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31" fillId="0" borderId="0">
      <alignment vertical="top"/>
    </xf>
    <xf numFmtId="0" fontId="32" fillId="0" borderId="0">
      <alignment vertical="center"/>
    </xf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1" fillId="0" borderId="0">
      <alignment vertical="top"/>
    </xf>
  </cellStyleXfs>
  <cellXfs count="144">
    <xf numFmtId="0" fontId="0" fillId="0" borderId="0" xfId="0"/>
    <xf numFmtId="0" fontId="1" fillId="0" borderId="0" xfId="0" applyFont="1"/>
    <xf numFmtId="0" fontId="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1" fillId="0" borderId="0" xfId="3" applyFont="1" applyAlignment="1">
      <alignment horizontal="center"/>
    </xf>
    <xf numFmtId="0" fontId="11" fillId="0" borderId="0" xfId="3" applyFont="1"/>
    <xf numFmtId="0" fontId="12" fillId="0" borderId="0" xfId="3" applyFont="1" applyAlignment="1">
      <alignment horizontal="left"/>
    </xf>
    <xf numFmtId="0" fontId="12" fillId="0" borderId="0" xfId="3" applyFont="1" applyAlignment="1">
      <alignment horizontal="center" vertical="center"/>
    </xf>
    <xf numFmtId="0" fontId="14" fillId="0" borderId="6" xfId="4" applyFill="1" applyBorder="1" applyAlignment="1">
      <alignment horizontal="left"/>
    </xf>
    <xf numFmtId="0" fontId="7" fillId="0" borderId="7" xfId="3" applyFont="1" applyBorder="1"/>
    <xf numFmtId="0" fontId="7" fillId="0" borderId="7" xfId="3" applyFont="1" applyBorder="1" applyAlignment="1">
      <alignment horizontal="center"/>
    </xf>
    <xf numFmtId="14" fontId="15" fillId="0" borderId="7" xfId="3" applyNumberFormat="1" applyFont="1" applyBorder="1" applyAlignment="1">
      <alignment wrapText="1"/>
    </xf>
    <xf numFmtId="14" fontId="16" fillId="0" borderId="7" xfId="3" applyNumberFormat="1" applyFont="1" applyBorder="1" applyAlignment="1">
      <alignment wrapText="1"/>
    </xf>
    <xf numFmtId="0" fontId="18" fillId="2" borderId="9" xfId="3" applyFont="1" applyFill="1" applyBorder="1" applyAlignment="1">
      <alignment horizontal="center" vertical="center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Continuous" vertical="center" wrapText="1"/>
    </xf>
    <xf numFmtId="0" fontId="20" fillId="4" borderId="12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 wrapText="1"/>
    </xf>
    <xf numFmtId="3" fontId="21" fillId="4" borderId="13" xfId="0" applyNumberFormat="1" applyFont="1" applyFill="1" applyBorder="1" applyAlignment="1">
      <alignment horizontal="center" vertical="center" wrapText="1"/>
    </xf>
    <xf numFmtId="0" fontId="21" fillId="4" borderId="13" xfId="1" applyNumberFormat="1" applyFont="1" applyFill="1" applyBorder="1" applyAlignment="1">
      <alignment vertical="center" wrapText="1"/>
    </xf>
    <xf numFmtId="4" fontId="13" fillId="4" borderId="13" xfId="3" applyNumberFormat="1" applyFont="1" applyFill="1" applyBorder="1" applyAlignment="1">
      <alignment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3" xfId="1" applyNumberFormat="1" applyFont="1" applyFill="1" applyBorder="1" applyAlignment="1">
      <alignment horizontal="center" vertical="center" wrapText="1"/>
    </xf>
    <xf numFmtId="4" fontId="6" fillId="0" borderId="13" xfId="3" applyNumberFormat="1" applyFont="1" applyBorder="1" applyAlignment="1">
      <alignment vertical="center" wrapText="1"/>
    </xf>
    <xf numFmtId="2" fontId="23" fillId="0" borderId="13" xfId="0" applyNumberFormat="1" applyFont="1" applyBorder="1" applyAlignment="1">
      <alignment horizontal="center" vertical="center" wrapText="1"/>
    </xf>
    <xf numFmtId="9" fontId="5" fillId="0" borderId="13" xfId="2" applyFont="1" applyBorder="1" applyAlignment="1">
      <alignment vertical="center" wrapText="1"/>
    </xf>
    <xf numFmtId="0" fontId="26" fillId="0" borderId="23" xfId="3" applyFont="1" applyBorder="1" applyAlignment="1">
      <alignment horizontal="center"/>
    </xf>
    <xf numFmtId="0" fontId="26" fillId="0" borderId="0" xfId="3" applyFont="1" applyAlignment="1">
      <alignment horizontal="centerContinuous"/>
    </xf>
    <xf numFmtId="0" fontId="26" fillId="0" borderId="0" xfId="3" applyFont="1" applyAlignment="1">
      <alignment horizontal="center"/>
    </xf>
    <xf numFmtId="0" fontId="6" fillId="0" borderId="23" xfId="3" applyFont="1" applyBorder="1"/>
    <xf numFmtId="0" fontId="27" fillId="0" borderId="0" xfId="3" applyFont="1"/>
    <xf numFmtId="0" fontId="27" fillId="0" borderId="0" xfId="3" applyFont="1" applyAlignment="1">
      <alignment horizontal="center"/>
    </xf>
    <xf numFmtId="0" fontId="5" fillId="0" borderId="0" xfId="3" applyFont="1"/>
    <xf numFmtId="0" fontId="22" fillId="0" borderId="0" xfId="0" applyFont="1"/>
    <xf numFmtId="0" fontId="6" fillId="0" borderId="23" xfId="3" applyFont="1" applyBorder="1" applyAlignment="1">
      <alignment vertical="center"/>
    </xf>
    <xf numFmtId="0" fontId="27" fillId="0" borderId="0" xfId="3" applyFont="1" applyAlignment="1">
      <alignment vertical="center"/>
    </xf>
    <xf numFmtId="0" fontId="27" fillId="0" borderId="0" xfId="3" applyFont="1" applyAlignment="1">
      <alignment horizontal="center" vertical="center"/>
    </xf>
    <xf numFmtId="0" fontId="27" fillId="0" borderId="0" xfId="3" applyFont="1" applyAlignment="1">
      <alignment horizontal="left" vertical="center"/>
    </xf>
    <xf numFmtId="0" fontId="7" fillId="0" borderId="36" xfId="3" applyFont="1" applyBorder="1"/>
    <xf numFmtId="0" fontId="26" fillId="0" borderId="37" xfId="3" applyFont="1" applyBorder="1" applyAlignment="1">
      <alignment horizontal="left"/>
    </xf>
    <xf numFmtId="0" fontId="26" fillId="0" borderId="37" xfId="3" applyFont="1" applyBorder="1" applyAlignment="1">
      <alignment horizontal="center"/>
    </xf>
    <xf numFmtId="0" fontId="7" fillId="0" borderId="37" xfId="3" applyFont="1" applyBorder="1"/>
    <xf numFmtId="0" fontId="7" fillId="0" borderId="37" xfId="3" applyFont="1" applyBorder="1" applyAlignment="1">
      <alignment horizontal="left"/>
    </xf>
    <xf numFmtId="0" fontId="30" fillId="0" borderId="0" xfId="3" applyFont="1"/>
    <xf numFmtId="0" fontId="7" fillId="0" borderId="0" xfId="3" applyFont="1"/>
    <xf numFmtId="0" fontId="7" fillId="0" borderId="0" xfId="3" applyFont="1" applyAlignment="1">
      <alignment horizontal="center"/>
    </xf>
    <xf numFmtId="0" fontId="22" fillId="0" borderId="39" xfId="0" applyFont="1" applyBorder="1" applyAlignment="1">
      <alignment horizontal="center" vertical="center"/>
    </xf>
    <xf numFmtId="2" fontId="23" fillId="0" borderId="40" xfId="0" applyNumberFormat="1" applyFont="1" applyBorder="1" applyAlignment="1">
      <alignment horizontal="center" vertical="center" wrapText="1"/>
    </xf>
    <xf numFmtId="0" fontId="23" fillId="0" borderId="40" xfId="1" applyNumberFormat="1" applyFont="1" applyFill="1" applyBorder="1" applyAlignment="1">
      <alignment horizontal="center" vertical="center" wrapText="1"/>
    </xf>
    <xf numFmtId="4" fontId="6" fillId="0" borderId="40" xfId="3" applyNumberFormat="1" applyFont="1" applyBorder="1" applyAlignment="1">
      <alignment vertical="center" wrapText="1"/>
    </xf>
    <xf numFmtId="164" fontId="7" fillId="0" borderId="7" xfId="1" applyFont="1" applyBorder="1"/>
    <xf numFmtId="164" fontId="18" fillId="2" borderId="10" xfId="1" applyFont="1" applyFill="1" applyBorder="1" applyAlignment="1">
      <alignment horizontal="center" vertical="center" wrapText="1"/>
    </xf>
    <xf numFmtId="164" fontId="21" fillId="4" borderId="13" xfId="1" applyFont="1" applyFill="1" applyBorder="1" applyAlignment="1">
      <alignment horizontal="center" vertical="center" wrapText="1"/>
    </xf>
    <xf numFmtId="164" fontId="23" fillId="0" borderId="13" xfId="1" applyFont="1" applyBorder="1" applyAlignment="1">
      <alignment horizontal="center" vertical="center" wrapText="1"/>
    </xf>
    <xf numFmtId="164" fontId="23" fillId="0" borderId="40" xfId="1" applyFont="1" applyBorder="1" applyAlignment="1">
      <alignment horizontal="center" vertical="center" wrapText="1"/>
    </xf>
    <xf numFmtId="164" fontId="26" fillId="0" borderId="0" xfId="1" applyFont="1" applyAlignment="1">
      <alignment horizontal="centerContinuous"/>
    </xf>
    <xf numFmtId="164" fontId="27" fillId="0" borderId="0" xfId="1" applyFont="1"/>
    <xf numFmtId="164" fontId="27" fillId="0" borderId="0" xfId="1" applyFont="1" applyAlignment="1">
      <alignment vertical="center"/>
    </xf>
    <xf numFmtId="164" fontId="27" fillId="0" borderId="0" xfId="1" applyFont="1" applyAlignment="1">
      <alignment horizontal="left" vertical="center"/>
    </xf>
    <xf numFmtId="164" fontId="26" fillId="0" borderId="37" xfId="1" applyFont="1" applyBorder="1" applyAlignment="1">
      <alignment horizontal="left"/>
    </xf>
    <xf numFmtId="164" fontId="7" fillId="0" borderId="0" xfId="1" applyFont="1"/>
    <xf numFmtId="164" fontId="5" fillId="0" borderId="1" xfId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4" fontId="6" fillId="0" borderId="0" xfId="1" applyFont="1" applyAlignment="1">
      <alignment vertical="center"/>
    </xf>
    <xf numFmtId="164" fontId="12" fillId="0" borderId="3" xfId="1" applyFont="1" applyBorder="1" applyAlignment="1">
      <alignment horizontal="left"/>
    </xf>
    <xf numFmtId="164" fontId="12" fillId="0" borderId="3" xfId="1" applyFont="1" applyBorder="1" applyAlignment="1">
      <alignment horizontal="center" vertical="center"/>
    </xf>
    <xf numFmtId="164" fontId="17" fillId="0" borderId="8" xfId="1" applyFont="1" applyFill="1" applyBorder="1" applyAlignment="1">
      <alignment horizontal="center" vertical="center"/>
    </xf>
    <xf numFmtId="164" fontId="18" fillId="2" borderId="11" xfId="1" applyFont="1" applyFill="1" applyBorder="1" applyAlignment="1">
      <alignment horizontal="centerContinuous" vertical="center"/>
    </xf>
    <xf numFmtId="164" fontId="13" fillId="4" borderId="14" xfId="1" applyFont="1" applyFill="1" applyBorder="1" applyAlignment="1">
      <alignment vertical="center" wrapText="1"/>
    </xf>
    <xf numFmtId="164" fontId="6" fillId="0" borderId="14" xfId="1" applyFont="1" applyBorder="1" applyAlignment="1">
      <alignment vertical="center" wrapText="1"/>
    </xf>
    <xf numFmtId="164" fontId="6" fillId="0" borderId="41" xfId="1" applyFont="1" applyBorder="1" applyAlignment="1">
      <alignment vertical="center" wrapText="1"/>
    </xf>
    <xf numFmtId="164" fontId="6" fillId="0" borderId="15" xfId="1" applyFont="1" applyBorder="1" applyAlignment="1">
      <alignment vertical="center" wrapText="1"/>
    </xf>
    <xf numFmtId="164" fontId="5" fillId="0" borderId="19" xfId="1" applyFont="1" applyBorder="1" applyAlignment="1">
      <alignment vertical="center" wrapText="1"/>
    </xf>
    <xf numFmtId="164" fontId="6" fillId="0" borderId="22" xfId="1" applyFont="1" applyBorder="1" applyAlignment="1">
      <alignment vertical="center" wrapText="1"/>
    </xf>
    <xf numFmtId="164" fontId="26" fillId="0" borderId="24" xfId="1" applyFont="1" applyBorder="1" applyAlignment="1">
      <alignment horizontal="center"/>
    </xf>
    <xf numFmtId="164" fontId="5" fillId="0" borderId="24" xfId="1" applyFont="1" applyBorder="1"/>
    <xf numFmtId="164" fontId="7" fillId="0" borderId="38" xfId="1" applyFont="1" applyBorder="1"/>
    <xf numFmtId="0" fontId="20" fillId="0" borderId="12" xfId="0" applyFont="1" applyBorder="1" applyAlignment="1">
      <alignment horizontal="center" vertical="center"/>
    </xf>
    <xf numFmtId="3" fontId="21" fillId="0" borderId="13" xfId="0" applyNumberFormat="1" applyFont="1" applyBorder="1" applyAlignment="1">
      <alignment horizontal="center" vertical="center" wrapText="1"/>
    </xf>
    <xf numFmtId="164" fontId="21" fillId="0" borderId="13" xfId="1" applyFont="1" applyFill="1" applyBorder="1" applyAlignment="1">
      <alignment horizontal="center" vertical="center" wrapText="1"/>
    </xf>
    <xf numFmtId="0" fontId="21" fillId="0" borderId="13" xfId="1" applyNumberFormat="1" applyFont="1" applyFill="1" applyBorder="1" applyAlignment="1">
      <alignment vertical="center" wrapText="1"/>
    </xf>
    <xf numFmtId="4" fontId="13" fillId="0" borderId="13" xfId="3" applyNumberFormat="1" applyFont="1" applyBorder="1" applyAlignment="1">
      <alignment vertical="center" wrapText="1"/>
    </xf>
    <xf numFmtId="164" fontId="13" fillId="0" borderId="14" xfId="1" applyFont="1" applyFill="1" applyBorder="1" applyAlignment="1">
      <alignment vertical="center" wrapText="1"/>
    </xf>
    <xf numFmtId="43" fontId="7" fillId="0" borderId="0" xfId="3" applyNumberFormat="1" applyFont="1"/>
    <xf numFmtId="164" fontId="5" fillId="0" borderId="42" xfId="1" applyFont="1" applyFill="1" applyBorder="1" applyAlignment="1">
      <alignment vertical="center" wrapText="1"/>
    </xf>
    <xf numFmtId="49" fontId="33" fillId="0" borderId="43" xfId="0" applyNumberFormat="1" applyFont="1" applyBorder="1" applyAlignment="1">
      <alignment horizontal="left" vertical="center"/>
    </xf>
    <xf numFmtId="49" fontId="33" fillId="0" borderId="5" xfId="0" applyNumberFormat="1" applyFont="1" applyBorder="1" applyAlignment="1">
      <alignment horizontal="left" vertical="center"/>
    </xf>
    <xf numFmtId="49" fontId="33" fillId="0" borderId="30" xfId="0" applyNumberFormat="1" applyFont="1" applyBorder="1" applyAlignment="1">
      <alignment horizontal="left" vertical="center"/>
    </xf>
    <xf numFmtId="49" fontId="22" fillId="0" borderId="29" xfId="0" applyNumberFormat="1" applyFont="1" applyBorder="1" applyAlignment="1">
      <alignment horizontal="left" vertical="center" wrapText="1"/>
    </xf>
    <xf numFmtId="49" fontId="22" fillId="0" borderId="5" xfId="0" applyNumberFormat="1" applyFont="1" applyBorder="1" applyAlignment="1">
      <alignment horizontal="left" vertical="center" wrapText="1"/>
    </xf>
    <xf numFmtId="49" fontId="22" fillId="0" borderId="30" xfId="0" applyNumberFormat="1" applyFont="1" applyBorder="1" applyAlignment="1">
      <alignment horizontal="left" vertical="center" wrapText="1"/>
    </xf>
    <xf numFmtId="49" fontId="22" fillId="0" borderId="13" xfId="0" applyNumberFormat="1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 wrapText="1"/>
    </xf>
    <xf numFmtId="49" fontId="24" fillId="3" borderId="16" xfId="0" applyNumberFormat="1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left" vertical="center" wrapText="1"/>
    </xf>
    <xf numFmtId="49" fontId="24" fillId="3" borderId="18" xfId="0" applyNumberFormat="1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10" fillId="0" borderId="2" xfId="3" applyFont="1" applyBorder="1" applyAlignment="1">
      <alignment horizontal="left"/>
    </xf>
    <xf numFmtId="0" fontId="10" fillId="0" borderId="0" xfId="3" applyFont="1" applyAlignment="1">
      <alignment horizontal="left"/>
    </xf>
    <xf numFmtId="0" fontId="19" fillId="3" borderId="12" xfId="3" applyFont="1" applyFill="1" applyBorder="1" applyAlignment="1">
      <alignment horizontal="center" vertical="center"/>
    </xf>
    <xf numFmtId="0" fontId="19" fillId="3" borderId="13" xfId="3" applyFont="1" applyFill="1" applyBorder="1" applyAlignment="1">
      <alignment horizontal="center" vertical="center"/>
    </xf>
    <xf numFmtId="0" fontId="19" fillId="3" borderId="14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1" fillId="0" borderId="5" xfId="3" applyFont="1" applyBorder="1" applyAlignment="1">
      <alignment horizontal="left" vertical="center" wrapText="1"/>
    </xf>
    <xf numFmtId="0" fontId="18" fillId="2" borderId="10" xfId="3" applyFont="1" applyFill="1" applyBorder="1" applyAlignment="1">
      <alignment horizontal="center" vertical="center"/>
    </xf>
    <xf numFmtId="0" fontId="11" fillId="0" borderId="4" xfId="3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49" fontId="19" fillId="3" borderId="20" xfId="0" applyNumberFormat="1" applyFont="1" applyFill="1" applyBorder="1" applyAlignment="1">
      <alignment horizontal="left" vertical="center" wrapText="1"/>
    </xf>
    <xf numFmtId="49" fontId="19" fillId="3" borderId="21" xfId="0" applyNumberFormat="1" applyFont="1" applyFill="1" applyBorder="1" applyAlignment="1">
      <alignment horizontal="left" vertical="center" wrapText="1"/>
    </xf>
    <xf numFmtId="0" fontId="28" fillId="0" borderId="0" xfId="3" applyFont="1" applyAlignment="1">
      <alignment vertical="center"/>
    </xf>
    <xf numFmtId="49" fontId="33" fillId="0" borderId="43" xfId="0" applyNumberFormat="1" applyFont="1" applyBorder="1" applyAlignment="1">
      <alignment horizontal="left" vertical="center" wrapText="1"/>
    </xf>
    <xf numFmtId="49" fontId="33" fillId="0" borderId="5" xfId="0" applyNumberFormat="1" applyFont="1" applyBorder="1" applyAlignment="1">
      <alignment horizontal="left" vertical="center" wrapText="1"/>
    </xf>
    <xf numFmtId="49" fontId="33" fillId="0" borderId="30" xfId="0" applyNumberFormat="1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29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30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29" fillId="2" borderId="25" xfId="3" applyFont="1" applyFill="1" applyBorder="1" applyAlignment="1">
      <alignment horizontal="center" vertical="center"/>
    </xf>
    <xf numFmtId="0" fontId="29" fillId="2" borderId="26" xfId="3" applyFont="1" applyFill="1" applyBorder="1" applyAlignment="1">
      <alignment horizontal="center" vertical="center"/>
    </xf>
    <xf numFmtId="0" fontId="29" fillId="2" borderId="27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28" xfId="3" applyFont="1" applyFill="1" applyBorder="1" applyAlignment="1">
      <alignment horizontal="center" vertical="center"/>
    </xf>
    <xf numFmtId="0" fontId="34" fillId="6" borderId="27" xfId="3" applyFont="1" applyFill="1" applyBorder="1" applyAlignment="1">
      <alignment horizontal="center" vertical="center"/>
    </xf>
    <xf numFmtId="0" fontId="34" fillId="6" borderId="11" xfId="3" applyFont="1" applyFill="1" applyBorder="1" applyAlignment="1">
      <alignment horizontal="center" vertical="center"/>
    </xf>
    <xf numFmtId="0" fontId="5" fillId="5" borderId="20" xfId="3" applyFont="1" applyFill="1" applyBorder="1" applyAlignment="1">
      <alignment horizontal="left" vertical="center"/>
    </xf>
    <xf numFmtId="0" fontId="5" fillId="5" borderId="21" xfId="3" applyFont="1" applyFill="1" applyBorder="1" applyAlignment="1">
      <alignment horizontal="left" vertical="center"/>
    </xf>
    <xf numFmtId="0" fontId="5" fillId="0" borderId="32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0" fontId="5" fillId="0" borderId="34" xfId="3" applyFont="1" applyBorder="1" applyAlignment="1">
      <alignment horizontal="center" vertical="center"/>
    </xf>
    <xf numFmtId="0" fontId="5" fillId="0" borderId="35" xfId="3" applyFont="1" applyBorder="1" applyAlignment="1">
      <alignment horizontal="center" vertical="center"/>
    </xf>
    <xf numFmtId="0" fontId="5" fillId="0" borderId="12" xfId="3" applyFont="1" applyBorder="1" applyAlignment="1">
      <alignment horizontal="left" vertical="center" wrapText="1"/>
    </xf>
    <xf numFmtId="14" fontId="6" fillId="0" borderId="1" xfId="1" applyNumberFormat="1" applyFont="1" applyBorder="1" applyAlignment="1">
      <alignment horizontal="center" vertical="center" wrapText="1"/>
    </xf>
  </cellXfs>
  <cellStyles count="18">
    <cellStyle name="_x0004_¥ 3 2" xfId="9" xr:uid="{B2CB33A1-2986-4653-AB1D-8580B6EEE8F5}"/>
    <cellStyle name="Hipervínculo" xfId="4" builtinId="8"/>
    <cellStyle name="Millares" xfId="1" builtinId="3"/>
    <cellStyle name="Millares 2" xfId="16" xr:uid="{D1E82E5D-0E5C-4462-A890-C1E949C6B1BF}"/>
    <cellStyle name="Millares 3" xfId="5" xr:uid="{00000000-0005-0000-0000-000032000000}"/>
    <cellStyle name="Normal" xfId="0" builtinId="0"/>
    <cellStyle name="Normal 10 3" xfId="3" xr:uid="{0532C565-F030-4F7C-A78C-13F2FA4A4172}"/>
    <cellStyle name="Normal 10 3 3" xfId="6" xr:uid="{34A75AD1-64F7-4583-802B-B9D08C5DF633}"/>
    <cellStyle name="Normal 119 2" xfId="17" xr:uid="{D44CEC29-F053-40E9-BB91-D6690ACD74F7}"/>
    <cellStyle name="Normal 2" xfId="7" xr:uid="{2A1C689F-ECE9-4318-9ED2-72EA309C326D}"/>
    <cellStyle name="Normal 2 4" xfId="8" xr:uid="{6E1DD9EA-2AD3-41E2-AFAA-C69E4A8ACBC3}"/>
    <cellStyle name="Normal 2 4 2" xfId="10" xr:uid="{386EE77B-C258-4683-82F4-ABAEC196BA5A}"/>
    <cellStyle name="Normal 2 4 3" xfId="12" xr:uid="{F77BDE8B-A521-471F-99A2-775F10E90877}"/>
    <cellStyle name="Normal 3" xfId="11" xr:uid="{561BD968-DCD9-4E46-AA65-BAD6D629BBC0}"/>
    <cellStyle name="Normal 3 2" xfId="15" xr:uid="{5CF59C36-2378-45B5-8C93-28D5B4A91DAC}"/>
    <cellStyle name="Normal 5" xfId="13" xr:uid="{C6FFACE2-3FD0-4DBB-BB4C-DF2677B3B5A6}"/>
    <cellStyle name="Porcentaje" xfId="2" builtinId="5"/>
    <cellStyle name="Porcentual 3 2" xfId="14" xr:uid="{3C05B4C8-338D-431D-ABEA-F0F97351C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252913</xdr:colOff>
      <xdr:row>0</xdr:row>
      <xdr:rowOff>107912</xdr:rowOff>
    </xdr:from>
    <xdr:to>
      <xdr:col>2</xdr:col>
      <xdr:colOff>437030</xdr:colOff>
      <xdr:row>3</xdr:row>
      <xdr:rowOff>169703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04789-01AB-4140-81F4-84332142D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3" y="107912"/>
          <a:ext cx="1652088" cy="8349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basedatos"/>
      <sheetName val="ENE97"/>
      <sheetName val="Planilla.LPC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Calendario"/>
      <sheetName val="Interface de programacion "/>
      <sheetName val="civ_roma"/>
      <sheetName val="Param"/>
      <sheetName val="Conting"/>
      <sheetName val="LaborFlow"/>
      <sheetName val="datos"/>
      <sheetName val="GENERAL"/>
      <sheetName val="Sheet11(2)"/>
      <sheetName val="Calculo cables"/>
      <sheetName val="BASE DE DATOS"/>
      <sheetName val="대비표"/>
      <sheetName val="Hoja1"/>
      <sheetName val="MAT"/>
      <sheetName val="Database v13.0"/>
      <sheetName val="PL"/>
      <sheetName val="PROJ_MGMT"/>
      <sheetName val="Salary Schedules"/>
      <sheetName val="TABLAS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resumen OK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98BB-E5F0-4022-912F-A008F252196C}">
  <sheetPr>
    <pageSetUpPr fitToPage="1"/>
  </sheetPr>
  <dimension ref="A1:L186"/>
  <sheetViews>
    <sheetView showGridLines="0" tabSelected="1" view="pageBreakPreview" zoomScale="70" zoomScaleNormal="85" zoomScaleSheetLayoutView="70" workbookViewId="0">
      <selection activeCell="L11" sqref="L11"/>
    </sheetView>
  </sheetViews>
  <sheetFormatPr baseColWidth="10" defaultColWidth="11.5703125" defaultRowHeight="15" x14ac:dyDescent="0.25"/>
  <cols>
    <col min="1" max="1" width="11.85546875" style="48" customWidth="1"/>
    <col min="2" max="2" width="10" style="48" customWidth="1"/>
    <col min="3" max="3" width="14.28515625" style="64" customWidth="1"/>
    <col min="4" max="4" width="15.42578125" style="49" hidden="1" customWidth="1"/>
    <col min="5" max="5" width="31.28515625" style="48" customWidth="1"/>
    <col min="6" max="6" width="17.5703125" style="48" customWidth="1"/>
    <col min="7" max="7" width="11.140625" style="48" customWidth="1"/>
    <col min="8" max="8" width="22" style="48" customWidth="1"/>
    <col min="9" max="9" width="1.5703125" style="48" customWidth="1"/>
    <col min="10" max="10" width="5.140625" style="48" hidden="1" customWidth="1"/>
    <col min="11" max="11" width="28.28515625" style="48" customWidth="1"/>
    <col min="12" max="12" width="24.85546875" style="64" customWidth="1"/>
    <col min="13" max="16384" width="11.5703125" style="1"/>
  </cols>
  <sheetData>
    <row r="1" spans="1:12" ht="25.15" customHeight="1" x14ac:dyDescent="0.25">
      <c r="A1" s="100"/>
      <c r="B1" s="100"/>
      <c r="C1" s="100"/>
      <c r="D1" s="100"/>
      <c r="E1" s="101" t="s">
        <v>0</v>
      </c>
      <c r="F1" s="101"/>
      <c r="G1" s="101"/>
      <c r="H1" s="101"/>
      <c r="I1" s="101"/>
      <c r="J1" s="101"/>
      <c r="K1" s="102" t="s">
        <v>1</v>
      </c>
      <c r="L1" s="102"/>
    </row>
    <row r="2" spans="1:12" ht="18.75" customHeight="1" x14ac:dyDescent="0.25">
      <c r="A2" s="100"/>
      <c r="B2" s="100"/>
      <c r="C2" s="100"/>
      <c r="D2" s="100"/>
      <c r="E2" s="101"/>
      <c r="F2" s="101"/>
      <c r="G2" s="101"/>
      <c r="H2" s="101"/>
      <c r="I2" s="101"/>
      <c r="J2" s="101"/>
      <c r="K2" s="2" t="s">
        <v>2</v>
      </c>
      <c r="L2" s="65">
        <v>0</v>
      </c>
    </row>
    <row r="3" spans="1:12" ht="18" customHeight="1" x14ac:dyDescent="0.25">
      <c r="A3" s="100"/>
      <c r="B3" s="100"/>
      <c r="C3" s="100"/>
      <c r="D3" s="100"/>
      <c r="E3" s="101"/>
      <c r="F3" s="101"/>
      <c r="G3" s="101"/>
      <c r="H3" s="101"/>
      <c r="I3" s="101"/>
      <c r="J3" s="101"/>
      <c r="K3" s="3" t="s">
        <v>3</v>
      </c>
      <c r="L3" s="143">
        <v>45519</v>
      </c>
    </row>
    <row r="4" spans="1:12" ht="15.75" customHeight="1" x14ac:dyDescent="0.25">
      <c r="A4" s="100"/>
      <c r="B4" s="100"/>
      <c r="C4" s="100"/>
      <c r="D4" s="100"/>
      <c r="E4" s="101"/>
      <c r="F4" s="101"/>
      <c r="G4" s="101"/>
      <c r="H4" s="101"/>
      <c r="I4" s="101"/>
      <c r="J4" s="101"/>
      <c r="K4" s="4" t="s">
        <v>4</v>
      </c>
      <c r="L4" s="66" t="s">
        <v>5</v>
      </c>
    </row>
    <row r="5" spans="1:12" ht="25.15" customHeight="1" x14ac:dyDescent="0.25">
      <c r="A5" s="103" t="s">
        <v>6</v>
      </c>
      <c r="B5" s="103"/>
      <c r="C5" s="103"/>
      <c r="D5" s="103"/>
      <c r="E5" s="5"/>
      <c r="F5" s="5"/>
      <c r="G5" s="5"/>
      <c r="H5" s="5"/>
      <c r="I5" s="5"/>
      <c r="J5" s="5"/>
      <c r="K5" s="6"/>
      <c r="L5" s="67"/>
    </row>
    <row r="6" spans="1:12" ht="25.15" customHeight="1" x14ac:dyDescent="0.25">
      <c r="A6" s="103" t="s">
        <v>7</v>
      </c>
      <c r="B6" s="103"/>
      <c r="C6" s="103"/>
      <c r="D6" s="103"/>
      <c r="E6" s="5"/>
      <c r="F6" s="5"/>
      <c r="G6" s="5"/>
      <c r="H6" s="5"/>
      <c r="I6" s="5"/>
      <c r="J6" s="5"/>
      <c r="K6" s="6"/>
      <c r="L6" s="67"/>
    </row>
    <row r="7" spans="1:12" ht="15.75" x14ac:dyDescent="0.25">
      <c r="A7" s="104" t="s">
        <v>8</v>
      </c>
      <c r="B7" s="105"/>
      <c r="C7" s="105"/>
      <c r="D7" s="7"/>
      <c r="E7" s="8"/>
      <c r="F7" s="8"/>
      <c r="G7" s="8"/>
      <c r="H7" s="8"/>
      <c r="I7" s="8"/>
      <c r="J7" s="8"/>
      <c r="K7" s="9"/>
      <c r="L7" s="68"/>
    </row>
    <row r="8" spans="1:12" ht="15.75" x14ac:dyDescent="0.25">
      <c r="A8" s="109" t="s">
        <v>9</v>
      </c>
      <c r="B8" s="110"/>
      <c r="C8" s="110"/>
      <c r="D8" s="113"/>
      <c r="E8" s="113"/>
      <c r="F8" s="113"/>
      <c r="G8" s="113"/>
      <c r="H8" s="113"/>
      <c r="I8" s="113"/>
      <c r="J8" s="113"/>
      <c r="K8" s="10"/>
      <c r="L8" s="69"/>
    </row>
    <row r="9" spans="1:12" ht="15.75" x14ac:dyDescent="0.25">
      <c r="A9" s="109" t="s">
        <v>10</v>
      </c>
      <c r="B9" s="110"/>
      <c r="C9" s="110"/>
      <c r="D9" s="111"/>
      <c r="E9" s="111"/>
      <c r="F9" s="111"/>
      <c r="G9" s="111"/>
      <c r="H9" s="111"/>
      <c r="I9" s="111"/>
      <c r="J9" s="111"/>
      <c r="K9" s="10"/>
      <c r="L9" s="69"/>
    </row>
    <row r="10" spans="1:12" ht="15.75" x14ac:dyDescent="0.25">
      <c r="A10" s="109" t="s">
        <v>11</v>
      </c>
      <c r="B10" s="110"/>
      <c r="C10" s="110"/>
      <c r="D10" s="111"/>
      <c r="E10" s="111"/>
      <c r="F10" s="111"/>
      <c r="G10" s="111"/>
      <c r="H10" s="111"/>
      <c r="I10" s="111"/>
      <c r="J10" s="111"/>
      <c r="K10" s="10"/>
      <c r="L10" s="69"/>
    </row>
    <row r="11" spans="1:12" ht="15.75" x14ac:dyDescent="0.25">
      <c r="A11" s="109" t="s">
        <v>12</v>
      </c>
      <c r="B11" s="110"/>
      <c r="C11" s="110"/>
      <c r="D11" s="111"/>
      <c r="E11" s="111"/>
      <c r="F11" s="111"/>
      <c r="G11" s="111"/>
      <c r="H11" s="111"/>
      <c r="I11" s="111"/>
      <c r="J11" s="111"/>
      <c r="K11" s="10"/>
      <c r="L11" s="69"/>
    </row>
    <row r="12" spans="1:12" ht="31.5" customHeight="1" thickBot="1" x14ac:dyDescent="0.3">
      <c r="A12" s="11"/>
      <c r="B12" s="12"/>
      <c r="C12" s="54"/>
      <c r="D12" s="13"/>
      <c r="E12" s="12"/>
      <c r="F12" s="12"/>
      <c r="G12" s="12"/>
      <c r="H12" s="12"/>
      <c r="I12" s="12"/>
      <c r="J12" s="14"/>
      <c r="K12" s="15" t="s">
        <v>13</v>
      </c>
      <c r="L12" s="70"/>
    </row>
    <row r="13" spans="1:12" ht="84" x14ac:dyDescent="0.25">
      <c r="A13" s="16" t="s">
        <v>14</v>
      </c>
      <c r="B13" s="17" t="s">
        <v>15</v>
      </c>
      <c r="C13" s="55" t="s">
        <v>16</v>
      </c>
      <c r="D13" s="17"/>
      <c r="E13" s="112" t="s">
        <v>17</v>
      </c>
      <c r="F13" s="112"/>
      <c r="G13" s="112"/>
      <c r="H13" s="112"/>
      <c r="I13" s="112"/>
      <c r="J13" s="112"/>
      <c r="K13" s="18" t="s">
        <v>18</v>
      </c>
      <c r="L13" s="71" t="s">
        <v>19</v>
      </c>
    </row>
    <row r="14" spans="1:12" ht="31.5" customHeight="1" x14ac:dyDescent="0.25">
      <c r="A14" s="106" t="s">
        <v>20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8"/>
    </row>
    <row r="15" spans="1:12" ht="31.5" customHeight="1" x14ac:dyDescent="0.25">
      <c r="A15" s="19">
        <v>1</v>
      </c>
      <c r="B15" s="20"/>
      <c r="C15" s="56"/>
      <c r="D15" s="22"/>
      <c r="E15" s="96" t="s">
        <v>21</v>
      </c>
      <c r="F15" s="96"/>
      <c r="G15" s="96"/>
      <c r="H15" s="96"/>
      <c r="I15" s="96"/>
      <c r="J15" s="96"/>
      <c r="K15" s="23"/>
      <c r="L15" s="72"/>
    </row>
    <row r="16" spans="1:12" ht="31.5" customHeight="1" x14ac:dyDescent="0.25">
      <c r="A16" s="19">
        <v>1.01</v>
      </c>
      <c r="B16" s="20"/>
      <c r="C16" s="56"/>
      <c r="D16" s="22"/>
      <c r="E16" s="96" t="s">
        <v>22</v>
      </c>
      <c r="F16" s="96"/>
      <c r="G16" s="96"/>
      <c r="H16" s="96"/>
      <c r="I16" s="96"/>
      <c r="J16" s="96"/>
      <c r="K16" s="23"/>
      <c r="L16" s="72"/>
    </row>
    <row r="17" spans="1:12" ht="31.5" customHeight="1" x14ac:dyDescent="0.25">
      <c r="A17" s="24" t="s">
        <v>23</v>
      </c>
      <c r="B17" s="25" t="s">
        <v>24</v>
      </c>
      <c r="C17" s="57">
        <v>0.5</v>
      </c>
      <c r="D17" s="26"/>
      <c r="E17" s="95" t="s">
        <v>25</v>
      </c>
      <c r="F17" s="95"/>
      <c r="G17" s="95"/>
      <c r="H17" s="95"/>
      <c r="I17" s="95"/>
      <c r="J17" s="95"/>
      <c r="K17" s="27"/>
      <c r="L17" s="73">
        <f>+K17*C17</f>
        <v>0</v>
      </c>
    </row>
    <row r="18" spans="1:12" ht="31.5" customHeight="1" x14ac:dyDescent="0.25">
      <c r="A18" s="24" t="s">
        <v>26</v>
      </c>
      <c r="B18" s="25" t="s">
        <v>27</v>
      </c>
      <c r="C18" s="57">
        <v>1.5</v>
      </c>
      <c r="D18" s="26"/>
      <c r="E18" s="95" t="s">
        <v>28</v>
      </c>
      <c r="F18" s="95"/>
      <c r="G18" s="95"/>
      <c r="H18" s="95"/>
      <c r="I18" s="95"/>
      <c r="J18" s="95"/>
      <c r="K18" s="27"/>
      <c r="L18" s="73">
        <f>+K18*C18</f>
        <v>0</v>
      </c>
    </row>
    <row r="19" spans="1:12" ht="31.5" customHeight="1" x14ac:dyDescent="0.25">
      <c r="A19" s="19">
        <v>1.02</v>
      </c>
      <c r="B19" s="21"/>
      <c r="C19" s="56"/>
      <c r="D19" s="22"/>
      <c r="E19" s="96" t="s">
        <v>29</v>
      </c>
      <c r="F19" s="96"/>
      <c r="G19" s="96"/>
      <c r="H19" s="96"/>
      <c r="I19" s="96"/>
      <c r="J19" s="96"/>
      <c r="K19" s="23"/>
      <c r="L19" s="72"/>
    </row>
    <row r="20" spans="1:12" ht="31.5" customHeight="1" x14ac:dyDescent="0.25">
      <c r="A20" s="24" t="s">
        <v>30</v>
      </c>
      <c r="B20" s="25" t="s">
        <v>24</v>
      </c>
      <c r="C20" s="57">
        <v>0.5</v>
      </c>
      <c r="D20" s="26"/>
      <c r="E20" s="95" t="s">
        <v>31</v>
      </c>
      <c r="F20" s="95"/>
      <c r="G20" s="95"/>
      <c r="H20" s="95"/>
      <c r="I20" s="95"/>
      <c r="J20" s="95"/>
      <c r="K20" s="27"/>
      <c r="L20" s="73">
        <f>+K20*C20</f>
        <v>0</v>
      </c>
    </row>
    <row r="21" spans="1:12" ht="31.5" customHeight="1" x14ac:dyDescent="0.25">
      <c r="A21" s="24" t="s">
        <v>32</v>
      </c>
      <c r="B21" s="28" t="s">
        <v>27</v>
      </c>
      <c r="C21" s="57">
        <v>1.5</v>
      </c>
      <c r="D21" s="26"/>
      <c r="E21" s="95" t="s">
        <v>33</v>
      </c>
      <c r="F21" s="95"/>
      <c r="G21" s="95"/>
      <c r="H21" s="95"/>
      <c r="I21" s="95"/>
      <c r="J21" s="95"/>
      <c r="K21" s="27"/>
      <c r="L21" s="73">
        <f>+K21*C21</f>
        <v>0</v>
      </c>
    </row>
    <row r="22" spans="1:12" ht="31.5" customHeight="1" x14ac:dyDescent="0.25">
      <c r="A22" s="19">
        <v>1.04</v>
      </c>
      <c r="B22" s="21"/>
      <c r="C22" s="56"/>
      <c r="D22" s="22"/>
      <c r="E22" s="96" t="s">
        <v>34</v>
      </c>
      <c r="F22" s="96"/>
      <c r="G22" s="96"/>
      <c r="H22" s="96"/>
      <c r="I22" s="96"/>
      <c r="J22" s="96"/>
      <c r="K22" s="23"/>
      <c r="L22" s="72"/>
    </row>
    <row r="23" spans="1:12" ht="31.5" customHeight="1" x14ac:dyDescent="0.25">
      <c r="A23" s="50" t="s">
        <v>140</v>
      </c>
      <c r="B23" s="51" t="s">
        <v>48</v>
      </c>
      <c r="C23" s="58">
        <v>11277.03</v>
      </c>
      <c r="D23" s="52"/>
      <c r="E23" s="92" t="s">
        <v>164</v>
      </c>
      <c r="F23" s="93"/>
      <c r="G23" s="93"/>
      <c r="H23" s="93"/>
      <c r="I23" s="93"/>
      <c r="J23" s="94"/>
      <c r="K23" s="53"/>
      <c r="L23" s="74"/>
    </row>
    <row r="24" spans="1:12" ht="31.5" customHeight="1" x14ac:dyDescent="0.25">
      <c r="A24" s="24" t="s">
        <v>35</v>
      </c>
      <c r="B24" s="25" t="s">
        <v>36</v>
      </c>
      <c r="C24" s="57">
        <v>1732.75</v>
      </c>
      <c r="D24" s="26"/>
      <c r="E24" s="95" t="s">
        <v>37</v>
      </c>
      <c r="F24" s="95"/>
      <c r="G24" s="95"/>
      <c r="H24" s="95"/>
      <c r="I24" s="95"/>
      <c r="J24" s="95"/>
      <c r="K24" s="27"/>
      <c r="L24" s="73">
        <f t="shared" ref="L24:L101" si="0">+K24*C24</f>
        <v>0</v>
      </c>
    </row>
    <row r="25" spans="1:12" ht="31.5" customHeight="1" x14ac:dyDescent="0.25">
      <c r="A25" s="24" t="s">
        <v>38</v>
      </c>
      <c r="B25" s="25" t="s">
        <v>36</v>
      </c>
      <c r="C25" s="57">
        <v>2368.0300000000002</v>
      </c>
      <c r="D25" s="26"/>
      <c r="E25" s="95" t="s">
        <v>39</v>
      </c>
      <c r="F25" s="95"/>
      <c r="G25" s="95"/>
      <c r="H25" s="95"/>
      <c r="I25" s="95"/>
      <c r="J25" s="95"/>
      <c r="K25" s="27"/>
      <c r="L25" s="73">
        <f t="shared" si="0"/>
        <v>0</v>
      </c>
    </row>
    <row r="26" spans="1:12" ht="31.5" customHeight="1" x14ac:dyDescent="0.25">
      <c r="A26" s="19">
        <v>1.05</v>
      </c>
      <c r="B26" s="21"/>
      <c r="C26" s="56"/>
      <c r="D26" s="22"/>
      <c r="E26" s="96" t="s">
        <v>40</v>
      </c>
      <c r="F26" s="96"/>
      <c r="G26" s="96"/>
      <c r="H26" s="96"/>
      <c r="I26" s="96"/>
      <c r="J26" s="96"/>
      <c r="K26" s="23"/>
      <c r="L26" s="72"/>
    </row>
    <row r="27" spans="1:12" ht="31.5" customHeight="1" x14ac:dyDescent="0.25">
      <c r="A27" s="19" t="s">
        <v>41</v>
      </c>
      <c r="B27" s="21"/>
      <c r="C27" s="56"/>
      <c r="D27" s="22"/>
      <c r="E27" s="96" t="s">
        <v>42</v>
      </c>
      <c r="F27" s="96"/>
      <c r="G27" s="96"/>
      <c r="H27" s="96"/>
      <c r="I27" s="96"/>
      <c r="J27" s="96"/>
      <c r="K27" s="23"/>
      <c r="L27" s="72"/>
    </row>
    <row r="28" spans="1:12" ht="31.5" customHeight="1" x14ac:dyDescent="0.25">
      <c r="A28" s="24" t="s">
        <v>43</v>
      </c>
      <c r="B28" s="25" t="s">
        <v>36</v>
      </c>
      <c r="C28" s="57">
        <v>18590.349999999999</v>
      </c>
      <c r="D28" s="26"/>
      <c r="E28" s="95" t="s">
        <v>44</v>
      </c>
      <c r="F28" s="95"/>
      <c r="G28" s="95"/>
      <c r="H28" s="95"/>
      <c r="I28" s="95"/>
      <c r="J28" s="95"/>
      <c r="K28" s="27"/>
      <c r="L28" s="73">
        <f t="shared" si="0"/>
        <v>0</v>
      </c>
    </row>
    <row r="29" spans="1:12" ht="31.5" customHeight="1" x14ac:dyDescent="0.25">
      <c r="A29" s="24" t="s">
        <v>45</v>
      </c>
      <c r="B29" s="25" t="s">
        <v>36</v>
      </c>
      <c r="C29" s="57">
        <v>1226.9000000000001</v>
      </c>
      <c r="D29" s="26"/>
      <c r="E29" s="95" t="s">
        <v>46</v>
      </c>
      <c r="F29" s="95"/>
      <c r="G29" s="95"/>
      <c r="H29" s="95"/>
      <c r="I29" s="95"/>
      <c r="J29" s="95"/>
      <c r="K29" s="27"/>
      <c r="L29" s="73">
        <f t="shared" si="0"/>
        <v>0</v>
      </c>
    </row>
    <row r="30" spans="1:12" ht="31.5" customHeight="1" x14ac:dyDescent="0.25">
      <c r="A30" s="24" t="s">
        <v>47</v>
      </c>
      <c r="B30" s="25" t="s">
        <v>48</v>
      </c>
      <c r="C30" s="57">
        <v>5864.1</v>
      </c>
      <c r="D30" s="26"/>
      <c r="E30" s="95" t="s">
        <v>49</v>
      </c>
      <c r="F30" s="95"/>
      <c r="G30" s="95"/>
      <c r="H30" s="95"/>
      <c r="I30" s="95"/>
      <c r="J30" s="95"/>
      <c r="K30" s="27"/>
      <c r="L30" s="73">
        <f t="shared" si="0"/>
        <v>0</v>
      </c>
    </row>
    <row r="31" spans="1:12" ht="31.5" customHeight="1" x14ac:dyDescent="0.25">
      <c r="A31" s="24" t="s">
        <v>50</v>
      </c>
      <c r="B31" s="25" t="s">
        <v>36</v>
      </c>
      <c r="C31" s="57">
        <v>1517.8</v>
      </c>
      <c r="D31" s="26"/>
      <c r="E31" s="95" t="s">
        <v>51</v>
      </c>
      <c r="F31" s="95"/>
      <c r="G31" s="95"/>
      <c r="H31" s="95"/>
      <c r="I31" s="95"/>
      <c r="J31" s="95"/>
      <c r="K31" s="27"/>
      <c r="L31" s="73">
        <f t="shared" si="0"/>
        <v>0</v>
      </c>
    </row>
    <row r="32" spans="1:12" ht="31.5" customHeight="1" x14ac:dyDescent="0.25">
      <c r="A32" s="24" t="s">
        <v>52</v>
      </c>
      <c r="B32" s="25" t="s">
        <v>36</v>
      </c>
      <c r="C32" s="57">
        <v>779.1</v>
      </c>
      <c r="D32" s="26"/>
      <c r="E32" s="95" t="s">
        <v>53</v>
      </c>
      <c r="F32" s="95"/>
      <c r="G32" s="95"/>
      <c r="H32" s="95"/>
      <c r="I32" s="95"/>
      <c r="J32" s="95"/>
      <c r="K32" s="27"/>
      <c r="L32" s="73">
        <f t="shared" si="0"/>
        <v>0</v>
      </c>
    </row>
    <row r="33" spans="1:12" ht="31.5" customHeight="1" x14ac:dyDescent="0.25">
      <c r="A33" s="24" t="s">
        <v>54</v>
      </c>
      <c r="B33" s="25" t="s">
        <v>36</v>
      </c>
      <c r="C33" s="57">
        <v>3126.8</v>
      </c>
      <c r="D33" s="26"/>
      <c r="E33" s="95" t="s">
        <v>55</v>
      </c>
      <c r="F33" s="95"/>
      <c r="G33" s="95"/>
      <c r="H33" s="95"/>
      <c r="I33" s="95"/>
      <c r="J33" s="95"/>
      <c r="K33" s="27"/>
      <c r="L33" s="73">
        <f t="shared" si="0"/>
        <v>0</v>
      </c>
    </row>
    <row r="34" spans="1:12" ht="31.5" customHeight="1" x14ac:dyDescent="0.25">
      <c r="A34" s="24" t="s">
        <v>56</v>
      </c>
      <c r="B34" s="25" t="s">
        <v>36</v>
      </c>
      <c r="C34" s="57">
        <v>365.8</v>
      </c>
      <c r="D34" s="26"/>
      <c r="E34" s="95" t="s">
        <v>57</v>
      </c>
      <c r="F34" s="95"/>
      <c r="G34" s="95"/>
      <c r="H34" s="95"/>
      <c r="I34" s="95"/>
      <c r="J34" s="95"/>
      <c r="K34" s="27"/>
      <c r="L34" s="73">
        <f t="shared" si="0"/>
        <v>0</v>
      </c>
    </row>
    <row r="35" spans="1:12" ht="31.5" customHeight="1" x14ac:dyDescent="0.25">
      <c r="A35" s="24" t="s">
        <v>58</v>
      </c>
      <c r="B35" s="25" t="s">
        <v>48</v>
      </c>
      <c r="C35" s="57">
        <v>8579.1200000000008</v>
      </c>
      <c r="D35" s="26"/>
      <c r="E35" s="95" t="s">
        <v>59</v>
      </c>
      <c r="F35" s="95"/>
      <c r="G35" s="95"/>
      <c r="H35" s="95"/>
      <c r="I35" s="95"/>
      <c r="J35" s="95"/>
      <c r="K35" s="27"/>
      <c r="L35" s="73">
        <f t="shared" si="0"/>
        <v>0</v>
      </c>
    </row>
    <row r="36" spans="1:12" ht="31.5" customHeight="1" x14ac:dyDescent="0.25">
      <c r="A36" s="24" t="s">
        <v>60</v>
      </c>
      <c r="B36" s="25" t="s">
        <v>36</v>
      </c>
      <c r="C36" s="57">
        <v>1227.5999999999999</v>
      </c>
      <c r="D36" s="26"/>
      <c r="E36" s="95" t="s">
        <v>61</v>
      </c>
      <c r="F36" s="95"/>
      <c r="G36" s="95"/>
      <c r="H36" s="95"/>
      <c r="I36" s="95"/>
      <c r="J36" s="95"/>
      <c r="K36" s="27"/>
      <c r="L36" s="73">
        <f t="shared" si="0"/>
        <v>0</v>
      </c>
    </row>
    <row r="37" spans="1:12" ht="31.5" customHeight="1" x14ac:dyDescent="0.25">
      <c r="A37" s="24" t="s">
        <v>62</v>
      </c>
      <c r="B37" s="25" t="s">
        <v>36</v>
      </c>
      <c r="C37" s="57">
        <v>805.8</v>
      </c>
      <c r="D37" s="26"/>
      <c r="E37" s="95" t="s">
        <v>63</v>
      </c>
      <c r="F37" s="95"/>
      <c r="G37" s="95"/>
      <c r="H37" s="95"/>
      <c r="I37" s="95"/>
      <c r="J37" s="95"/>
      <c r="K37" s="27"/>
      <c r="L37" s="73">
        <f t="shared" si="0"/>
        <v>0</v>
      </c>
    </row>
    <row r="38" spans="1:12" ht="31.5" customHeight="1" x14ac:dyDescent="0.25">
      <c r="A38" s="24" t="s">
        <v>64</v>
      </c>
      <c r="B38" s="25" t="s">
        <v>36</v>
      </c>
      <c r="C38" s="57">
        <v>710.75</v>
      </c>
      <c r="D38" s="26"/>
      <c r="E38" s="95" t="s">
        <v>65</v>
      </c>
      <c r="F38" s="95"/>
      <c r="G38" s="95"/>
      <c r="H38" s="95"/>
      <c r="I38" s="95"/>
      <c r="J38" s="95"/>
      <c r="K38" s="27"/>
      <c r="L38" s="73">
        <f t="shared" si="0"/>
        <v>0</v>
      </c>
    </row>
    <row r="39" spans="1:12" ht="31.5" customHeight="1" x14ac:dyDescent="0.25">
      <c r="A39" s="19" t="s">
        <v>66</v>
      </c>
      <c r="B39" s="21"/>
      <c r="C39" s="56"/>
      <c r="D39" s="22"/>
      <c r="E39" s="96" t="s">
        <v>67</v>
      </c>
      <c r="F39" s="96"/>
      <c r="G39" s="96"/>
      <c r="H39" s="96"/>
      <c r="I39" s="96"/>
      <c r="J39" s="96"/>
      <c r="K39" s="23"/>
      <c r="L39" s="72"/>
    </row>
    <row r="40" spans="1:12" ht="31.5" customHeight="1" x14ac:dyDescent="0.25">
      <c r="A40" s="24" t="s">
        <v>68</v>
      </c>
      <c r="B40" s="28" t="s">
        <v>36</v>
      </c>
      <c r="C40" s="57">
        <v>2983.05</v>
      </c>
      <c r="D40" s="26"/>
      <c r="E40" s="95" t="s">
        <v>44</v>
      </c>
      <c r="F40" s="95"/>
      <c r="G40" s="95"/>
      <c r="H40" s="95"/>
      <c r="I40" s="95"/>
      <c r="J40" s="95"/>
      <c r="K40" s="27"/>
      <c r="L40" s="73"/>
    </row>
    <row r="41" spans="1:12" ht="31.5" customHeight="1" x14ac:dyDescent="0.25">
      <c r="A41" s="24" t="s">
        <v>69</v>
      </c>
      <c r="B41" s="28" t="s">
        <v>36</v>
      </c>
      <c r="C41" s="57">
        <v>237.6</v>
      </c>
      <c r="D41" s="26"/>
      <c r="E41" s="95" t="s">
        <v>46</v>
      </c>
      <c r="F41" s="95"/>
      <c r="G41" s="95"/>
      <c r="H41" s="95"/>
      <c r="I41" s="95"/>
      <c r="J41" s="95"/>
      <c r="K41" s="27"/>
      <c r="L41" s="73">
        <f t="shared" ref="L41:L50" si="1">+K41*C40</f>
        <v>0</v>
      </c>
    </row>
    <row r="42" spans="1:12" ht="31.5" customHeight="1" x14ac:dyDescent="0.25">
      <c r="A42" s="24" t="s">
        <v>70</v>
      </c>
      <c r="B42" s="28" t="s">
        <v>48</v>
      </c>
      <c r="C42" s="57">
        <v>1157.7</v>
      </c>
      <c r="D42" s="26"/>
      <c r="E42" s="95" t="s">
        <v>49</v>
      </c>
      <c r="F42" s="95"/>
      <c r="G42" s="95"/>
      <c r="H42" s="95"/>
      <c r="I42" s="95"/>
      <c r="J42" s="95"/>
      <c r="K42" s="27"/>
      <c r="L42" s="73">
        <f t="shared" si="1"/>
        <v>0</v>
      </c>
    </row>
    <row r="43" spans="1:12" ht="31.5" customHeight="1" x14ac:dyDescent="0.25">
      <c r="A43" s="24" t="s">
        <v>71</v>
      </c>
      <c r="B43" s="28" t="s">
        <v>36</v>
      </c>
      <c r="C43" s="57">
        <v>298.8</v>
      </c>
      <c r="D43" s="26"/>
      <c r="E43" s="95" t="s">
        <v>51</v>
      </c>
      <c r="F43" s="95"/>
      <c r="G43" s="95"/>
      <c r="H43" s="95"/>
      <c r="I43" s="95"/>
      <c r="J43" s="95"/>
      <c r="K43" s="27"/>
      <c r="L43" s="73">
        <f t="shared" si="1"/>
        <v>0</v>
      </c>
    </row>
    <row r="44" spans="1:12" ht="31.5" customHeight="1" x14ac:dyDescent="0.25">
      <c r="A44" s="24" t="s">
        <v>72</v>
      </c>
      <c r="B44" s="28" t="s">
        <v>36</v>
      </c>
      <c r="C44" s="57">
        <v>153.6</v>
      </c>
      <c r="D44" s="26"/>
      <c r="E44" s="95" t="s">
        <v>53</v>
      </c>
      <c r="F44" s="95"/>
      <c r="G44" s="95"/>
      <c r="H44" s="95"/>
      <c r="I44" s="95"/>
      <c r="J44" s="95"/>
      <c r="K44" s="27"/>
      <c r="L44" s="73">
        <f t="shared" si="1"/>
        <v>0</v>
      </c>
    </row>
    <row r="45" spans="1:12" ht="31.5" customHeight="1" x14ac:dyDescent="0.25">
      <c r="A45" s="24" t="s">
        <v>73</v>
      </c>
      <c r="B45" s="28" t="s">
        <v>36</v>
      </c>
      <c r="C45" s="57">
        <v>650.4</v>
      </c>
      <c r="D45" s="26"/>
      <c r="E45" s="95" t="s">
        <v>55</v>
      </c>
      <c r="F45" s="95"/>
      <c r="G45" s="95"/>
      <c r="H45" s="95"/>
      <c r="I45" s="95"/>
      <c r="J45" s="95"/>
      <c r="K45" s="27"/>
      <c r="L45" s="73">
        <f t="shared" si="1"/>
        <v>0</v>
      </c>
    </row>
    <row r="46" spans="1:12" ht="31.5" customHeight="1" x14ac:dyDescent="0.25">
      <c r="A46" s="24" t="s">
        <v>74</v>
      </c>
      <c r="B46" s="28" t="s">
        <v>36</v>
      </c>
      <c r="C46" s="57">
        <v>70.8</v>
      </c>
      <c r="D46" s="26"/>
      <c r="E46" s="95" t="s">
        <v>57</v>
      </c>
      <c r="F46" s="95"/>
      <c r="G46" s="95"/>
      <c r="H46" s="95"/>
      <c r="I46" s="95"/>
      <c r="J46" s="95"/>
      <c r="K46" s="27"/>
      <c r="L46" s="73">
        <f t="shared" si="1"/>
        <v>0</v>
      </c>
    </row>
    <row r="47" spans="1:12" ht="31.5" customHeight="1" x14ac:dyDescent="0.25">
      <c r="A47" s="24" t="s">
        <v>75</v>
      </c>
      <c r="B47" s="28" t="s">
        <v>48</v>
      </c>
      <c r="C47" s="57">
        <v>1694.88</v>
      </c>
      <c r="D47" s="26"/>
      <c r="E47" s="95" t="s">
        <v>59</v>
      </c>
      <c r="F47" s="95"/>
      <c r="G47" s="95"/>
      <c r="H47" s="95"/>
      <c r="I47" s="95"/>
      <c r="J47" s="95"/>
      <c r="K47" s="27"/>
      <c r="L47" s="73">
        <f t="shared" si="1"/>
        <v>0</v>
      </c>
    </row>
    <row r="48" spans="1:12" ht="31.5" customHeight="1" x14ac:dyDescent="0.25">
      <c r="A48" s="24" t="s">
        <v>76</v>
      </c>
      <c r="B48" s="28" t="s">
        <v>36</v>
      </c>
      <c r="C48" s="57">
        <v>237.6</v>
      </c>
      <c r="D48" s="26"/>
      <c r="E48" s="95" t="s">
        <v>61</v>
      </c>
      <c r="F48" s="95"/>
      <c r="G48" s="95"/>
      <c r="H48" s="95"/>
      <c r="I48" s="95"/>
      <c r="J48" s="95"/>
      <c r="K48" s="27"/>
      <c r="L48" s="73">
        <f t="shared" si="1"/>
        <v>0</v>
      </c>
    </row>
    <row r="49" spans="1:12" ht="31.5" customHeight="1" x14ac:dyDescent="0.25">
      <c r="A49" s="24" t="s">
        <v>77</v>
      </c>
      <c r="B49" s="28" t="s">
        <v>36</v>
      </c>
      <c r="C49" s="57">
        <v>162</v>
      </c>
      <c r="D49" s="26"/>
      <c r="E49" s="95" t="s">
        <v>63</v>
      </c>
      <c r="F49" s="95"/>
      <c r="G49" s="95"/>
      <c r="H49" s="95"/>
      <c r="I49" s="95"/>
      <c r="J49" s="95"/>
      <c r="K49" s="27"/>
      <c r="L49" s="73">
        <f t="shared" si="1"/>
        <v>0</v>
      </c>
    </row>
    <row r="50" spans="1:12" ht="31.5" customHeight="1" x14ac:dyDescent="0.25">
      <c r="A50" s="24" t="s">
        <v>78</v>
      </c>
      <c r="B50" s="28" t="s">
        <v>36</v>
      </c>
      <c r="C50" s="57">
        <v>171.15</v>
      </c>
      <c r="D50" s="26"/>
      <c r="E50" s="95" t="s">
        <v>65</v>
      </c>
      <c r="F50" s="95"/>
      <c r="G50" s="95"/>
      <c r="H50" s="95"/>
      <c r="I50" s="95"/>
      <c r="J50" s="95"/>
      <c r="K50" s="27"/>
      <c r="L50" s="73">
        <f t="shared" si="1"/>
        <v>0</v>
      </c>
    </row>
    <row r="51" spans="1:12" ht="31.5" customHeight="1" x14ac:dyDescent="0.25">
      <c r="A51" s="19" t="s">
        <v>79</v>
      </c>
      <c r="B51" s="21"/>
      <c r="C51" s="56"/>
      <c r="D51" s="22"/>
      <c r="E51" s="96" t="s">
        <v>80</v>
      </c>
      <c r="F51" s="96"/>
      <c r="G51" s="96"/>
      <c r="H51" s="96"/>
      <c r="I51" s="96"/>
      <c r="J51" s="96"/>
      <c r="K51" s="23"/>
      <c r="L51" s="72"/>
    </row>
    <row r="52" spans="1:12" ht="31.5" customHeight="1" x14ac:dyDescent="0.25">
      <c r="A52" s="24" t="s">
        <v>81</v>
      </c>
      <c r="B52" s="28" t="s">
        <v>36</v>
      </c>
      <c r="C52" s="57">
        <v>3111.41</v>
      </c>
      <c r="D52" s="26"/>
      <c r="E52" s="95" t="s">
        <v>44</v>
      </c>
      <c r="F52" s="95"/>
      <c r="G52" s="95"/>
      <c r="H52" s="95"/>
      <c r="I52" s="95"/>
      <c r="J52" s="95"/>
      <c r="K52" s="27"/>
      <c r="L52" s="73">
        <f t="shared" si="0"/>
        <v>0</v>
      </c>
    </row>
    <row r="53" spans="1:12" ht="31.5" customHeight="1" x14ac:dyDescent="0.25">
      <c r="A53" s="24" t="s">
        <v>82</v>
      </c>
      <c r="B53" s="28" t="s">
        <v>36</v>
      </c>
      <c r="C53" s="57">
        <v>236.07</v>
      </c>
      <c r="D53" s="26"/>
      <c r="E53" s="95" t="s">
        <v>46</v>
      </c>
      <c r="F53" s="95"/>
      <c r="G53" s="95"/>
      <c r="H53" s="95"/>
      <c r="I53" s="95"/>
      <c r="J53" s="95"/>
      <c r="K53" s="27"/>
      <c r="L53" s="73">
        <f t="shared" si="0"/>
        <v>0</v>
      </c>
    </row>
    <row r="54" spans="1:12" ht="31.5" customHeight="1" x14ac:dyDescent="0.25">
      <c r="A54" s="24" t="s">
        <v>83</v>
      </c>
      <c r="B54" s="28" t="s">
        <v>48</v>
      </c>
      <c r="C54" s="57">
        <v>1467.35</v>
      </c>
      <c r="D54" s="26"/>
      <c r="E54" s="95" t="s">
        <v>49</v>
      </c>
      <c r="F54" s="95"/>
      <c r="G54" s="95"/>
      <c r="H54" s="95"/>
      <c r="I54" s="95"/>
      <c r="J54" s="95"/>
      <c r="K54" s="27"/>
      <c r="L54" s="73">
        <f t="shared" si="0"/>
        <v>0</v>
      </c>
    </row>
    <row r="55" spans="1:12" ht="31.5" customHeight="1" x14ac:dyDescent="0.25">
      <c r="A55" s="24" t="s">
        <v>84</v>
      </c>
      <c r="B55" s="28" t="s">
        <v>36</v>
      </c>
      <c r="C55" s="57">
        <v>339.83</v>
      </c>
      <c r="D55" s="26"/>
      <c r="E55" s="95" t="s">
        <v>51</v>
      </c>
      <c r="F55" s="95"/>
      <c r="G55" s="95"/>
      <c r="H55" s="95"/>
      <c r="I55" s="95"/>
      <c r="J55" s="95"/>
      <c r="K55" s="27"/>
      <c r="L55" s="73">
        <f t="shared" si="0"/>
        <v>0</v>
      </c>
    </row>
    <row r="56" spans="1:12" ht="31.5" customHeight="1" x14ac:dyDescent="0.25">
      <c r="A56" s="24" t="s">
        <v>85</v>
      </c>
      <c r="B56" s="28" t="s">
        <v>36</v>
      </c>
      <c r="C56" s="57">
        <v>173.69</v>
      </c>
      <c r="D56" s="26"/>
      <c r="E56" s="95" t="s">
        <v>53</v>
      </c>
      <c r="F56" s="95"/>
      <c r="G56" s="95"/>
      <c r="H56" s="95"/>
      <c r="I56" s="95"/>
      <c r="J56" s="95"/>
      <c r="K56" s="27"/>
      <c r="L56" s="73">
        <f t="shared" si="0"/>
        <v>0</v>
      </c>
    </row>
    <row r="57" spans="1:12" ht="31.5" customHeight="1" x14ac:dyDescent="0.25">
      <c r="A57" s="24" t="s">
        <v>86</v>
      </c>
      <c r="B57" s="28" t="s">
        <v>36</v>
      </c>
      <c r="C57" s="57">
        <v>1235.75</v>
      </c>
      <c r="D57" s="26"/>
      <c r="E57" s="95" t="s">
        <v>55</v>
      </c>
      <c r="F57" s="95"/>
      <c r="G57" s="95"/>
      <c r="H57" s="95"/>
      <c r="I57" s="95"/>
      <c r="J57" s="95"/>
      <c r="K57" s="27"/>
      <c r="L57" s="73">
        <f t="shared" si="0"/>
        <v>0</v>
      </c>
    </row>
    <row r="58" spans="1:12" ht="31.5" customHeight="1" x14ac:dyDescent="0.25">
      <c r="A58" s="24" t="s">
        <v>87</v>
      </c>
      <c r="B58" s="28" t="s">
        <v>36</v>
      </c>
      <c r="C58" s="57">
        <v>56.76</v>
      </c>
      <c r="D58" s="26"/>
      <c r="E58" s="95" t="s">
        <v>57</v>
      </c>
      <c r="F58" s="95"/>
      <c r="G58" s="95"/>
      <c r="H58" s="95"/>
      <c r="I58" s="95"/>
      <c r="J58" s="95"/>
      <c r="K58" s="27"/>
      <c r="L58" s="73">
        <f t="shared" si="0"/>
        <v>0</v>
      </c>
    </row>
    <row r="59" spans="1:12" ht="31.5" customHeight="1" x14ac:dyDescent="0.25">
      <c r="A59" s="24" t="s">
        <v>88</v>
      </c>
      <c r="B59" s="28" t="s">
        <v>48</v>
      </c>
      <c r="C59" s="57">
        <v>1945.61</v>
      </c>
      <c r="D59" s="26"/>
      <c r="E59" s="95" t="s">
        <v>59</v>
      </c>
      <c r="F59" s="95"/>
      <c r="G59" s="95"/>
      <c r="H59" s="95"/>
      <c r="I59" s="95"/>
      <c r="J59" s="95"/>
      <c r="K59" s="27"/>
      <c r="L59" s="73">
        <f t="shared" si="0"/>
        <v>0</v>
      </c>
    </row>
    <row r="60" spans="1:12" ht="31.5" customHeight="1" x14ac:dyDescent="0.25">
      <c r="A60" s="24" t="s">
        <v>89</v>
      </c>
      <c r="B60" s="28" t="s">
        <v>36</v>
      </c>
      <c r="C60" s="57">
        <v>241.62</v>
      </c>
      <c r="D60" s="26"/>
      <c r="E60" s="95" t="s">
        <v>61</v>
      </c>
      <c r="F60" s="95"/>
      <c r="G60" s="95"/>
      <c r="H60" s="95"/>
      <c r="I60" s="95"/>
      <c r="J60" s="95"/>
      <c r="K60" s="27"/>
      <c r="L60" s="73">
        <f t="shared" si="0"/>
        <v>0</v>
      </c>
    </row>
    <row r="61" spans="1:12" ht="31.5" customHeight="1" x14ac:dyDescent="0.25">
      <c r="A61" s="24" t="s">
        <v>90</v>
      </c>
      <c r="B61" s="28" t="s">
        <v>36</v>
      </c>
      <c r="C61" s="57">
        <v>223.71</v>
      </c>
      <c r="D61" s="26"/>
      <c r="E61" s="95" t="s">
        <v>63</v>
      </c>
      <c r="F61" s="95"/>
      <c r="G61" s="95"/>
      <c r="H61" s="95"/>
      <c r="I61" s="95"/>
      <c r="J61" s="95"/>
      <c r="K61" s="27"/>
      <c r="L61" s="73">
        <f t="shared" si="0"/>
        <v>0</v>
      </c>
    </row>
    <row r="62" spans="1:12" ht="31.5" customHeight="1" x14ac:dyDescent="0.25">
      <c r="A62" s="24" t="s">
        <v>91</v>
      </c>
      <c r="B62" s="28" t="s">
        <v>36</v>
      </c>
      <c r="C62" s="57">
        <v>413.62</v>
      </c>
      <c r="D62" s="26"/>
      <c r="E62" s="95" t="s">
        <v>65</v>
      </c>
      <c r="F62" s="95"/>
      <c r="G62" s="95"/>
      <c r="H62" s="95"/>
      <c r="I62" s="95"/>
      <c r="J62" s="95"/>
      <c r="K62" s="27"/>
      <c r="L62" s="73">
        <f t="shared" si="0"/>
        <v>0</v>
      </c>
    </row>
    <row r="63" spans="1:12" ht="31.5" customHeight="1" x14ac:dyDescent="0.25">
      <c r="A63" s="19" t="s">
        <v>92</v>
      </c>
      <c r="B63" s="21"/>
      <c r="C63" s="56"/>
      <c r="D63" s="22"/>
      <c r="E63" s="96" t="s">
        <v>93</v>
      </c>
      <c r="F63" s="96"/>
      <c r="G63" s="96"/>
      <c r="H63" s="96"/>
      <c r="I63" s="96"/>
      <c r="J63" s="96"/>
      <c r="K63" s="23"/>
      <c r="L63" s="72"/>
    </row>
    <row r="64" spans="1:12" ht="31.5" customHeight="1" x14ac:dyDescent="0.25">
      <c r="A64" s="24" t="s">
        <v>94</v>
      </c>
      <c r="B64" s="28" t="s">
        <v>36</v>
      </c>
      <c r="C64" s="57">
        <v>4426.7</v>
      </c>
      <c r="D64" s="26"/>
      <c r="E64" s="95" t="s">
        <v>44</v>
      </c>
      <c r="F64" s="95"/>
      <c r="G64" s="95"/>
      <c r="H64" s="95"/>
      <c r="I64" s="95"/>
      <c r="J64" s="95"/>
      <c r="K64" s="27"/>
      <c r="L64" s="73">
        <f t="shared" si="0"/>
        <v>0</v>
      </c>
    </row>
    <row r="65" spans="1:12" ht="31.5" customHeight="1" x14ac:dyDescent="0.25">
      <c r="A65" s="24" t="s">
        <v>95</v>
      </c>
      <c r="B65" s="28" t="s">
        <v>36</v>
      </c>
      <c r="C65" s="57">
        <v>258.98</v>
      </c>
      <c r="D65" s="26"/>
      <c r="E65" s="95" t="s">
        <v>46</v>
      </c>
      <c r="F65" s="95"/>
      <c r="G65" s="95"/>
      <c r="H65" s="95"/>
      <c r="I65" s="95"/>
      <c r="J65" s="95"/>
      <c r="K65" s="27"/>
      <c r="L65" s="73">
        <f t="shared" si="0"/>
        <v>0</v>
      </c>
    </row>
    <row r="66" spans="1:12" ht="31.5" customHeight="1" x14ac:dyDescent="0.25">
      <c r="A66" s="24" t="s">
        <v>96</v>
      </c>
      <c r="B66" s="28" t="s">
        <v>48</v>
      </c>
      <c r="C66" s="57">
        <v>1495.17</v>
      </c>
      <c r="D66" s="26"/>
      <c r="E66" s="95" t="s">
        <v>49</v>
      </c>
      <c r="F66" s="95"/>
      <c r="G66" s="95"/>
      <c r="H66" s="95"/>
      <c r="I66" s="95"/>
      <c r="J66" s="95"/>
      <c r="K66" s="27"/>
      <c r="L66" s="73">
        <f t="shared" si="0"/>
        <v>0</v>
      </c>
    </row>
    <row r="67" spans="1:12" ht="31.5" customHeight="1" x14ac:dyDescent="0.25">
      <c r="A67" s="24" t="s">
        <v>97</v>
      </c>
      <c r="B67" s="28" t="s">
        <v>36</v>
      </c>
      <c r="C67" s="57">
        <v>597.79999999999995</v>
      </c>
      <c r="D67" s="26"/>
      <c r="E67" s="95" t="s">
        <v>51</v>
      </c>
      <c r="F67" s="95"/>
      <c r="G67" s="95"/>
      <c r="H67" s="95"/>
      <c r="I67" s="95"/>
      <c r="J67" s="95"/>
      <c r="K67" s="27"/>
      <c r="L67" s="73">
        <f t="shared" si="0"/>
        <v>0</v>
      </c>
    </row>
    <row r="68" spans="1:12" ht="31.5" customHeight="1" x14ac:dyDescent="0.25">
      <c r="A68" s="24" t="s">
        <v>98</v>
      </c>
      <c r="B68" s="28" t="s">
        <v>36</v>
      </c>
      <c r="C68" s="57">
        <v>189.6</v>
      </c>
      <c r="D68" s="26"/>
      <c r="E68" s="95" t="s">
        <v>53</v>
      </c>
      <c r="F68" s="95"/>
      <c r="G68" s="95"/>
      <c r="H68" s="95"/>
      <c r="I68" s="95"/>
      <c r="J68" s="95"/>
      <c r="K68" s="27"/>
      <c r="L68" s="73">
        <f t="shared" si="0"/>
        <v>0</v>
      </c>
    </row>
    <row r="69" spans="1:12" ht="31.5" customHeight="1" x14ac:dyDescent="0.25">
      <c r="A69" s="24" t="s">
        <v>99</v>
      </c>
      <c r="B69" s="28" t="s">
        <v>36</v>
      </c>
      <c r="C69" s="57">
        <v>1291.6099999999999</v>
      </c>
      <c r="D69" s="26"/>
      <c r="E69" s="95" t="s">
        <v>55</v>
      </c>
      <c r="F69" s="95"/>
      <c r="G69" s="95"/>
      <c r="H69" s="95"/>
      <c r="I69" s="95"/>
      <c r="J69" s="95"/>
      <c r="K69" s="27"/>
      <c r="L69" s="73">
        <f t="shared" si="0"/>
        <v>0</v>
      </c>
    </row>
    <row r="70" spans="1:12" ht="31.5" customHeight="1" x14ac:dyDescent="0.25">
      <c r="A70" s="24" t="s">
        <v>100</v>
      </c>
      <c r="B70" s="28" t="s">
        <v>36</v>
      </c>
      <c r="C70" s="57">
        <v>51.13</v>
      </c>
      <c r="D70" s="26"/>
      <c r="E70" s="95" t="s">
        <v>57</v>
      </c>
      <c r="F70" s="95"/>
      <c r="G70" s="95"/>
      <c r="H70" s="95"/>
      <c r="I70" s="95"/>
      <c r="J70" s="95"/>
      <c r="K70" s="27"/>
      <c r="L70" s="73">
        <f t="shared" si="0"/>
        <v>0</v>
      </c>
    </row>
    <row r="71" spans="1:12" ht="31.5" customHeight="1" x14ac:dyDescent="0.25">
      <c r="A71" s="24" t="s">
        <v>101</v>
      </c>
      <c r="B71" s="28" t="s">
        <v>48</v>
      </c>
      <c r="C71" s="57">
        <v>2142.16</v>
      </c>
      <c r="D71" s="26"/>
      <c r="E71" s="95" t="s">
        <v>59</v>
      </c>
      <c r="F71" s="95"/>
      <c r="G71" s="95"/>
      <c r="H71" s="95"/>
      <c r="I71" s="95"/>
      <c r="J71" s="95"/>
      <c r="K71" s="27"/>
      <c r="L71" s="73">
        <f t="shared" si="0"/>
        <v>0</v>
      </c>
    </row>
    <row r="72" spans="1:12" ht="31.5" customHeight="1" x14ac:dyDescent="0.25">
      <c r="A72" s="24" t="s">
        <v>102</v>
      </c>
      <c r="B72" s="28" t="s">
        <v>36</v>
      </c>
      <c r="C72" s="57">
        <v>258.98</v>
      </c>
      <c r="D72" s="26"/>
      <c r="E72" s="95" t="s">
        <v>61</v>
      </c>
      <c r="F72" s="95"/>
      <c r="G72" s="95"/>
      <c r="H72" s="95"/>
      <c r="I72" s="95"/>
      <c r="J72" s="95"/>
      <c r="K72" s="27"/>
      <c r="L72" s="73">
        <f t="shared" si="0"/>
        <v>0</v>
      </c>
    </row>
    <row r="73" spans="1:12" ht="31.5" customHeight="1" x14ac:dyDescent="0.25">
      <c r="A73" s="24" t="s">
        <v>103</v>
      </c>
      <c r="B73" s="28" t="s">
        <v>36</v>
      </c>
      <c r="C73" s="57">
        <v>228.06</v>
      </c>
      <c r="D73" s="26"/>
      <c r="E73" s="95" t="s">
        <v>63</v>
      </c>
      <c r="F73" s="95"/>
      <c r="G73" s="95"/>
      <c r="H73" s="95"/>
      <c r="I73" s="95"/>
      <c r="J73" s="95"/>
      <c r="K73" s="27"/>
      <c r="L73" s="73">
        <f t="shared" si="0"/>
        <v>0</v>
      </c>
    </row>
    <row r="74" spans="1:12" ht="31.5" customHeight="1" x14ac:dyDescent="0.25">
      <c r="A74" s="24" t="s">
        <v>104</v>
      </c>
      <c r="B74" s="28" t="s">
        <v>36</v>
      </c>
      <c r="C74" s="57">
        <v>502.52</v>
      </c>
      <c r="D74" s="26"/>
      <c r="E74" s="95" t="s">
        <v>65</v>
      </c>
      <c r="F74" s="95"/>
      <c r="G74" s="95"/>
      <c r="H74" s="95"/>
      <c r="I74" s="95"/>
      <c r="J74" s="95"/>
      <c r="K74" s="27"/>
      <c r="L74" s="73">
        <f t="shared" si="0"/>
        <v>0</v>
      </c>
    </row>
    <row r="75" spans="1:12" ht="31.5" customHeight="1" x14ac:dyDescent="0.25">
      <c r="A75" s="19">
        <v>1.06</v>
      </c>
      <c r="B75" s="21"/>
      <c r="C75" s="56" t="s">
        <v>105</v>
      </c>
      <c r="D75" s="22"/>
      <c r="E75" s="96" t="s">
        <v>106</v>
      </c>
      <c r="F75" s="96"/>
      <c r="G75" s="96"/>
      <c r="H75" s="96"/>
      <c r="I75" s="96"/>
      <c r="J75" s="96"/>
      <c r="K75" s="23"/>
      <c r="L75" s="72"/>
    </row>
    <row r="76" spans="1:12" ht="31.5" customHeight="1" x14ac:dyDescent="0.25">
      <c r="A76" s="24" t="s">
        <v>107</v>
      </c>
      <c r="B76" s="28" t="s">
        <v>36</v>
      </c>
      <c r="C76" s="57">
        <v>6.15</v>
      </c>
      <c r="D76" s="26"/>
      <c r="E76" s="95" t="s">
        <v>44</v>
      </c>
      <c r="F76" s="95"/>
      <c r="G76" s="95"/>
      <c r="H76" s="95"/>
      <c r="I76" s="95"/>
      <c r="J76" s="95"/>
      <c r="K76" s="27"/>
      <c r="L76" s="73">
        <f t="shared" si="0"/>
        <v>0</v>
      </c>
    </row>
    <row r="77" spans="1:12" ht="31.5" customHeight="1" x14ac:dyDescent="0.25">
      <c r="A77" s="24" t="s">
        <v>108</v>
      </c>
      <c r="B77" s="28" t="s">
        <v>36</v>
      </c>
      <c r="C77" s="57">
        <v>11.67</v>
      </c>
      <c r="D77" s="26"/>
      <c r="E77" s="95" t="s">
        <v>204</v>
      </c>
      <c r="F77" s="95"/>
      <c r="G77" s="95"/>
      <c r="H77" s="95"/>
      <c r="I77" s="95"/>
      <c r="J77" s="95"/>
      <c r="K77" s="27"/>
      <c r="L77" s="73">
        <f t="shared" si="0"/>
        <v>0</v>
      </c>
    </row>
    <row r="78" spans="1:12" ht="31.5" customHeight="1" x14ac:dyDescent="0.25">
      <c r="A78" s="24" t="s">
        <v>109</v>
      </c>
      <c r="B78" s="28" t="s">
        <v>36</v>
      </c>
      <c r="C78" s="57">
        <v>41.67</v>
      </c>
      <c r="D78" s="26"/>
      <c r="E78" s="95" t="s">
        <v>202</v>
      </c>
      <c r="F78" s="95"/>
      <c r="G78" s="95"/>
      <c r="H78" s="95"/>
      <c r="I78" s="95"/>
      <c r="J78" s="95"/>
      <c r="K78" s="27"/>
      <c r="L78" s="73">
        <f t="shared" si="0"/>
        <v>0</v>
      </c>
    </row>
    <row r="79" spans="1:12" ht="31.5" customHeight="1" x14ac:dyDescent="0.25">
      <c r="A79" s="19">
        <v>2</v>
      </c>
      <c r="B79" s="21"/>
      <c r="C79" s="56" t="s">
        <v>105</v>
      </c>
      <c r="D79" s="22"/>
      <c r="E79" s="96" t="s">
        <v>171</v>
      </c>
      <c r="F79" s="96"/>
      <c r="G79" s="96"/>
      <c r="H79" s="96"/>
      <c r="I79" s="96"/>
      <c r="J79" s="96"/>
      <c r="K79" s="23"/>
      <c r="L79" s="72"/>
    </row>
    <row r="80" spans="1:12" ht="31.5" customHeight="1" x14ac:dyDescent="0.25">
      <c r="A80" s="19">
        <v>2.0099999999999998</v>
      </c>
      <c r="B80" s="21"/>
      <c r="C80" s="56" t="s">
        <v>105</v>
      </c>
      <c r="D80" s="22"/>
      <c r="E80" s="96" t="s">
        <v>172</v>
      </c>
      <c r="F80" s="96"/>
      <c r="G80" s="96"/>
      <c r="H80" s="96"/>
      <c r="I80" s="96"/>
      <c r="J80" s="96"/>
      <c r="K80" s="23"/>
      <c r="L80" s="72"/>
    </row>
    <row r="81" spans="1:12" ht="31.5" customHeight="1" x14ac:dyDescent="0.25">
      <c r="A81" s="81" t="s">
        <v>173</v>
      </c>
      <c r="B81" s="82"/>
      <c r="C81" s="83" t="s">
        <v>105</v>
      </c>
      <c r="D81" s="84"/>
      <c r="E81" s="114" t="s">
        <v>174</v>
      </c>
      <c r="F81" s="114"/>
      <c r="G81" s="114"/>
      <c r="H81" s="114"/>
      <c r="I81" s="114"/>
      <c r="J81" s="114"/>
      <c r="K81" s="85"/>
      <c r="L81" s="86"/>
    </row>
    <row r="82" spans="1:12" ht="31.5" customHeight="1" x14ac:dyDescent="0.25">
      <c r="A82" s="24" t="s">
        <v>175</v>
      </c>
      <c r="B82" s="25" t="s">
        <v>48</v>
      </c>
      <c r="C82" s="57">
        <v>60.51</v>
      </c>
      <c r="D82" s="26"/>
      <c r="E82" s="95" t="s">
        <v>176</v>
      </c>
      <c r="F82" s="95"/>
      <c r="G82" s="95"/>
      <c r="H82" s="95"/>
      <c r="I82" s="95"/>
      <c r="J82" s="95"/>
      <c r="K82" s="27"/>
      <c r="L82" s="73">
        <f>+K82*C82</f>
        <v>0</v>
      </c>
    </row>
    <row r="83" spans="1:12" ht="31.5" customHeight="1" x14ac:dyDescent="0.25">
      <c r="A83" s="24" t="s">
        <v>177</v>
      </c>
      <c r="B83" s="25" t="s">
        <v>36</v>
      </c>
      <c r="C83" s="57">
        <v>412.79</v>
      </c>
      <c r="D83" s="26"/>
      <c r="E83" s="95" t="s">
        <v>203</v>
      </c>
      <c r="F83" s="95"/>
      <c r="G83" s="95"/>
      <c r="H83" s="95"/>
      <c r="I83" s="95"/>
      <c r="J83" s="95"/>
      <c r="K83" s="27"/>
      <c r="L83" s="73"/>
    </row>
    <row r="84" spans="1:12" ht="31.5" customHeight="1" x14ac:dyDescent="0.25">
      <c r="A84" s="24" t="s">
        <v>178</v>
      </c>
      <c r="B84" s="25" t="s">
        <v>36</v>
      </c>
      <c r="C84" s="57">
        <v>14.43</v>
      </c>
      <c r="D84" s="26"/>
      <c r="E84" s="95" t="s">
        <v>180</v>
      </c>
      <c r="F84" s="95"/>
      <c r="G84" s="95"/>
      <c r="H84" s="95"/>
      <c r="I84" s="95"/>
      <c r="J84" s="95"/>
      <c r="K84" s="27"/>
      <c r="L84" s="73"/>
    </row>
    <row r="85" spans="1:12" ht="31.5" customHeight="1" x14ac:dyDescent="0.25">
      <c r="A85" s="24" t="s">
        <v>179</v>
      </c>
      <c r="B85" s="25" t="s">
        <v>36</v>
      </c>
      <c r="C85" s="57">
        <v>275.56</v>
      </c>
      <c r="D85" s="26"/>
      <c r="E85" s="95" t="s">
        <v>181</v>
      </c>
      <c r="F85" s="95"/>
      <c r="G85" s="95"/>
      <c r="H85" s="95"/>
      <c r="I85" s="95"/>
      <c r="J85" s="95"/>
      <c r="K85" s="27"/>
      <c r="L85" s="73"/>
    </row>
    <row r="86" spans="1:12" ht="31.5" customHeight="1" x14ac:dyDescent="0.25">
      <c r="A86" s="81" t="s">
        <v>182</v>
      </c>
      <c r="B86" s="82"/>
      <c r="C86" s="83" t="s">
        <v>105</v>
      </c>
      <c r="D86" s="84"/>
      <c r="E86" s="114" t="s">
        <v>183</v>
      </c>
      <c r="F86" s="114"/>
      <c r="G86" s="114"/>
      <c r="H86" s="114"/>
      <c r="I86" s="114"/>
      <c r="J86" s="114"/>
      <c r="K86" s="85"/>
      <c r="L86" s="86"/>
    </row>
    <row r="87" spans="1:12" ht="31.5" customHeight="1" x14ac:dyDescent="0.25">
      <c r="A87" s="24" t="s">
        <v>184</v>
      </c>
      <c r="B87" s="25" t="s">
        <v>36</v>
      </c>
      <c r="C87" s="57">
        <v>4.38</v>
      </c>
      <c r="D87" s="26"/>
      <c r="E87" s="95" t="s">
        <v>192</v>
      </c>
      <c r="F87" s="95"/>
      <c r="G87" s="95"/>
      <c r="H87" s="95"/>
      <c r="I87" s="95"/>
      <c r="J87" s="95"/>
      <c r="K87" s="27"/>
      <c r="L87" s="73"/>
    </row>
    <row r="88" spans="1:12" ht="31.5" customHeight="1" x14ac:dyDescent="0.25">
      <c r="A88" s="24" t="s">
        <v>185</v>
      </c>
      <c r="B88" s="25" t="s">
        <v>36</v>
      </c>
      <c r="C88" s="57">
        <v>35.979999999999997</v>
      </c>
      <c r="D88" s="26"/>
      <c r="E88" s="95" t="s">
        <v>191</v>
      </c>
      <c r="F88" s="95"/>
      <c r="G88" s="95"/>
      <c r="H88" s="95"/>
      <c r="I88" s="95"/>
      <c r="J88" s="95"/>
      <c r="K88" s="27"/>
      <c r="L88" s="73"/>
    </row>
    <row r="89" spans="1:12" ht="31.5" customHeight="1" x14ac:dyDescent="0.25">
      <c r="A89" s="24" t="s">
        <v>186</v>
      </c>
      <c r="B89" s="25" t="s">
        <v>48</v>
      </c>
      <c r="C89" s="57">
        <v>189.41</v>
      </c>
      <c r="D89" s="26"/>
      <c r="E89" s="95" t="s">
        <v>193</v>
      </c>
      <c r="F89" s="95"/>
      <c r="G89" s="95"/>
      <c r="H89" s="95"/>
      <c r="I89" s="95"/>
      <c r="J89" s="95"/>
      <c r="K89" s="27"/>
      <c r="L89" s="73"/>
    </row>
    <row r="90" spans="1:12" ht="31.5" customHeight="1" x14ac:dyDescent="0.25">
      <c r="A90" s="24" t="s">
        <v>187</v>
      </c>
      <c r="B90" s="28" t="s">
        <v>188</v>
      </c>
      <c r="C90" s="57">
        <v>2948.86</v>
      </c>
      <c r="D90" s="26"/>
      <c r="E90" s="95" t="s">
        <v>194</v>
      </c>
      <c r="F90" s="95"/>
      <c r="G90" s="95"/>
      <c r="H90" s="95"/>
      <c r="I90" s="95"/>
      <c r="J90" s="95"/>
      <c r="K90" s="27"/>
      <c r="L90" s="73"/>
    </row>
    <row r="91" spans="1:12" ht="31.5" customHeight="1" x14ac:dyDescent="0.25">
      <c r="A91" s="81" t="s">
        <v>189</v>
      </c>
      <c r="B91" s="82"/>
      <c r="C91" s="83" t="s">
        <v>105</v>
      </c>
      <c r="D91" s="84"/>
      <c r="E91" s="114" t="s">
        <v>190</v>
      </c>
      <c r="F91" s="114"/>
      <c r="G91" s="114"/>
      <c r="H91" s="114"/>
      <c r="I91" s="114"/>
      <c r="J91" s="114"/>
      <c r="K91" s="85"/>
      <c r="L91" s="86"/>
    </row>
    <row r="92" spans="1:12" ht="31.5" customHeight="1" x14ac:dyDescent="0.25">
      <c r="A92" s="24" t="s">
        <v>197</v>
      </c>
      <c r="B92" s="28" t="s">
        <v>196</v>
      </c>
      <c r="C92" s="57">
        <v>23.9</v>
      </c>
      <c r="D92" s="26"/>
      <c r="E92" s="95" t="s">
        <v>195</v>
      </c>
      <c r="F92" s="95"/>
      <c r="G92" s="95"/>
      <c r="H92" s="95"/>
      <c r="I92" s="95"/>
      <c r="J92" s="95"/>
      <c r="K92" s="27"/>
      <c r="L92" s="73"/>
    </row>
    <row r="93" spans="1:12" ht="31.5" customHeight="1" x14ac:dyDescent="0.25">
      <c r="A93" s="19">
        <v>3</v>
      </c>
      <c r="B93" s="21"/>
      <c r="C93" s="56"/>
      <c r="D93" s="22"/>
      <c r="E93" s="96" t="s">
        <v>110</v>
      </c>
      <c r="F93" s="96"/>
      <c r="G93" s="96"/>
      <c r="H93" s="96"/>
      <c r="I93" s="96"/>
      <c r="J93" s="96"/>
      <c r="K93" s="23"/>
      <c r="L93" s="72"/>
    </row>
    <row r="94" spans="1:12" ht="31.5" customHeight="1" x14ac:dyDescent="0.25">
      <c r="A94" s="24">
        <v>3.01</v>
      </c>
      <c r="B94" s="28" t="s">
        <v>111</v>
      </c>
      <c r="C94" s="57">
        <v>11025.39</v>
      </c>
      <c r="D94" s="26"/>
      <c r="E94" s="95" t="s">
        <v>112</v>
      </c>
      <c r="F94" s="95"/>
      <c r="G94" s="95"/>
      <c r="H94" s="95"/>
      <c r="I94" s="95"/>
      <c r="J94" s="95"/>
      <c r="K94" s="27"/>
      <c r="L94" s="73">
        <f t="shared" si="0"/>
        <v>0</v>
      </c>
    </row>
    <row r="95" spans="1:12" ht="31.5" customHeight="1" x14ac:dyDescent="0.25">
      <c r="A95" s="24">
        <v>3.02</v>
      </c>
      <c r="B95" s="28" t="s">
        <v>111</v>
      </c>
      <c r="C95" s="57">
        <v>224969.4</v>
      </c>
      <c r="D95" s="26"/>
      <c r="E95" s="95" t="s">
        <v>113</v>
      </c>
      <c r="F95" s="95"/>
      <c r="G95" s="95"/>
      <c r="H95" s="95"/>
      <c r="I95" s="95"/>
      <c r="J95" s="95"/>
      <c r="K95" s="27"/>
      <c r="L95" s="73">
        <f t="shared" si="0"/>
        <v>0</v>
      </c>
    </row>
    <row r="96" spans="1:12" ht="31.5" customHeight="1" x14ac:dyDescent="0.25">
      <c r="A96" s="24">
        <v>3.03</v>
      </c>
      <c r="B96" s="28" t="s">
        <v>111</v>
      </c>
      <c r="C96" s="57">
        <v>3234.35</v>
      </c>
      <c r="D96" s="26"/>
      <c r="E96" s="95" t="s">
        <v>114</v>
      </c>
      <c r="F96" s="95"/>
      <c r="G96" s="95"/>
      <c r="H96" s="95"/>
      <c r="I96" s="95"/>
      <c r="J96" s="95"/>
      <c r="K96" s="27"/>
      <c r="L96" s="73">
        <f t="shared" si="0"/>
        <v>0</v>
      </c>
    </row>
    <row r="97" spans="1:12" ht="31.5" customHeight="1" x14ac:dyDescent="0.25">
      <c r="A97" s="24">
        <v>3.04</v>
      </c>
      <c r="B97" s="28" t="s">
        <v>111</v>
      </c>
      <c r="C97" s="57">
        <v>41401.42</v>
      </c>
      <c r="D97" s="26"/>
      <c r="E97" s="95" t="s">
        <v>115</v>
      </c>
      <c r="F97" s="95"/>
      <c r="G97" s="95"/>
      <c r="H97" s="95"/>
      <c r="I97" s="95"/>
      <c r="J97" s="95"/>
      <c r="K97" s="27"/>
      <c r="L97" s="73">
        <f t="shared" si="0"/>
        <v>0</v>
      </c>
    </row>
    <row r="98" spans="1:12" ht="31.5" customHeight="1" x14ac:dyDescent="0.25">
      <c r="A98" s="24">
        <v>3.05</v>
      </c>
      <c r="B98" s="28" t="s">
        <v>111</v>
      </c>
      <c r="C98" s="57">
        <v>35556.620000000003</v>
      </c>
      <c r="D98" s="26"/>
      <c r="E98" s="95" t="s">
        <v>116</v>
      </c>
      <c r="F98" s="95"/>
      <c r="G98" s="95"/>
      <c r="H98" s="95"/>
      <c r="I98" s="95"/>
      <c r="J98" s="95"/>
      <c r="K98" s="27"/>
      <c r="L98" s="73">
        <f t="shared" si="0"/>
        <v>0</v>
      </c>
    </row>
    <row r="99" spans="1:12" ht="31.5" customHeight="1" x14ac:dyDescent="0.25">
      <c r="A99" s="24">
        <v>3.06</v>
      </c>
      <c r="B99" s="28" t="s">
        <v>111</v>
      </c>
      <c r="C99" s="57">
        <v>553350.94999999995</v>
      </c>
      <c r="D99" s="26"/>
      <c r="E99" s="95" t="s">
        <v>117</v>
      </c>
      <c r="F99" s="95"/>
      <c r="G99" s="95"/>
      <c r="H99" s="95"/>
      <c r="I99" s="95"/>
      <c r="J99" s="95"/>
      <c r="K99" s="27"/>
      <c r="L99" s="73">
        <f t="shared" si="0"/>
        <v>0</v>
      </c>
    </row>
    <row r="100" spans="1:12" ht="31.5" customHeight="1" x14ac:dyDescent="0.25">
      <c r="A100" s="19">
        <v>6</v>
      </c>
      <c r="B100" s="21"/>
      <c r="C100" s="56"/>
      <c r="D100" s="22"/>
      <c r="E100" s="96" t="s">
        <v>118</v>
      </c>
      <c r="F100" s="96"/>
      <c r="G100" s="96"/>
      <c r="H100" s="96"/>
      <c r="I100" s="96"/>
      <c r="J100" s="96"/>
      <c r="K100" s="23"/>
      <c r="L100" s="72"/>
    </row>
    <row r="101" spans="1:12" ht="31.5" customHeight="1" x14ac:dyDescent="0.25">
      <c r="A101" s="24">
        <v>6.01</v>
      </c>
      <c r="B101" s="28" t="s">
        <v>36</v>
      </c>
      <c r="C101" s="57">
        <f>C24+40405.25</f>
        <v>42138</v>
      </c>
      <c r="D101" s="26"/>
      <c r="E101" s="95" t="s">
        <v>119</v>
      </c>
      <c r="F101" s="95"/>
      <c r="G101" s="95"/>
      <c r="H101" s="95"/>
      <c r="I101" s="95"/>
      <c r="J101" s="95"/>
      <c r="K101" s="27"/>
      <c r="L101" s="73">
        <f t="shared" si="0"/>
        <v>0</v>
      </c>
    </row>
    <row r="102" spans="1:12" ht="31.5" customHeight="1" x14ac:dyDescent="0.25">
      <c r="A102" s="19">
        <v>7</v>
      </c>
      <c r="B102" s="21"/>
      <c r="C102" s="56"/>
      <c r="D102" s="22"/>
      <c r="E102" s="96" t="s">
        <v>120</v>
      </c>
      <c r="F102" s="96"/>
      <c r="G102" s="96"/>
      <c r="H102" s="96"/>
      <c r="I102" s="96"/>
      <c r="J102" s="96"/>
      <c r="K102" s="23"/>
      <c r="L102" s="72"/>
    </row>
    <row r="103" spans="1:12" ht="31.5" customHeight="1" x14ac:dyDescent="0.25">
      <c r="A103" s="24">
        <v>7.01</v>
      </c>
      <c r="B103" s="28" t="s">
        <v>24</v>
      </c>
      <c r="C103" s="57">
        <v>0.5</v>
      </c>
      <c r="D103" s="26"/>
      <c r="E103" s="95" t="s">
        <v>120</v>
      </c>
      <c r="F103" s="95"/>
      <c r="G103" s="95"/>
      <c r="H103" s="95"/>
      <c r="I103" s="95"/>
      <c r="J103" s="95"/>
      <c r="K103" s="27"/>
      <c r="L103" s="73">
        <f>+K103*C103</f>
        <v>0</v>
      </c>
    </row>
    <row r="104" spans="1:12" ht="31.5" customHeight="1" x14ac:dyDescent="0.25">
      <c r="A104" s="106" t="s">
        <v>137</v>
      </c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8"/>
    </row>
    <row r="105" spans="1:12" ht="31.5" customHeight="1" x14ac:dyDescent="0.25">
      <c r="A105" s="19" t="s">
        <v>138</v>
      </c>
      <c r="B105" s="21"/>
      <c r="C105" s="56"/>
      <c r="D105" s="22"/>
      <c r="E105" s="96" t="s">
        <v>21</v>
      </c>
      <c r="F105" s="96"/>
      <c r="G105" s="96"/>
      <c r="H105" s="96"/>
      <c r="I105" s="96"/>
      <c r="J105" s="96"/>
      <c r="K105" s="23"/>
      <c r="L105" s="72"/>
    </row>
    <row r="106" spans="1:12" ht="31.5" customHeight="1" x14ac:dyDescent="0.25">
      <c r="A106" s="19">
        <v>1.01</v>
      </c>
      <c r="B106" s="20"/>
      <c r="C106" s="56"/>
      <c r="D106" s="22"/>
      <c r="E106" s="96" t="s">
        <v>22</v>
      </c>
      <c r="F106" s="96"/>
      <c r="G106" s="96"/>
      <c r="H106" s="96"/>
      <c r="I106" s="96"/>
      <c r="J106" s="96"/>
      <c r="K106" s="23"/>
      <c r="L106" s="72"/>
    </row>
    <row r="107" spans="1:12" ht="31.5" customHeight="1" x14ac:dyDescent="0.25">
      <c r="A107" s="24" t="s">
        <v>23</v>
      </c>
      <c r="B107" s="25" t="s">
        <v>24</v>
      </c>
      <c r="C107" s="57">
        <v>0.5</v>
      </c>
      <c r="D107" s="26"/>
      <c r="E107" s="95" t="s">
        <v>25</v>
      </c>
      <c r="F107" s="95"/>
      <c r="G107" s="95"/>
      <c r="H107" s="95"/>
      <c r="I107" s="95"/>
      <c r="J107" s="95"/>
      <c r="K107" s="27"/>
      <c r="L107" s="73">
        <f>+K107*C107</f>
        <v>0</v>
      </c>
    </row>
    <row r="108" spans="1:12" ht="31.5" customHeight="1" x14ac:dyDescent="0.25">
      <c r="A108" s="24" t="s">
        <v>26</v>
      </c>
      <c r="B108" s="25" t="s">
        <v>27</v>
      </c>
      <c r="C108" s="57">
        <v>1.5</v>
      </c>
      <c r="D108" s="26"/>
      <c r="E108" s="95" t="s">
        <v>28</v>
      </c>
      <c r="F108" s="95"/>
      <c r="G108" s="95"/>
      <c r="H108" s="95"/>
      <c r="I108" s="95"/>
      <c r="J108" s="95"/>
      <c r="K108" s="27"/>
      <c r="L108" s="73">
        <f>+K108*C108</f>
        <v>0</v>
      </c>
    </row>
    <row r="109" spans="1:12" ht="31.5" customHeight="1" x14ac:dyDescent="0.25">
      <c r="A109" s="19">
        <v>1.02</v>
      </c>
      <c r="B109" s="21"/>
      <c r="C109" s="56"/>
      <c r="D109" s="22"/>
      <c r="E109" s="96" t="s">
        <v>29</v>
      </c>
      <c r="F109" s="96"/>
      <c r="G109" s="96"/>
      <c r="H109" s="96"/>
      <c r="I109" s="96"/>
      <c r="J109" s="96"/>
      <c r="K109" s="23"/>
      <c r="L109" s="72"/>
    </row>
    <row r="110" spans="1:12" ht="31.5" customHeight="1" x14ac:dyDescent="0.25">
      <c r="A110" s="24" t="s">
        <v>30</v>
      </c>
      <c r="B110" s="25" t="s">
        <v>24</v>
      </c>
      <c r="C110" s="57">
        <v>0.5</v>
      </c>
      <c r="D110" s="26"/>
      <c r="E110" s="95" t="s">
        <v>31</v>
      </c>
      <c r="F110" s="95"/>
      <c r="G110" s="95"/>
      <c r="H110" s="95"/>
      <c r="I110" s="95"/>
      <c r="J110" s="95"/>
      <c r="K110" s="27"/>
      <c r="L110" s="73">
        <f>+K110*C110</f>
        <v>0</v>
      </c>
    </row>
    <row r="111" spans="1:12" ht="31.5" customHeight="1" x14ac:dyDescent="0.25">
      <c r="A111" s="24" t="s">
        <v>32</v>
      </c>
      <c r="B111" s="28" t="s">
        <v>27</v>
      </c>
      <c r="C111" s="57">
        <v>1.5</v>
      </c>
      <c r="D111" s="26"/>
      <c r="E111" s="95" t="s">
        <v>33</v>
      </c>
      <c r="F111" s="95"/>
      <c r="G111" s="95"/>
      <c r="H111" s="95"/>
      <c r="I111" s="95"/>
      <c r="J111" s="95"/>
      <c r="K111" s="27"/>
      <c r="L111" s="73">
        <f>+K111*C111</f>
        <v>0</v>
      </c>
    </row>
    <row r="112" spans="1:12" ht="31.5" customHeight="1" x14ac:dyDescent="0.25">
      <c r="A112" s="19" t="s">
        <v>139</v>
      </c>
      <c r="B112" s="21"/>
      <c r="C112" s="56"/>
      <c r="D112" s="22"/>
      <c r="E112" s="96" t="s">
        <v>163</v>
      </c>
      <c r="F112" s="96"/>
      <c r="G112" s="96"/>
      <c r="H112" s="96"/>
      <c r="I112" s="96"/>
      <c r="J112" s="96"/>
      <c r="K112" s="23"/>
      <c r="L112" s="72"/>
    </row>
    <row r="113" spans="1:12" ht="31.5" customHeight="1" x14ac:dyDescent="0.25">
      <c r="A113" s="50" t="s">
        <v>140</v>
      </c>
      <c r="B113" s="51" t="s">
        <v>48</v>
      </c>
      <c r="C113" s="58">
        <v>5734.0599999999995</v>
      </c>
      <c r="D113" s="52"/>
      <c r="E113" s="92" t="s">
        <v>164</v>
      </c>
      <c r="F113" s="93"/>
      <c r="G113" s="93"/>
      <c r="H113" s="93"/>
      <c r="I113" s="93"/>
      <c r="J113" s="94"/>
      <c r="K113" s="53"/>
      <c r="L113" s="74"/>
    </row>
    <row r="114" spans="1:12" ht="31.5" customHeight="1" x14ac:dyDescent="0.25">
      <c r="A114" s="50" t="s">
        <v>35</v>
      </c>
      <c r="B114" s="51" t="s">
        <v>36</v>
      </c>
      <c r="C114" s="58">
        <v>1139.7060000000001</v>
      </c>
      <c r="D114" s="52"/>
      <c r="E114" s="92" t="s">
        <v>37</v>
      </c>
      <c r="F114" s="93"/>
      <c r="G114" s="93"/>
      <c r="H114" s="93"/>
      <c r="I114" s="93"/>
      <c r="J114" s="94"/>
      <c r="K114" s="53"/>
      <c r="L114" s="74"/>
    </row>
    <row r="115" spans="1:12" ht="31.5" customHeight="1" x14ac:dyDescent="0.25">
      <c r="A115" s="50" t="s">
        <v>38</v>
      </c>
      <c r="B115" s="51" t="s">
        <v>36</v>
      </c>
      <c r="C115" s="58">
        <v>935</v>
      </c>
      <c r="D115" s="52"/>
      <c r="E115" s="92" t="s">
        <v>39</v>
      </c>
      <c r="F115" s="93"/>
      <c r="G115" s="93"/>
      <c r="H115" s="93"/>
      <c r="I115" s="93"/>
      <c r="J115" s="94"/>
      <c r="K115" s="53"/>
      <c r="L115" s="74"/>
    </row>
    <row r="116" spans="1:12" ht="31.5" customHeight="1" x14ac:dyDescent="0.25">
      <c r="A116" s="50" t="s">
        <v>141</v>
      </c>
      <c r="B116" s="51" t="s">
        <v>36</v>
      </c>
      <c r="C116" s="58">
        <v>1295</v>
      </c>
      <c r="D116" s="52"/>
      <c r="E116" s="92" t="s">
        <v>165</v>
      </c>
      <c r="F116" s="93"/>
      <c r="G116" s="93"/>
      <c r="H116" s="93"/>
      <c r="I116" s="93"/>
      <c r="J116" s="94"/>
      <c r="K116" s="53"/>
      <c r="L116" s="74"/>
    </row>
    <row r="117" spans="1:12" ht="31.5" customHeight="1" x14ac:dyDescent="0.25">
      <c r="A117" s="19" t="s">
        <v>142</v>
      </c>
      <c r="B117" s="21"/>
      <c r="C117" s="56"/>
      <c r="D117" s="22"/>
      <c r="E117" s="96" t="s">
        <v>40</v>
      </c>
      <c r="F117" s="96"/>
      <c r="G117" s="96"/>
      <c r="H117" s="96"/>
      <c r="I117" s="96"/>
      <c r="J117" s="96"/>
      <c r="K117" s="23"/>
      <c r="L117" s="72"/>
    </row>
    <row r="118" spans="1:12" ht="31.5" customHeight="1" x14ac:dyDescent="0.25">
      <c r="A118" s="19" t="s">
        <v>41</v>
      </c>
      <c r="B118" s="21"/>
      <c r="C118" s="56"/>
      <c r="D118" s="22"/>
      <c r="E118" s="96" t="s">
        <v>166</v>
      </c>
      <c r="F118" s="96"/>
      <c r="G118" s="96"/>
      <c r="H118" s="96"/>
      <c r="I118" s="96"/>
      <c r="J118" s="96"/>
      <c r="K118" s="23"/>
      <c r="L118" s="72"/>
    </row>
    <row r="119" spans="1:12" ht="31.5" customHeight="1" x14ac:dyDescent="0.25">
      <c r="A119" s="50" t="s">
        <v>43</v>
      </c>
      <c r="B119" s="51" t="s">
        <v>36</v>
      </c>
      <c r="C119" s="58">
        <v>6447.3</v>
      </c>
      <c r="D119" s="52"/>
      <c r="E119" s="92" t="s">
        <v>44</v>
      </c>
      <c r="F119" s="93"/>
      <c r="G119" s="93"/>
      <c r="H119" s="93"/>
      <c r="I119" s="93"/>
      <c r="J119" s="94"/>
      <c r="K119" s="53"/>
      <c r="L119" s="74"/>
    </row>
    <row r="120" spans="1:12" ht="31.5" customHeight="1" x14ac:dyDescent="0.25">
      <c r="A120" s="50" t="s">
        <v>45</v>
      </c>
      <c r="B120" s="51" t="s">
        <v>36</v>
      </c>
      <c r="C120" s="58">
        <v>495</v>
      </c>
      <c r="D120" s="52"/>
      <c r="E120" s="92" t="s">
        <v>46</v>
      </c>
      <c r="F120" s="93"/>
      <c r="G120" s="93"/>
      <c r="H120" s="93"/>
      <c r="I120" s="93"/>
      <c r="J120" s="94"/>
      <c r="K120" s="53"/>
      <c r="L120" s="74"/>
    </row>
    <row r="121" spans="1:12" ht="31.5" customHeight="1" x14ac:dyDescent="0.25">
      <c r="A121" s="50" t="s">
        <v>50</v>
      </c>
      <c r="B121" s="51" t="s">
        <v>48</v>
      </c>
      <c r="C121" s="58">
        <v>1044.6500000000001</v>
      </c>
      <c r="D121" s="52"/>
      <c r="E121" s="92" t="s">
        <v>167</v>
      </c>
      <c r="F121" s="93"/>
      <c r="G121" s="93"/>
      <c r="H121" s="93"/>
      <c r="I121" s="93"/>
      <c r="J121" s="94"/>
      <c r="K121" s="53"/>
      <c r="L121" s="74"/>
    </row>
    <row r="122" spans="1:12" ht="31.5" customHeight="1" x14ac:dyDescent="0.25">
      <c r="A122" s="50" t="s">
        <v>52</v>
      </c>
      <c r="B122" s="51" t="s">
        <v>36</v>
      </c>
      <c r="C122" s="58">
        <v>2071.5500000000002</v>
      </c>
      <c r="D122" s="52"/>
      <c r="E122" s="92" t="s">
        <v>51</v>
      </c>
      <c r="F122" s="93"/>
      <c r="G122" s="93"/>
      <c r="H122" s="93"/>
      <c r="I122" s="93"/>
      <c r="J122" s="94"/>
      <c r="K122" s="53"/>
      <c r="L122" s="74"/>
    </row>
    <row r="123" spans="1:12" ht="31.5" customHeight="1" x14ac:dyDescent="0.25">
      <c r="A123" s="50" t="s">
        <v>54</v>
      </c>
      <c r="B123" s="51" t="s">
        <v>36</v>
      </c>
      <c r="C123" s="58">
        <v>299.3</v>
      </c>
      <c r="D123" s="52"/>
      <c r="E123" s="92" t="s">
        <v>53</v>
      </c>
      <c r="F123" s="93"/>
      <c r="G123" s="93"/>
      <c r="H123" s="93"/>
      <c r="I123" s="93"/>
      <c r="J123" s="94"/>
      <c r="K123" s="53"/>
      <c r="L123" s="74"/>
    </row>
    <row r="124" spans="1:12" ht="31.5" customHeight="1" x14ac:dyDescent="0.25">
      <c r="A124" s="50" t="s">
        <v>56</v>
      </c>
      <c r="B124" s="51" t="s">
        <v>36</v>
      </c>
      <c r="C124" s="58">
        <v>1665.7</v>
      </c>
      <c r="D124" s="52"/>
      <c r="E124" s="92" t="s">
        <v>168</v>
      </c>
      <c r="F124" s="93"/>
      <c r="G124" s="93"/>
      <c r="H124" s="93"/>
      <c r="I124" s="93"/>
      <c r="J124" s="94"/>
      <c r="K124" s="53"/>
      <c r="L124" s="74"/>
    </row>
    <row r="125" spans="1:12" ht="31.5" customHeight="1" x14ac:dyDescent="0.25">
      <c r="A125" s="50" t="s">
        <v>58</v>
      </c>
      <c r="B125" s="51" t="s">
        <v>36</v>
      </c>
      <c r="C125" s="58">
        <v>1038.8499999999999</v>
      </c>
      <c r="D125" s="52"/>
      <c r="E125" s="92" t="s">
        <v>65</v>
      </c>
      <c r="F125" s="93"/>
      <c r="G125" s="93"/>
      <c r="H125" s="93"/>
      <c r="I125" s="93"/>
      <c r="J125" s="94"/>
      <c r="K125" s="53"/>
      <c r="L125" s="74"/>
    </row>
    <row r="126" spans="1:12" ht="31.5" customHeight="1" x14ac:dyDescent="0.25">
      <c r="A126" s="50" t="s">
        <v>60</v>
      </c>
      <c r="B126" s="51" t="s">
        <v>36</v>
      </c>
      <c r="C126" s="58">
        <v>95.15</v>
      </c>
      <c r="D126" s="52"/>
      <c r="E126" s="92" t="s">
        <v>57</v>
      </c>
      <c r="F126" s="93"/>
      <c r="G126" s="93"/>
      <c r="H126" s="93"/>
      <c r="I126" s="93"/>
      <c r="J126" s="94"/>
      <c r="K126" s="53"/>
      <c r="L126" s="74"/>
    </row>
    <row r="127" spans="1:12" ht="31.5" customHeight="1" x14ac:dyDescent="0.25">
      <c r="A127" s="50" t="s">
        <v>62</v>
      </c>
      <c r="B127" s="51" t="s">
        <v>48</v>
      </c>
      <c r="C127" s="58">
        <v>568.15</v>
      </c>
      <c r="D127" s="52"/>
      <c r="E127" s="92" t="s">
        <v>59</v>
      </c>
      <c r="F127" s="93"/>
      <c r="G127" s="93"/>
      <c r="H127" s="93"/>
      <c r="I127" s="93"/>
      <c r="J127" s="94"/>
      <c r="K127" s="53"/>
      <c r="L127" s="74"/>
    </row>
    <row r="128" spans="1:12" ht="31.5" customHeight="1" x14ac:dyDescent="0.25">
      <c r="A128" s="50" t="s">
        <v>64</v>
      </c>
      <c r="B128" s="51" t="s">
        <v>36</v>
      </c>
      <c r="C128" s="58">
        <v>495.2</v>
      </c>
      <c r="D128" s="52"/>
      <c r="E128" s="92" t="s">
        <v>61</v>
      </c>
      <c r="F128" s="93"/>
      <c r="G128" s="93"/>
      <c r="H128" s="93"/>
      <c r="I128" s="93"/>
      <c r="J128" s="94"/>
      <c r="K128" s="53"/>
      <c r="L128" s="74"/>
    </row>
    <row r="129" spans="1:12" ht="31.5" customHeight="1" x14ac:dyDescent="0.25">
      <c r="A129" s="50" t="s">
        <v>143</v>
      </c>
      <c r="B129" s="51" t="s">
        <v>36</v>
      </c>
      <c r="C129" s="58">
        <v>297.39999999999998</v>
      </c>
      <c r="D129" s="52"/>
      <c r="E129" s="92" t="s">
        <v>63</v>
      </c>
      <c r="F129" s="93"/>
      <c r="G129" s="93"/>
      <c r="H129" s="93"/>
      <c r="I129" s="93"/>
      <c r="J129" s="94"/>
      <c r="K129" s="53"/>
      <c r="L129" s="74"/>
    </row>
    <row r="130" spans="1:12" ht="31.5" customHeight="1" x14ac:dyDescent="0.25">
      <c r="A130" s="19" t="s">
        <v>144</v>
      </c>
      <c r="B130" s="21"/>
      <c r="C130" s="56"/>
      <c r="D130" s="22"/>
      <c r="E130" s="96" t="s">
        <v>169</v>
      </c>
      <c r="F130" s="96"/>
      <c r="G130" s="96"/>
      <c r="H130" s="96"/>
      <c r="I130" s="96"/>
      <c r="J130" s="96"/>
      <c r="K130" s="23"/>
      <c r="L130" s="72"/>
    </row>
    <row r="131" spans="1:12" ht="31.5" customHeight="1" x14ac:dyDescent="0.25">
      <c r="A131" s="50" t="s">
        <v>145</v>
      </c>
      <c r="B131" s="51" t="s">
        <v>36</v>
      </c>
      <c r="C131" s="58">
        <v>5471.04</v>
      </c>
      <c r="D131" s="52"/>
      <c r="E131" s="92" t="s">
        <v>44</v>
      </c>
      <c r="F131" s="93"/>
      <c r="G131" s="93"/>
      <c r="H131" s="93"/>
      <c r="I131" s="93"/>
      <c r="J131" s="94"/>
      <c r="K131" s="53"/>
      <c r="L131" s="74"/>
    </row>
    <row r="132" spans="1:12" ht="31.5" customHeight="1" x14ac:dyDescent="0.25">
      <c r="A132" s="50" t="s">
        <v>146</v>
      </c>
      <c r="B132" s="51" t="s">
        <v>36</v>
      </c>
      <c r="C132" s="58">
        <v>549.70000000000005</v>
      </c>
      <c r="D132" s="52"/>
      <c r="E132" s="92" t="s">
        <v>46</v>
      </c>
      <c r="F132" s="93"/>
      <c r="G132" s="93"/>
      <c r="H132" s="93"/>
      <c r="I132" s="93"/>
      <c r="J132" s="94"/>
      <c r="K132" s="53"/>
      <c r="L132" s="74"/>
    </row>
    <row r="133" spans="1:12" ht="31.5" customHeight="1" x14ac:dyDescent="0.25">
      <c r="A133" s="50" t="s">
        <v>147</v>
      </c>
      <c r="B133" s="51" t="s">
        <v>48</v>
      </c>
      <c r="C133" s="58">
        <v>1395</v>
      </c>
      <c r="D133" s="52"/>
      <c r="E133" s="92" t="s">
        <v>167</v>
      </c>
      <c r="F133" s="93"/>
      <c r="G133" s="93"/>
      <c r="H133" s="93"/>
      <c r="I133" s="93"/>
      <c r="J133" s="94"/>
      <c r="K133" s="53"/>
      <c r="L133" s="74"/>
    </row>
    <row r="134" spans="1:12" ht="31.5" customHeight="1" x14ac:dyDescent="0.25">
      <c r="A134" s="50" t="s">
        <v>148</v>
      </c>
      <c r="B134" s="51" t="s">
        <v>36</v>
      </c>
      <c r="C134" s="58">
        <v>2148.56</v>
      </c>
      <c r="D134" s="52"/>
      <c r="E134" s="92" t="s">
        <v>51</v>
      </c>
      <c r="F134" s="93"/>
      <c r="G134" s="93"/>
      <c r="H134" s="93"/>
      <c r="I134" s="93"/>
      <c r="J134" s="94"/>
      <c r="K134" s="53"/>
      <c r="L134" s="74"/>
    </row>
    <row r="135" spans="1:12" ht="31.5" customHeight="1" x14ac:dyDescent="0.25">
      <c r="A135" s="50" t="s">
        <v>149</v>
      </c>
      <c r="B135" s="51" t="s">
        <v>36</v>
      </c>
      <c r="C135" s="58">
        <v>312.55</v>
      </c>
      <c r="D135" s="52"/>
      <c r="E135" s="92" t="s">
        <v>53</v>
      </c>
      <c r="F135" s="93"/>
      <c r="G135" s="93"/>
      <c r="H135" s="93"/>
      <c r="I135" s="93"/>
      <c r="J135" s="94"/>
      <c r="K135" s="53"/>
      <c r="L135" s="74"/>
    </row>
    <row r="136" spans="1:12" ht="31.5" customHeight="1" x14ac:dyDescent="0.25">
      <c r="A136" s="50" t="s">
        <v>150</v>
      </c>
      <c r="B136" s="51" t="s">
        <v>36</v>
      </c>
      <c r="C136" s="58">
        <v>1674.3</v>
      </c>
      <c r="D136" s="52"/>
      <c r="E136" s="92" t="s">
        <v>168</v>
      </c>
      <c r="F136" s="93"/>
      <c r="G136" s="93"/>
      <c r="H136" s="93"/>
      <c r="I136" s="93"/>
      <c r="J136" s="94"/>
      <c r="K136" s="53"/>
      <c r="L136" s="74"/>
    </row>
    <row r="137" spans="1:12" ht="31.5" customHeight="1" x14ac:dyDescent="0.25">
      <c r="A137" s="50" t="s">
        <v>151</v>
      </c>
      <c r="B137" s="51" t="s">
        <v>36</v>
      </c>
      <c r="C137" s="58">
        <v>1251.2</v>
      </c>
      <c r="D137" s="52"/>
      <c r="E137" s="92" t="s">
        <v>65</v>
      </c>
      <c r="F137" s="93"/>
      <c r="G137" s="93"/>
      <c r="H137" s="93"/>
      <c r="I137" s="93"/>
      <c r="J137" s="94"/>
      <c r="K137" s="53"/>
      <c r="L137" s="74"/>
    </row>
    <row r="138" spans="1:12" ht="31.5" customHeight="1" x14ac:dyDescent="0.25">
      <c r="A138" s="50" t="s">
        <v>152</v>
      </c>
      <c r="B138" s="51" t="s">
        <v>36</v>
      </c>
      <c r="C138" s="58">
        <v>146.29</v>
      </c>
      <c r="D138" s="52"/>
      <c r="E138" s="92" t="s">
        <v>57</v>
      </c>
      <c r="F138" s="93"/>
      <c r="G138" s="93"/>
      <c r="H138" s="93"/>
      <c r="I138" s="93"/>
      <c r="J138" s="94"/>
      <c r="K138" s="53"/>
      <c r="L138" s="74"/>
    </row>
    <row r="139" spans="1:12" ht="31.5" customHeight="1" x14ac:dyDescent="0.25">
      <c r="A139" s="50" t="s">
        <v>153</v>
      </c>
      <c r="B139" s="51" t="s">
        <v>48</v>
      </c>
      <c r="C139" s="58">
        <v>651.20000000000005</v>
      </c>
      <c r="D139" s="52"/>
      <c r="E139" s="92" t="s">
        <v>59</v>
      </c>
      <c r="F139" s="93"/>
      <c r="G139" s="93"/>
      <c r="H139" s="93"/>
      <c r="I139" s="93"/>
      <c r="J139" s="94"/>
      <c r="K139" s="53"/>
      <c r="L139" s="74"/>
    </row>
    <row r="140" spans="1:12" ht="31.5" customHeight="1" x14ac:dyDescent="0.25">
      <c r="A140" s="50" t="s">
        <v>154</v>
      </c>
      <c r="B140" s="51" t="s">
        <v>36</v>
      </c>
      <c r="C140" s="58">
        <v>549.70000000000005</v>
      </c>
      <c r="D140" s="52"/>
      <c r="E140" s="92" t="s">
        <v>61</v>
      </c>
      <c r="F140" s="93"/>
      <c r="G140" s="93"/>
      <c r="H140" s="93"/>
      <c r="I140" s="93"/>
      <c r="J140" s="94"/>
      <c r="K140" s="53"/>
      <c r="L140" s="74"/>
    </row>
    <row r="141" spans="1:12" ht="31.5" customHeight="1" x14ac:dyDescent="0.25">
      <c r="A141" s="50" t="s">
        <v>155</v>
      </c>
      <c r="B141" s="51" t="s">
        <v>36</v>
      </c>
      <c r="C141" s="58">
        <v>334.95</v>
      </c>
      <c r="D141" s="52"/>
      <c r="E141" s="92" t="s">
        <v>63</v>
      </c>
      <c r="F141" s="93"/>
      <c r="G141" s="93"/>
      <c r="H141" s="93"/>
      <c r="I141" s="93"/>
      <c r="J141" s="94"/>
      <c r="K141" s="53"/>
      <c r="L141" s="74"/>
    </row>
    <row r="142" spans="1:12" ht="31.5" customHeight="1" x14ac:dyDescent="0.25">
      <c r="A142" s="19" t="s">
        <v>156</v>
      </c>
      <c r="B142" s="21"/>
      <c r="C142" s="56"/>
      <c r="D142" s="22"/>
      <c r="E142" s="96" t="s">
        <v>170</v>
      </c>
      <c r="F142" s="96"/>
      <c r="G142" s="96"/>
      <c r="H142" s="96"/>
      <c r="I142" s="96"/>
      <c r="J142" s="96"/>
      <c r="K142" s="23"/>
      <c r="L142" s="72"/>
    </row>
    <row r="143" spans="1:12" ht="31.5" customHeight="1" x14ac:dyDescent="0.25">
      <c r="A143" s="50" t="s">
        <v>157</v>
      </c>
      <c r="B143" s="51" t="s">
        <v>111</v>
      </c>
      <c r="C143" s="58">
        <v>11480.814180000001</v>
      </c>
      <c r="D143" s="52"/>
      <c r="E143" s="92" t="s">
        <v>112</v>
      </c>
      <c r="F143" s="93"/>
      <c r="G143" s="93"/>
      <c r="H143" s="93"/>
      <c r="I143" s="93"/>
      <c r="J143" s="94"/>
      <c r="K143" s="53"/>
      <c r="L143" s="74"/>
    </row>
    <row r="144" spans="1:12" ht="31.5" customHeight="1" x14ac:dyDescent="0.25">
      <c r="A144" s="50" t="s">
        <v>158</v>
      </c>
      <c r="B144" s="51" t="s">
        <v>111</v>
      </c>
      <c r="C144" s="58">
        <v>84439.7</v>
      </c>
      <c r="D144" s="52"/>
      <c r="E144" s="92" t="s">
        <v>113</v>
      </c>
      <c r="F144" s="93"/>
      <c r="G144" s="93"/>
      <c r="H144" s="93"/>
      <c r="I144" s="93"/>
      <c r="J144" s="94"/>
      <c r="K144" s="53"/>
      <c r="L144" s="74"/>
    </row>
    <row r="145" spans="1:12" ht="31.5" customHeight="1" x14ac:dyDescent="0.25">
      <c r="A145" s="50" t="s">
        <v>159</v>
      </c>
      <c r="B145" s="51" t="s">
        <v>111</v>
      </c>
      <c r="C145" s="58">
        <v>1396.34</v>
      </c>
      <c r="D145" s="52"/>
      <c r="E145" s="92" t="s">
        <v>114</v>
      </c>
      <c r="F145" s="93"/>
      <c r="G145" s="93"/>
      <c r="H145" s="93"/>
      <c r="I145" s="93"/>
      <c r="J145" s="94"/>
      <c r="K145" s="53"/>
      <c r="L145" s="74"/>
    </row>
    <row r="146" spans="1:12" ht="31.5" customHeight="1" x14ac:dyDescent="0.25">
      <c r="A146" s="50" t="s">
        <v>160</v>
      </c>
      <c r="B146" s="51" t="s">
        <v>111</v>
      </c>
      <c r="C146" s="58">
        <v>17127.36</v>
      </c>
      <c r="D146" s="52"/>
      <c r="E146" s="92" t="s">
        <v>115</v>
      </c>
      <c r="F146" s="93"/>
      <c r="G146" s="93"/>
      <c r="H146" s="93"/>
      <c r="I146" s="93"/>
      <c r="J146" s="94"/>
      <c r="K146" s="53"/>
      <c r="L146" s="74"/>
    </row>
    <row r="147" spans="1:12" ht="31.5" customHeight="1" x14ac:dyDescent="0.25">
      <c r="A147" s="50" t="s">
        <v>161</v>
      </c>
      <c r="B147" s="51" t="s">
        <v>111</v>
      </c>
      <c r="C147" s="58">
        <v>5318.03</v>
      </c>
      <c r="D147" s="52"/>
      <c r="E147" s="92" t="s">
        <v>116</v>
      </c>
      <c r="F147" s="93"/>
      <c r="G147" s="93"/>
      <c r="H147" s="93"/>
      <c r="I147" s="93"/>
      <c r="J147" s="94"/>
      <c r="K147" s="53"/>
      <c r="L147" s="74"/>
    </row>
    <row r="148" spans="1:12" ht="31.5" customHeight="1" x14ac:dyDescent="0.25">
      <c r="A148" s="50" t="s">
        <v>162</v>
      </c>
      <c r="B148" s="51" t="s">
        <v>111</v>
      </c>
      <c r="C148" s="58">
        <v>55605.279999999999</v>
      </c>
      <c r="D148" s="52"/>
      <c r="E148" s="92" t="s">
        <v>117</v>
      </c>
      <c r="F148" s="93"/>
      <c r="G148" s="93"/>
      <c r="H148" s="93"/>
      <c r="I148" s="93"/>
      <c r="J148" s="94"/>
      <c r="K148" s="53"/>
      <c r="L148" s="74"/>
    </row>
    <row r="149" spans="1:12" ht="31.5" customHeight="1" x14ac:dyDescent="0.25">
      <c r="A149" s="19">
        <v>6</v>
      </c>
      <c r="B149" s="21"/>
      <c r="C149" s="56"/>
      <c r="D149" s="22"/>
      <c r="E149" s="96" t="s">
        <v>118</v>
      </c>
      <c r="F149" s="96"/>
      <c r="G149" s="96"/>
      <c r="H149" s="96"/>
      <c r="I149" s="96"/>
      <c r="J149" s="96"/>
      <c r="K149" s="23"/>
      <c r="L149" s="72"/>
    </row>
    <row r="150" spans="1:12" ht="31.5" customHeight="1" x14ac:dyDescent="0.25">
      <c r="A150" s="24">
        <v>6.01</v>
      </c>
      <c r="B150" s="28" t="s">
        <v>36</v>
      </c>
      <c r="C150" s="57">
        <f>9557.81+C114</f>
        <v>10697.516</v>
      </c>
      <c r="D150" s="26"/>
      <c r="E150" s="95" t="s">
        <v>119</v>
      </c>
      <c r="F150" s="95"/>
      <c r="G150" s="95"/>
      <c r="H150" s="95"/>
      <c r="I150" s="95"/>
      <c r="J150" s="95"/>
      <c r="K150" s="27"/>
      <c r="L150" s="73">
        <f>+K150*C150</f>
        <v>0</v>
      </c>
    </row>
    <row r="151" spans="1:12" ht="31.5" customHeight="1" x14ac:dyDescent="0.25">
      <c r="A151" s="19">
        <v>7</v>
      </c>
      <c r="B151" s="21"/>
      <c r="C151" s="56"/>
      <c r="D151" s="22"/>
      <c r="E151" s="96" t="s">
        <v>120</v>
      </c>
      <c r="F151" s="96"/>
      <c r="G151" s="96"/>
      <c r="H151" s="96"/>
      <c r="I151" s="96"/>
      <c r="J151" s="96"/>
      <c r="K151" s="23"/>
      <c r="L151" s="72"/>
    </row>
    <row r="152" spans="1:12" ht="31.5" customHeight="1" thickBot="1" x14ac:dyDescent="0.3">
      <c r="A152" s="24">
        <v>7.01</v>
      </c>
      <c r="B152" s="28" t="s">
        <v>24</v>
      </c>
      <c r="C152" s="57">
        <v>0.5</v>
      </c>
      <c r="D152" s="26"/>
      <c r="E152" s="95" t="s">
        <v>120</v>
      </c>
      <c r="F152" s="95"/>
      <c r="G152" s="95"/>
      <c r="H152" s="95"/>
      <c r="I152" s="95"/>
      <c r="J152" s="95"/>
      <c r="K152" s="27"/>
      <c r="L152" s="73">
        <f>+K152*C152</f>
        <v>0</v>
      </c>
    </row>
    <row r="153" spans="1:12" ht="24" thickTop="1" x14ac:dyDescent="0.25">
      <c r="A153" s="97" t="s">
        <v>121</v>
      </c>
      <c r="B153" s="98"/>
      <c r="C153" s="98"/>
      <c r="D153" s="98"/>
      <c r="E153" s="98"/>
      <c r="F153" s="98"/>
      <c r="G153" s="98"/>
      <c r="H153" s="98"/>
      <c r="I153" s="98"/>
      <c r="J153" s="98"/>
      <c r="K153" s="99"/>
      <c r="L153" s="76">
        <f>SUM(L15:L148)</f>
        <v>0</v>
      </c>
    </row>
    <row r="154" spans="1:12" ht="23.25" x14ac:dyDescent="0.25">
      <c r="A154" s="89" t="s">
        <v>198</v>
      </c>
      <c r="B154" s="90"/>
      <c r="C154" s="90"/>
      <c r="D154" s="90"/>
      <c r="E154" s="90"/>
      <c r="F154" s="90"/>
      <c r="G154" s="90"/>
      <c r="H154" s="90"/>
      <c r="I154" s="90"/>
      <c r="J154" s="90"/>
      <c r="K154" s="91"/>
      <c r="L154" s="88"/>
    </row>
    <row r="155" spans="1:12" ht="36" customHeight="1" x14ac:dyDescent="0.25">
      <c r="A155" s="120" t="s">
        <v>199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2"/>
      <c r="L155" s="88"/>
    </row>
    <row r="156" spans="1:12" ht="30" customHeight="1" thickBot="1" x14ac:dyDescent="0.3">
      <c r="A156" s="115" t="s">
        <v>122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29">
        <v>0.18</v>
      </c>
      <c r="L156" s="75">
        <f>IF(L153="","",+L153*K156)</f>
        <v>0</v>
      </c>
    </row>
    <row r="157" spans="1:12" ht="30" customHeight="1" thickTop="1" thickBot="1" x14ac:dyDescent="0.3">
      <c r="A157" s="117" t="s">
        <v>123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77">
        <f>IF(L156="","",+L156+L153)</f>
        <v>0</v>
      </c>
    </row>
    <row r="158" spans="1:12" x14ac:dyDescent="0.25">
      <c r="A158" s="30"/>
      <c r="B158" s="31"/>
      <c r="C158" s="59"/>
      <c r="D158" s="32"/>
      <c r="E158" s="1"/>
      <c r="F158" s="1"/>
      <c r="G158" s="1"/>
      <c r="H158" s="1"/>
      <c r="I158" s="1"/>
      <c r="J158" s="1"/>
      <c r="K158" s="32"/>
      <c r="L158" s="78"/>
    </row>
    <row r="159" spans="1:12" s="37" customFormat="1" ht="19.5" thickBot="1" x14ac:dyDescent="0.35">
      <c r="A159" s="33"/>
      <c r="B159" s="34"/>
      <c r="C159" s="60"/>
      <c r="D159" s="35"/>
      <c r="E159" s="119" t="s">
        <v>124</v>
      </c>
      <c r="F159" s="119"/>
      <c r="G159" s="36"/>
      <c r="H159" s="36"/>
      <c r="I159" s="36"/>
      <c r="J159" s="36"/>
      <c r="K159" s="36"/>
      <c r="L159" s="79"/>
    </row>
    <row r="160" spans="1:12" s="37" customFormat="1" ht="30" customHeight="1" x14ac:dyDescent="0.25">
      <c r="A160" s="33"/>
      <c r="B160" s="34"/>
      <c r="C160" s="60"/>
      <c r="D160" s="35"/>
      <c r="E160" s="129" t="s">
        <v>17</v>
      </c>
      <c r="F160" s="130"/>
      <c r="G160" s="130"/>
      <c r="H160" s="131" t="s">
        <v>125</v>
      </c>
      <c r="I160" s="132"/>
      <c r="J160" s="133"/>
      <c r="K160" s="134" t="s">
        <v>126</v>
      </c>
      <c r="L160" s="135"/>
    </row>
    <row r="161" spans="1:12" s="37" customFormat="1" ht="27.6" customHeight="1" x14ac:dyDescent="0.25">
      <c r="A161" s="38"/>
      <c r="B161" s="39"/>
      <c r="C161" s="61"/>
      <c r="D161" s="40"/>
      <c r="E161" s="123" t="s">
        <v>127</v>
      </c>
      <c r="F161" s="124"/>
      <c r="G161" s="124"/>
      <c r="H161" s="125" t="s">
        <v>200</v>
      </c>
      <c r="I161" s="126"/>
      <c r="J161" s="127"/>
      <c r="K161" s="125"/>
      <c r="L161" s="128"/>
    </row>
    <row r="162" spans="1:12" s="37" customFormat="1" ht="27.6" customHeight="1" x14ac:dyDescent="0.25">
      <c r="A162" s="38"/>
      <c r="B162" s="39"/>
      <c r="C162" s="61"/>
      <c r="D162" s="40"/>
      <c r="E162" s="123" t="s">
        <v>128</v>
      </c>
      <c r="F162" s="124"/>
      <c r="G162" s="124"/>
      <c r="H162" s="125" t="s">
        <v>129</v>
      </c>
      <c r="I162" s="126"/>
      <c r="J162" s="127"/>
      <c r="K162" s="125"/>
      <c r="L162" s="128"/>
    </row>
    <row r="163" spans="1:12" s="37" customFormat="1" ht="27.6" customHeight="1" x14ac:dyDescent="0.25">
      <c r="A163" s="38"/>
      <c r="B163" s="41"/>
      <c r="C163" s="62"/>
      <c r="D163" s="40"/>
      <c r="E163" s="123" t="s">
        <v>130</v>
      </c>
      <c r="F163" s="124"/>
      <c r="G163" s="124"/>
      <c r="H163" s="125" t="s">
        <v>201</v>
      </c>
      <c r="I163" s="126"/>
      <c r="J163" s="127"/>
      <c r="K163" s="125"/>
      <c r="L163" s="128"/>
    </row>
    <row r="164" spans="1:12" s="37" customFormat="1" ht="27.6" customHeight="1" x14ac:dyDescent="0.25">
      <c r="A164" s="38"/>
      <c r="B164" s="41"/>
      <c r="C164" s="62"/>
      <c r="D164" s="40"/>
      <c r="E164" s="142" t="s">
        <v>131</v>
      </c>
      <c r="F164" s="124"/>
      <c r="G164" s="124"/>
      <c r="H164" s="125">
        <v>90</v>
      </c>
      <c r="I164" s="126"/>
      <c r="J164" s="127"/>
      <c r="K164" s="125"/>
      <c r="L164" s="128"/>
    </row>
    <row r="165" spans="1:12" s="37" customFormat="1" ht="27.6" customHeight="1" x14ac:dyDescent="0.25">
      <c r="A165" s="38"/>
      <c r="B165" s="41"/>
      <c r="C165" s="62"/>
      <c r="D165" s="40"/>
      <c r="E165" s="123" t="s">
        <v>132</v>
      </c>
      <c r="F165" s="124"/>
      <c r="G165" s="124"/>
      <c r="H165" s="125" t="s">
        <v>133</v>
      </c>
      <c r="I165" s="126"/>
      <c r="J165" s="127"/>
      <c r="K165" s="125"/>
      <c r="L165" s="128"/>
    </row>
    <row r="166" spans="1:12" s="37" customFormat="1" ht="27.6" customHeight="1" x14ac:dyDescent="0.25">
      <c r="A166" s="38"/>
      <c r="B166" s="41"/>
      <c r="C166" s="62"/>
      <c r="D166" s="40"/>
      <c r="E166" s="123" t="s">
        <v>134</v>
      </c>
      <c r="F166" s="124"/>
      <c r="G166" s="124"/>
      <c r="H166" s="125" t="s">
        <v>133</v>
      </c>
      <c r="I166" s="126"/>
      <c r="J166" s="127"/>
      <c r="K166" s="125"/>
      <c r="L166" s="128"/>
    </row>
    <row r="167" spans="1:12" s="37" customFormat="1" ht="27.6" customHeight="1" thickBot="1" x14ac:dyDescent="0.3">
      <c r="A167" s="38"/>
      <c r="B167" s="41"/>
      <c r="C167" s="62"/>
      <c r="D167" s="40"/>
      <c r="E167" s="136" t="s">
        <v>135</v>
      </c>
      <c r="F167" s="137"/>
      <c r="G167" s="137"/>
      <c r="H167" s="138" t="s">
        <v>136</v>
      </c>
      <c r="I167" s="139"/>
      <c r="J167" s="140"/>
      <c r="K167" s="138"/>
      <c r="L167" s="141"/>
    </row>
    <row r="168" spans="1:12" ht="15.75" thickBot="1" x14ac:dyDescent="0.3">
      <c r="A168" s="42"/>
      <c r="B168" s="43"/>
      <c r="C168" s="63"/>
      <c r="D168" s="44"/>
      <c r="E168" s="45"/>
      <c r="F168" s="45"/>
      <c r="G168" s="45"/>
      <c r="H168" s="46"/>
      <c r="I168" s="46"/>
      <c r="J168" s="46"/>
      <c r="K168" s="45"/>
      <c r="L168" s="80"/>
    </row>
    <row r="169" spans="1:12" x14ac:dyDescent="0.25">
      <c r="A169" s="47"/>
    </row>
    <row r="186" spans="5:5" x14ac:dyDescent="0.25">
      <c r="E186" s="87" t="e">
        <f>C28+C29+#REF!+C40+C52+C53+C64+C65+C76+C83</f>
        <v>#REF!</v>
      </c>
    </row>
  </sheetData>
  <mergeCells count="184">
    <mergeCell ref="E136:J136"/>
    <mergeCell ref="E137:J137"/>
    <mergeCell ref="E138:J138"/>
    <mergeCell ref="E148:J148"/>
    <mergeCell ref="E139:J139"/>
    <mergeCell ref="E140:J140"/>
    <mergeCell ref="E141:J141"/>
    <mergeCell ref="E142:J142"/>
    <mergeCell ref="E143:J143"/>
    <mergeCell ref="E144:J144"/>
    <mergeCell ref="E145:J145"/>
    <mergeCell ref="E146:J146"/>
    <mergeCell ref="E147:J147"/>
    <mergeCell ref="E166:G166"/>
    <mergeCell ref="H166:J166"/>
    <mergeCell ref="K166:L166"/>
    <mergeCell ref="E167:G167"/>
    <mergeCell ref="H167:J167"/>
    <mergeCell ref="K167:L167"/>
    <mergeCell ref="E164:G164"/>
    <mergeCell ref="H164:J164"/>
    <mergeCell ref="K164:L164"/>
    <mergeCell ref="E165:G165"/>
    <mergeCell ref="H165:J165"/>
    <mergeCell ref="K165:L165"/>
    <mergeCell ref="E162:G162"/>
    <mergeCell ref="H162:J162"/>
    <mergeCell ref="K162:L162"/>
    <mergeCell ref="E163:G163"/>
    <mergeCell ref="H163:J163"/>
    <mergeCell ref="K163:L163"/>
    <mergeCell ref="E160:G160"/>
    <mergeCell ref="H160:J160"/>
    <mergeCell ref="K160:L160"/>
    <mergeCell ref="E161:G161"/>
    <mergeCell ref="H161:J161"/>
    <mergeCell ref="K161:L161"/>
    <mergeCell ref="A156:J156"/>
    <mergeCell ref="A157:K157"/>
    <mergeCell ref="E159:F159"/>
    <mergeCell ref="E103:J103"/>
    <mergeCell ref="E112:J112"/>
    <mergeCell ref="E113:J113"/>
    <mergeCell ref="E114:J114"/>
    <mergeCell ref="E115:J115"/>
    <mergeCell ref="E116:J116"/>
    <mergeCell ref="E117:J117"/>
    <mergeCell ref="E118:J118"/>
    <mergeCell ref="E119:J119"/>
    <mergeCell ref="E120:J120"/>
    <mergeCell ref="E121:J121"/>
    <mergeCell ref="E122:J122"/>
    <mergeCell ref="E123:J123"/>
    <mergeCell ref="E130:J130"/>
    <mergeCell ref="E131:J131"/>
    <mergeCell ref="E132:J132"/>
    <mergeCell ref="E151:J151"/>
    <mergeCell ref="E149:J149"/>
    <mergeCell ref="E150:J150"/>
    <mergeCell ref="E152:J152"/>
    <mergeCell ref="A155:K155"/>
    <mergeCell ref="E77:J77"/>
    <mergeCell ref="E78:J78"/>
    <mergeCell ref="E93:J93"/>
    <mergeCell ref="E94:J94"/>
    <mergeCell ref="E95:J95"/>
    <mergeCell ref="E96:J96"/>
    <mergeCell ref="E79:J79"/>
    <mergeCell ref="E80:J80"/>
    <mergeCell ref="E81:J81"/>
    <mergeCell ref="E86:J86"/>
    <mergeCell ref="E82:J82"/>
    <mergeCell ref="E83:J83"/>
    <mergeCell ref="E84:J84"/>
    <mergeCell ref="E85:J85"/>
    <mergeCell ref="E87:J87"/>
    <mergeCell ref="E88:J88"/>
    <mergeCell ref="E89:J89"/>
    <mergeCell ref="E90:J90"/>
    <mergeCell ref="E91:J91"/>
    <mergeCell ref="E92:J92"/>
    <mergeCell ref="E71:J71"/>
    <mergeCell ref="E72:J72"/>
    <mergeCell ref="E73:J73"/>
    <mergeCell ref="E74:J74"/>
    <mergeCell ref="E75:J75"/>
    <mergeCell ref="E76:J76"/>
    <mergeCell ref="E65:J65"/>
    <mergeCell ref="E66:J66"/>
    <mergeCell ref="E67:J67"/>
    <mergeCell ref="E68:J68"/>
    <mergeCell ref="E69:J69"/>
    <mergeCell ref="E70:J70"/>
    <mergeCell ref="E59:J59"/>
    <mergeCell ref="E60:J60"/>
    <mergeCell ref="E61:J61"/>
    <mergeCell ref="E62:J62"/>
    <mergeCell ref="E63:J63"/>
    <mergeCell ref="E64:J64"/>
    <mergeCell ref="E53:J53"/>
    <mergeCell ref="E54:J54"/>
    <mergeCell ref="E55:J55"/>
    <mergeCell ref="E56:J56"/>
    <mergeCell ref="E57:J57"/>
    <mergeCell ref="E58:J58"/>
    <mergeCell ref="E47:J47"/>
    <mergeCell ref="E48:J48"/>
    <mergeCell ref="E49:J49"/>
    <mergeCell ref="E50:J50"/>
    <mergeCell ref="E51:J51"/>
    <mergeCell ref="E52:J52"/>
    <mergeCell ref="E41:J41"/>
    <mergeCell ref="E42:J42"/>
    <mergeCell ref="E43:J43"/>
    <mergeCell ref="E44:J44"/>
    <mergeCell ref="E45:J45"/>
    <mergeCell ref="E46:J4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28:J28"/>
    <mergeCell ref="E17:J17"/>
    <mergeCell ref="E18:J18"/>
    <mergeCell ref="E19:J19"/>
    <mergeCell ref="E20:J20"/>
    <mergeCell ref="E21:J21"/>
    <mergeCell ref="E35:J35"/>
    <mergeCell ref="E36:J36"/>
    <mergeCell ref="E23:J23"/>
    <mergeCell ref="A1:D4"/>
    <mergeCell ref="E1:J4"/>
    <mergeCell ref="K1:L1"/>
    <mergeCell ref="A5:D5"/>
    <mergeCell ref="A6:D6"/>
    <mergeCell ref="A7:C7"/>
    <mergeCell ref="A104:L104"/>
    <mergeCell ref="A11:C11"/>
    <mergeCell ref="D11:J11"/>
    <mergeCell ref="E13:J13"/>
    <mergeCell ref="A14:L14"/>
    <mergeCell ref="E15:J15"/>
    <mergeCell ref="E16:J16"/>
    <mergeCell ref="A8:C8"/>
    <mergeCell ref="D8:J8"/>
    <mergeCell ref="A9:C9"/>
    <mergeCell ref="D9:J9"/>
    <mergeCell ref="A10:C10"/>
    <mergeCell ref="D10:J10"/>
    <mergeCell ref="E22:J22"/>
    <mergeCell ref="E24:J24"/>
    <mergeCell ref="E25:J25"/>
    <mergeCell ref="E26:J26"/>
    <mergeCell ref="E27:J27"/>
    <mergeCell ref="A154:K154"/>
    <mergeCell ref="E128:J128"/>
    <mergeCell ref="E129:J129"/>
    <mergeCell ref="E133:J133"/>
    <mergeCell ref="E134:J134"/>
    <mergeCell ref="E97:J97"/>
    <mergeCell ref="E98:J98"/>
    <mergeCell ref="E99:J99"/>
    <mergeCell ref="E100:J100"/>
    <mergeCell ref="E101:J101"/>
    <mergeCell ref="E102:J102"/>
    <mergeCell ref="E124:J124"/>
    <mergeCell ref="E125:J125"/>
    <mergeCell ref="E126:J126"/>
    <mergeCell ref="A153:K153"/>
    <mergeCell ref="E105:J105"/>
    <mergeCell ref="E106:J106"/>
    <mergeCell ref="E107:J107"/>
    <mergeCell ref="E108:J108"/>
    <mergeCell ref="E109:J109"/>
    <mergeCell ref="E110:J110"/>
    <mergeCell ref="E111:J111"/>
    <mergeCell ref="E127:J127"/>
    <mergeCell ref="E135:J135"/>
  </mergeCells>
  <pageMargins left="0.19685039370078741" right="0.19685039370078741" top="0.39370078740157483" bottom="0.39370078740157483" header="0.39370078740157483" footer="0.39370078740157483"/>
  <pageSetup paperSize="9" scale="58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/>
  </documentManagement>
</p:properties>
</file>

<file path=customXml/itemProps1.xml><?xml version="1.0" encoding="utf-8"?>
<ds:datastoreItem xmlns:ds="http://schemas.openxmlformats.org/officeDocument/2006/customXml" ds:itemID="{6A13B8B8-A44C-45EC-ABA7-A4DEEEAEAF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278CBD-511D-44E9-8E1F-87CE29A6A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0C010-7454-4321-A361-FACE1987B5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LISTA_DETALLADO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Mey Ling Mendoza Flores</cp:lastModifiedBy>
  <cp:lastPrinted>2025-05-15T15:36:24Z</cp:lastPrinted>
  <dcterms:created xsi:type="dcterms:W3CDTF">2025-04-03T17:23:43Z</dcterms:created>
  <dcterms:modified xsi:type="dcterms:W3CDTF">2025-06-24T23:48:52Z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