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4 SECURITY\LICITACIONES M4 SECURITY\"/>
    </mc:Choice>
  </mc:AlternateContent>
  <xr:revisionPtr revIDLastSave="0" documentId="13_ncr:1_{66F6C18D-F34C-419A-831A-143819301A58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81029"/>
  <fileRecoveryPr repairLoad="1"/>
</workbook>
</file>

<file path=xl/calcChain.xml><?xml version="1.0" encoding="utf-8"?>
<calcChain xmlns="http://schemas.openxmlformats.org/spreadsheetml/2006/main">
  <c r="L37" i="13" l="1"/>
  <c r="L16" i="13" l="1"/>
  <c r="L17" i="13"/>
  <c r="L24" i="13" l="1"/>
  <c r="L18" i="13"/>
  <c r="L29" i="13"/>
  <c r="L33" i="13" l="1"/>
  <c r="L32" i="13"/>
  <c r="L31" i="13"/>
  <c r="L30" i="13"/>
  <c r="L23" i="13"/>
  <c r="L27" i="13"/>
  <c r="L20" i="13"/>
  <c r="L21" i="13"/>
  <c r="L25" i="13"/>
  <c r="L22" i="13"/>
  <c r="L34" i="13" l="1"/>
  <c r="L35" i="13" l="1"/>
  <c r="L36" i="13" s="1"/>
</calcChain>
</file>

<file path=xl/sharedStrings.xml><?xml version="1.0" encoding="utf-8"?>
<sst xmlns="http://schemas.openxmlformats.org/spreadsheetml/2006/main" count="84" uniqueCount="70">
  <si>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</si>
  <si>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</si>
  <si>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</si>
  <si>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</si>
  <si>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</si>
  <si>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</si>
  <si>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</si>
  <si>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</si>
  <si>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</si>
  <si>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</si>
  <si>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</si>
  <si>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</si>
  <si>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DESCRIPCION</t>
  </si>
  <si>
    <t>Prec. 
Unit.</t>
  </si>
  <si>
    <t>Prec. Total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</si>
  <si>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</si>
  <si>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</si>
  <si>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</si>
  <si>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</si>
  <si>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</si>
  <si>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</si>
  <si>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</si>
  <si>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>ANTICIPO</t>
  </si>
  <si>
    <t>TIEMPO DE ENTREGA</t>
  </si>
  <si>
    <t>MODALIDAD DE CONTRATACION</t>
  </si>
  <si>
    <t>TIPO DE ORDEN</t>
  </si>
  <si>
    <t>IMPORTANTE</t>
  </si>
  <si>
    <t>Conforme de Precios y Condiciones de Oferta.</t>
  </si>
  <si>
    <t>Rogamos indicar a quien podemos solicitar aclaraciones</t>
  </si>
  <si>
    <t>__________________</t>
  </si>
  <si>
    <t>sobre vuestra Oferta.</t>
  </si>
  <si>
    <t>____________</t>
  </si>
  <si>
    <t xml:space="preserve">   Por   OHLA</t>
  </si>
  <si>
    <t>Firma y Sello Proveedor</t>
  </si>
  <si>
    <t>MES</t>
  </si>
  <si>
    <t>SERVICIO DE VIGILANCIA</t>
  </si>
  <si>
    <t>VALORIZACION MENSUAL A 30 DÍAS</t>
  </si>
  <si>
    <t>SOLES</t>
  </si>
  <si>
    <t>INMEDIATO</t>
  </si>
  <si>
    <t>PRECIOS UNITARIOS</t>
  </si>
  <si>
    <t>CONTRATO PRESTACIÓN DE SERVICIOS</t>
  </si>
  <si>
    <t>Personal</t>
  </si>
  <si>
    <t>Recursos y Equipos</t>
  </si>
  <si>
    <t>Agente con arma</t>
  </si>
  <si>
    <t>Agente sin arma</t>
  </si>
  <si>
    <t>Materiales, herramientas de campo</t>
  </si>
  <si>
    <t>Equipos informáticos, GPS, impresiones,
otros.</t>
  </si>
  <si>
    <t>Camioneta 4x4 [Incluye mantenimientos y
combustible]</t>
  </si>
  <si>
    <t>EPPs y Señalética</t>
  </si>
  <si>
    <t>Uniforme</t>
  </si>
  <si>
    <t>Alimentación</t>
  </si>
  <si>
    <t>Alimentación del Personal</t>
  </si>
  <si>
    <t>Seguros</t>
  </si>
  <si>
    <t>Póliza SCTR Salud</t>
  </si>
  <si>
    <t>Póliza SCTR Pensión</t>
  </si>
  <si>
    <t>mes</t>
  </si>
  <si>
    <t>CANT</t>
  </si>
  <si>
    <t>Gbl</t>
  </si>
  <si>
    <t>UTILIDAD</t>
  </si>
  <si>
    <t>TOTAL PARCIAL</t>
  </si>
  <si>
    <t>LISTADO DE ACTIVIDADES</t>
  </si>
  <si>
    <t xml:space="preserve">Vida Ley </t>
  </si>
  <si>
    <t>Seguro de resonsabilida Civil</t>
  </si>
  <si>
    <t>Poliza de Deshonestidad</t>
  </si>
  <si>
    <t>Alquiler de oficina, Capacitaciones otros</t>
  </si>
  <si>
    <t>Supervisor, Resguardo</t>
  </si>
  <si>
    <t>M4 SECURITY S.A.C</t>
  </si>
  <si>
    <t>CENTRO POBLADO 4 HORAS S/N CHAPARRA - CARAVELI - AREQUIPA</t>
  </si>
  <si>
    <t xml:space="preserve">JUAN FRANCISCO CHAMPA GONZALES </t>
  </si>
  <si>
    <t>Sr.: JUAN CHAMPA GONZALES    T.E.__925621896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</si>
</sst>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u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8"/>
      <name val="Calibri"/>
      <family val="2"/>
      <scheme val="minor"/>
    </font>
    <font>
      <b/>
      <u/>
      <sz val="18"/>
      <name val="Calibri"/>
      <family val="2"/>
      <scheme val="minor"/>
    </font>
    <font>
      <sz val="11"/>
      <name val="Arial Black"/>
      <family val="2"/>
    </font>
    <font>
      <b/>
      <sz val="1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/>
      <diagonal/>
    </border>
    <border>
      <left/>
      <right style="thin">
        <color rgb="FF29327B"/>
      </right>
      <top/>
      <bottom/>
      <diagonal/>
    </border>
    <border>
      <left/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/>
      <top style="medium">
        <color rgb="FF29327B"/>
      </top>
      <bottom/>
      <diagonal/>
    </border>
    <border>
      <left style="thin">
        <color rgb="FF29327B"/>
      </left>
      <right/>
      <top/>
      <bottom/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double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</borders>
  <cellStyleXfs count="21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</cellStyleXfs>
  <cellXfs count="175">
    <xf numFmtId="0" fontId="0" fillId="0" borderId="0" xfId="0"/>
    <xf numFmtId="14" fontId="42" fillId="0" borderId="32" xfId="216" applyNumberFormat="1" applyFont="1" applyFill="1" applyBorder="1" applyAlignment="1">
      <alignment horizontal="center" vertical="center"/>
    </xf>
    <xf numFmtId="0" fontId="40" fillId="0" borderId="14" xfId="0" applyFont="1" applyBorder="1" applyAlignment="1">
      <alignment horizontal="center" vertical="center"/>
    </xf>
    <xf numFmtId="0" fontId="43" fillId="0" borderId="15" xfId="0" applyFont="1" applyBorder="1" applyAlignment="1">
      <alignment horizontal="center" vertical="center" wrapText="1"/>
    </xf>
    <xf numFmtId="4" fontId="44" fillId="0" borderId="15" xfId="33" applyNumberFormat="1" applyFont="1" applyBorder="1" applyAlignment="1">
      <alignment vertical="center" wrapText="1"/>
    </xf>
    <xf numFmtId="4" fontId="44" fillId="0" borderId="16" xfId="33" applyNumberFormat="1" applyFont="1" applyBorder="1" applyAlignment="1">
      <alignment vertical="center" wrapText="1"/>
    </xf>
    <xf numFmtId="0" fontId="43" fillId="0" borderId="15" xfId="215" applyNumberFormat="1" applyFont="1" applyFill="1" applyBorder="1" applyAlignment="1">
      <alignment horizontal="center" vertical="center" wrapText="1"/>
    </xf>
    <xf numFmtId="0" fontId="45" fillId="0" borderId="0" xfId="33" applyFont="1"/>
    <xf numFmtId="0" fontId="1" fillId="0" borderId="0" xfId="0" applyFont="1"/>
    <xf numFmtId="0" fontId="40" fillId="0" borderId="0" xfId="0" applyFont="1"/>
    <xf numFmtId="0" fontId="47" fillId="0" borderId="26" xfId="33" applyFont="1" applyBorder="1" applyAlignment="1">
      <alignment horizontal="center"/>
    </xf>
    <xf numFmtId="0" fontId="47" fillId="0" borderId="26" xfId="33" applyFont="1" applyBorder="1"/>
    <xf numFmtId="0" fontId="48" fillId="0" borderId="26" xfId="33" applyFont="1" applyBorder="1" applyAlignment="1">
      <alignment horizontal="left"/>
    </xf>
    <xf numFmtId="0" fontId="48" fillId="0" borderId="27" xfId="33" applyFont="1" applyBorder="1" applyAlignment="1">
      <alignment horizontal="left"/>
    </xf>
    <xf numFmtId="0" fontId="48" fillId="0" borderId="0" xfId="33" applyFont="1" applyAlignment="1">
      <alignment horizontal="center" vertical="center"/>
    </xf>
    <xf numFmtId="0" fontId="48" fillId="0" borderId="29" xfId="33" applyFont="1" applyBorder="1" applyAlignment="1">
      <alignment horizontal="center" vertical="center"/>
    </xf>
    <xf numFmtId="0" fontId="39" fillId="0" borderId="30" xfId="216" applyFill="1" applyBorder="1" applyAlignment="1">
      <alignment horizontal="left"/>
    </xf>
    <xf numFmtId="0" fontId="45" fillId="0" borderId="31" xfId="33" applyFont="1" applyBorder="1"/>
    <xf numFmtId="0" fontId="45" fillId="0" borderId="31" xfId="33" applyFont="1" applyBorder="1" applyAlignment="1">
      <alignment horizontal="center"/>
    </xf>
    <xf numFmtId="14" fontId="54" fillId="0" borderId="31" xfId="33" applyNumberFormat="1" applyFont="1" applyBorder="1" applyAlignment="1">
      <alignment wrapText="1"/>
    </xf>
    <xf numFmtId="0" fontId="45" fillId="0" borderId="0" xfId="33" applyFont="1" applyAlignment="1">
      <alignment horizontal="center"/>
    </xf>
    <xf numFmtId="0" fontId="55" fillId="35" borderId="36" xfId="33" applyFont="1" applyFill="1" applyBorder="1" applyAlignment="1">
      <alignment horizontal="centerContinuous" vertical="center" wrapText="1"/>
    </xf>
    <xf numFmtId="0" fontId="55" fillId="35" borderId="38" xfId="33" applyFont="1" applyFill="1" applyBorder="1" applyAlignment="1">
      <alignment horizontal="centerContinuous" vertical="center"/>
    </xf>
    <xf numFmtId="0" fontId="55" fillId="35" borderId="49" xfId="33" applyFont="1" applyFill="1" applyBorder="1" applyAlignment="1">
      <alignment horizontal="center" vertical="center"/>
    </xf>
    <xf numFmtId="0" fontId="55" fillId="35" borderId="36" xfId="33" applyFont="1" applyFill="1" applyBorder="1" applyAlignment="1">
      <alignment horizontal="center" vertical="center" wrapText="1"/>
    </xf>
    <xf numFmtId="14" fontId="52" fillId="0" borderId="31" xfId="33" applyNumberFormat="1" applyFont="1" applyBorder="1" applyAlignment="1">
      <alignment wrapText="1"/>
    </xf>
    <xf numFmtId="0" fontId="62" fillId="0" borderId="10" xfId="33" applyFont="1" applyBorder="1" applyAlignment="1">
      <alignment horizontal="centerContinuous"/>
    </xf>
    <xf numFmtId="0" fontId="46" fillId="0" borderId="28" xfId="33" applyFont="1" applyBorder="1" applyAlignment="1">
      <alignment horizontal="center"/>
    </xf>
    <xf numFmtId="0" fontId="46" fillId="0" borderId="0" xfId="33" applyFont="1" applyAlignment="1">
      <alignment horizontal="centerContinuous"/>
    </xf>
    <xf numFmtId="0" fontId="46" fillId="0" borderId="0" xfId="33" applyFont="1" applyAlignment="1">
      <alignment horizontal="center"/>
    </xf>
    <xf numFmtId="0" fontId="46" fillId="0" borderId="29" xfId="33" applyFont="1" applyBorder="1" applyAlignment="1">
      <alignment horizontal="center"/>
    </xf>
    <xf numFmtId="0" fontId="44" fillId="0" borderId="28" xfId="33" applyFont="1" applyBorder="1"/>
    <xf numFmtId="0" fontId="49" fillId="0" borderId="0" xfId="33" applyFont="1"/>
    <xf numFmtId="0" fontId="49" fillId="0" borderId="0" xfId="33" applyFont="1" applyAlignment="1">
      <alignment horizontal="center"/>
    </xf>
    <xf numFmtId="0" fontId="57" fillId="0" borderId="0" xfId="33" applyFont="1"/>
    <xf numFmtId="0" fontId="57" fillId="0" borderId="29" xfId="33" applyFont="1" applyBorder="1"/>
    <xf numFmtId="0" fontId="44" fillId="0" borderId="28" xfId="33" applyFont="1" applyBorder="1" applyAlignment="1">
      <alignment vertical="center"/>
    </xf>
    <xf numFmtId="0" fontId="49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0" xfId="33" applyFont="1" applyAlignment="1">
      <alignment horizontal="left" vertical="center"/>
    </xf>
    <xf numFmtId="0" fontId="19" fillId="0" borderId="28" xfId="33" applyBorder="1"/>
    <xf numFmtId="0" fontId="19" fillId="0" borderId="0" xfId="33"/>
    <xf numFmtId="0" fontId="19" fillId="0" borderId="29" xfId="33" applyBorder="1"/>
    <xf numFmtId="0" fontId="62" fillId="0" borderId="28" xfId="33" applyFont="1" applyBorder="1"/>
    <xf numFmtId="0" fontId="62" fillId="0" borderId="0" xfId="33" applyFont="1"/>
    <xf numFmtId="0" fontId="62" fillId="0" borderId="0" xfId="33" applyFont="1" applyAlignment="1">
      <alignment horizontal="center"/>
    </xf>
    <xf numFmtId="0" fontId="62" fillId="0" borderId="28" xfId="33" applyFont="1" applyBorder="1" applyAlignment="1">
      <alignment horizontal="centerContinuous"/>
    </xf>
    <xf numFmtId="0" fontId="62" fillId="0" borderId="0" xfId="33" applyFont="1" applyAlignment="1">
      <alignment horizontal="centerContinuous"/>
    </xf>
    <xf numFmtId="0" fontId="62" fillId="0" borderId="31" xfId="33" applyFont="1" applyBorder="1" applyAlignment="1">
      <alignment vertical="center"/>
    </xf>
    <xf numFmtId="0" fontId="62" fillId="0" borderId="31" xfId="33" applyFont="1" applyBorder="1" applyAlignment="1">
      <alignment horizontal="centerContinuous" vertical="center"/>
    </xf>
    <xf numFmtId="0" fontId="62" fillId="0" borderId="32" xfId="33" applyFont="1" applyBorder="1" applyAlignment="1">
      <alignment horizontal="centerContinuous" vertical="center"/>
    </xf>
    <xf numFmtId="0" fontId="61" fillId="0" borderId="25" xfId="33" applyFont="1" applyBorder="1" applyAlignment="1">
      <alignment horizontal="centerContinuous"/>
    </xf>
    <xf numFmtId="0" fontId="62" fillId="0" borderId="26" xfId="33" applyFont="1" applyBorder="1" applyAlignment="1">
      <alignment horizontal="centerContinuous"/>
    </xf>
    <xf numFmtId="0" fontId="61" fillId="0" borderId="26" xfId="33" applyFont="1" applyBorder="1" applyAlignment="1">
      <alignment horizontal="centerContinuous"/>
    </xf>
    <xf numFmtId="0" fontId="62" fillId="0" borderId="50" xfId="33" applyFont="1" applyBorder="1" applyAlignment="1">
      <alignment horizontal="left"/>
    </xf>
    <xf numFmtId="0" fontId="62" fillId="0" borderId="51" xfId="33" applyFont="1" applyBorder="1"/>
    <xf numFmtId="0" fontId="62" fillId="0" borderId="52" xfId="33" applyFont="1" applyBorder="1" applyAlignment="1">
      <alignment vertical="center"/>
    </xf>
    <xf numFmtId="0" fontId="61" fillId="0" borderId="53" xfId="33" applyFont="1" applyBorder="1" applyAlignment="1">
      <alignment horizontal="centerContinuous"/>
    </xf>
    <xf numFmtId="0" fontId="62" fillId="0" borderId="54" xfId="33" applyFont="1" applyBorder="1" applyAlignment="1">
      <alignment horizontal="left"/>
    </xf>
    <xf numFmtId="0" fontId="62" fillId="0" borderId="54" xfId="33" applyFont="1" applyBorder="1"/>
    <xf numFmtId="0" fontId="40" fillId="0" borderId="56" xfId="0" applyFont="1" applyBorder="1" applyAlignment="1">
      <alignment horizontal="center" vertical="center"/>
    </xf>
    <xf numFmtId="0" fontId="43" fillId="0" borderId="19" xfId="0" applyFont="1" applyBorder="1" applyAlignment="1">
      <alignment horizontal="center" vertical="center" wrapText="1"/>
    </xf>
    <xf numFmtId="0" fontId="43" fillId="0" borderId="19" xfId="215" applyNumberFormat="1" applyFont="1" applyFill="1" applyBorder="1" applyAlignment="1">
      <alignment horizontal="center" vertical="center" wrapText="1"/>
    </xf>
    <xf numFmtId="4" fontId="44" fillId="0" borderId="19" xfId="33" applyNumberFormat="1" applyFont="1" applyBorder="1" applyAlignment="1">
      <alignment vertical="center" wrapText="1"/>
    </xf>
    <xf numFmtId="0" fontId="16" fillId="0" borderId="0" xfId="0" applyFont="1"/>
    <xf numFmtId="0" fontId="63" fillId="36" borderId="14" xfId="0" applyFont="1" applyFill="1" applyBorder="1" applyAlignment="1">
      <alignment horizontal="center" vertical="center"/>
    </xf>
    <xf numFmtId="0" fontId="64" fillId="36" borderId="15" xfId="0" applyFont="1" applyFill="1" applyBorder="1" applyAlignment="1">
      <alignment horizontal="center" vertical="center" wrapText="1"/>
    </xf>
    <xf numFmtId="3" fontId="64" fillId="36" borderId="15" xfId="0" applyNumberFormat="1" applyFont="1" applyFill="1" applyBorder="1" applyAlignment="1">
      <alignment horizontal="center" vertical="center" wrapText="1"/>
    </xf>
    <xf numFmtId="0" fontId="64" fillId="36" borderId="15" xfId="215" applyNumberFormat="1" applyFont="1" applyFill="1" applyBorder="1" applyAlignment="1">
      <alignment vertical="center" wrapText="1"/>
    </xf>
    <xf numFmtId="0" fontId="64" fillId="36" borderId="15" xfId="215" applyNumberFormat="1" applyFont="1" applyFill="1" applyBorder="1" applyAlignment="1">
      <alignment horizontal="center" vertical="center" wrapText="1"/>
    </xf>
    <xf numFmtId="0" fontId="63" fillId="36" borderId="56" xfId="0" applyFont="1" applyFill="1" applyBorder="1" applyAlignment="1">
      <alignment horizontal="center" vertical="center"/>
    </xf>
    <xf numFmtId="0" fontId="64" fillId="36" borderId="19" xfId="0" applyFont="1" applyFill="1" applyBorder="1" applyAlignment="1">
      <alignment horizontal="center" vertical="center" wrapText="1"/>
    </xf>
    <xf numFmtId="0" fontId="64" fillId="36" borderId="19" xfId="215" applyNumberFormat="1" applyFont="1" applyFill="1" applyBorder="1" applyAlignment="1">
      <alignment horizontal="center" vertical="center" wrapText="1"/>
    </xf>
    <xf numFmtId="4" fontId="44" fillId="36" borderId="19" xfId="33" applyNumberFormat="1" applyFont="1" applyFill="1" applyBorder="1" applyAlignment="1">
      <alignment vertical="center" wrapText="1"/>
    </xf>
    <xf numFmtId="4" fontId="44" fillId="36" borderId="22" xfId="33" applyNumberFormat="1" applyFont="1" applyFill="1" applyBorder="1" applyAlignment="1">
      <alignment vertical="center" wrapText="1"/>
    </xf>
    <xf numFmtId="4" fontId="53" fillId="36" borderId="15" xfId="33" applyNumberFormat="1" applyFont="1" applyFill="1" applyBorder="1" applyAlignment="1">
      <alignment vertical="center" wrapText="1"/>
    </xf>
    <xf numFmtId="4" fontId="53" fillId="36" borderId="16" xfId="33" applyNumberFormat="1" applyFont="1" applyFill="1" applyBorder="1" applyAlignment="1">
      <alignment vertical="center" wrapText="1"/>
    </xf>
    <xf numFmtId="4" fontId="51" fillId="36" borderId="59" xfId="33" applyNumberFormat="1" applyFont="1" applyFill="1" applyBorder="1" applyAlignment="1">
      <alignment vertical="center" wrapText="1"/>
    </xf>
    <xf numFmtId="4" fontId="51" fillId="36" borderId="16" xfId="33" applyNumberFormat="1" applyFont="1" applyFill="1" applyBorder="1" applyAlignment="1">
      <alignment vertical="center" wrapText="1"/>
    </xf>
    <xf numFmtId="4" fontId="65" fillId="36" borderId="60" xfId="33" applyNumberFormat="1" applyFont="1" applyFill="1" applyBorder="1" applyAlignment="1">
      <alignment vertical="center" wrapText="1"/>
    </xf>
    <xf numFmtId="4" fontId="44" fillId="0" borderId="19" xfId="33" applyNumberFormat="1" applyFont="1" applyFill="1" applyBorder="1" applyAlignment="1">
      <alignment vertical="center" wrapText="1"/>
    </xf>
    <xf numFmtId="49" fontId="40" fillId="0" borderId="39" xfId="0" applyNumberFormat="1" applyFont="1" applyBorder="1" applyAlignment="1">
      <alignment horizontal="left" vertical="center" wrapText="1"/>
    </xf>
    <xf numFmtId="49" fontId="40" fillId="0" borderId="34" xfId="0" applyNumberFormat="1" applyFont="1" applyBorder="1" applyAlignment="1">
      <alignment horizontal="left" vertical="center" wrapText="1"/>
    </xf>
    <xf numFmtId="49" fontId="40" fillId="0" borderId="41" xfId="0" applyNumberFormat="1" applyFont="1" applyBorder="1" applyAlignment="1">
      <alignment horizontal="left" vertical="center" wrapText="1"/>
    </xf>
    <xf numFmtId="49" fontId="40" fillId="0" borderId="15" xfId="0" applyNumberFormat="1" applyFont="1" applyBorder="1" applyAlignment="1">
      <alignment horizontal="left" vertical="center" wrapText="1"/>
    </xf>
    <xf numFmtId="49" fontId="65" fillId="36" borderId="46" xfId="0" applyNumberFormat="1" applyFont="1" applyFill="1" applyBorder="1" applyAlignment="1">
      <alignment horizontal="right" vertical="center" wrapText="1"/>
    </xf>
    <xf numFmtId="49" fontId="65" fillId="36" borderId="47" xfId="0" applyNumberFormat="1" applyFont="1" applyFill="1" applyBorder="1" applyAlignment="1">
      <alignment horizontal="right" vertical="center" wrapText="1"/>
    </xf>
    <xf numFmtId="49" fontId="65" fillId="36" borderId="48" xfId="0" applyNumberFormat="1" applyFont="1" applyFill="1" applyBorder="1" applyAlignment="1">
      <alignment horizontal="right" vertical="center" wrapText="1"/>
    </xf>
    <xf numFmtId="0" fontId="57" fillId="33" borderId="17" xfId="33" applyFont="1" applyFill="1" applyBorder="1" applyAlignment="1">
      <alignment horizontal="left" vertical="center"/>
    </xf>
    <xf numFmtId="0" fontId="57" fillId="33" borderId="18" xfId="33" applyFont="1" applyFill="1" applyBorder="1" applyAlignment="1">
      <alignment horizontal="left" vertical="center"/>
    </xf>
    <xf numFmtId="0" fontId="57" fillId="0" borderId="42" xfId="33" applyFont="1" applyBorder="1" applyAlignment="1">
      <alignment horizontal="center" vertical="center"/>
    </xf>
    <xf numFmtId="0" fontId="57" fillId="0" borderId="44" xfId="33" applyFont="1" applyBorder="1" applyAlignment="1">
      <alignment horizontal="center" vertical="center"/>
    </xf>
    <xf numFmtId="0" fontId="57" fillId="0" borderId="45" xfId="33" applyFont="1" applyBorder="1" applyAlignment="1">
      <alignment horizontal="center" vertical="center"/>
    </xf>
    <xf numFmtId="0" fontId="57" fillId="0" borderId="43" xfId="33" applyFont="1" applyBorder="1" applyAlignment="1">
      <alignment horizontal="center" vertical="center"/>
    </xf>
    <xf numFmtId="0" fontId="57" fillId="0" borderId="39" xfId="33" applyFont="1" applyBorder="1" applyAlignment="1">
      <alignment horizontal="center" vertical="center"/>
    </xf>
    <xf numFmtId="0" fontId="57" fillId="0" borderId="40" xfId="33" applyFont="1" applyBorder="1" applyAlignment="1">
      <alignment horizontal="center" vertical="center"/>
    </xf>
    <xf numFmtId="0" fontId="57" fillId="0" borderId="14" xfId="33" applyFont="1" applyBorder="1" applyAlignment="1">
      <alignment horizontal="left" vertical="center"/>
    </xf>
    <xf numFmtId="0" fontId="57" fillId="0" borderId="15" xfId="33" applyFont="1" applyBorder="1" applyAlignment="1">
      <alignment horizontal="left" vertical="center"/>
    </xf>
    <xf numFmtId="0" fontId="57" fillId="0" borderId="34" xfId="33" applyFont="1" applyBorder="1" applyAlignment="1">
      <alignment horizontal="center" vertical="center"/>
    </xf>
    <xf numFmtId="0" fontId="57" fillId="0" borderId="41" xfId="33" applyFont="1" applyBorder="1" applyAlignment="1">
      <alignment horizontal="center" vertical="center"/>
    </xf>
    <xf numFmtId="0" fontId="57" fillId="0" borderId="14" xfId="33" applyFont="1" applyBorder="1" applyAlignment="1">
      <alignment horizontal="left" vertical="center" wrapText="1"/>
    </xf>
    <xf numFmtId="49" fontId="65" fillId="36" borderId="58" xfId="0" applyNumberFormat="1" applyFont="1" applyFill="1" applyBorder="1" applyAlignment="1">
      <alignment horizontal="right" vertical="center" wrapText="1"/>
    </xf>
    <xf numFmtId="49" fontId="65" fillId="36" borderId="34" xfId="0" applyNumberFormat="1" applyFont="1" applyFill="1" applyBorder="1" applyAlignment="1">
      <alignment horizontal="right" vertical="center" wrapText="1"/>
    </xf>
    <xf numFmtId="49" fontId="65" fillId="36" borderId="41" xfId="0" applyNumberFormat="1" applyFont="1" applyFill="1" applyBorder="1" applyAlignment="1">
      <alignment horizontal="right" vertical="center" wrapText="1"/>
    </xf>
    <xf numFmtId="49" fontId="63" fillId="36" borderId="15" xfId="0" applyNumberFormat="1" applyFont="1" applyFill="1" applyBorder="1" applyAlignment="1">
      <alignment horizontal="left" vertical="center" wrapText="1"/>
    </xf>
    <xf numFmtId="9" fontId="57" fillId="0" borderId="39" xfId="33" applyNumberFormat="1" applyFont="1" applyBorder="1" applyAlignment="1">
      <alignment horizontal="center" vertical="center"/>
    </xf>
    <xf numFmtId="49" fontId="66" fillId="36" borderId="17" xfId="0" applyNumberFormat="1" applyFont="1" applyFill="1" applyBorder="1" applyAlignment="1">
      <alignment horizontal="right" vertical="center" wrapText="1"/>
    </xf>
    <xf numFmtId="49" fontId="66" fillId="36" borderId="18" xfId="0" applyNumberFormat="1" applyFont="1" applyFill="1" applyBorder="1" applyAlignment="1">
      <alignment horizontal="right" vertical="center" wrapText="1"/>
    </xf>
    <xf numFmtId="0" fontId="60" fillId="0" borderId="0" xfId="33" applyFont="1" applyAlignment="1">
      <alignment vertical="center"/>
    </xf>
    <xf numFmtId="0" fontId="56" fillId="35" borderId="11" xfId="33" applyFont="1" applyFill="1" applyBorder="1" applyAlignment="1">
      <alignment horizontal="center" vertical="center"/>
    </xf>
    <xf numFmtId="0" fontId="56" fillId="35" borderId="12" xfId="33" applyFont="1" applyFill="1" applyBorder="1" applyAlignment="1">
      <alignment horizontal="center" vertical="center"/>
    </xf>
    <xf numFmtId="0" fontId="56" fillId="35" borderId="35" xfId="33" applyFont="1" applyFill="1" applyBorder="1" applyAlignment="1">
      <alignment horizontal="center" vertical="center"/>
    </xf>
    <xf numFmtId="0" fontId="56" fillId="35" borderId="36" xfId="33" applyFont="1" applyFill="1" applyBorder="1" applyAlignment="1">
      <alignment horizontal="center" vertical="center"/>
    </xf>
    <xf numFmtId="0" fontId="56" fillId="35" borderId="37" xfId="33" applyFont="1" applyFill="1" applyBorder="1" applyAlignment="1">
      <alignment horizontal="center" vertical="center"/>
    </xf>
    <xf numFmtId="0" fontId="56" fillId="35" borderId="38" xfId="33" applyFont="1" applyFill="1" applyBorder="1" applyAlignment="1">
      <alignment horizontal="center" vertical="center"/>
    </xf>
    <xf numFmtId="0" fontId="55" fillId="35" borderId="36" xfId="33" applyFont="1" applyFill="1" applyBorder="1" applyAlignment="1">
      <alignment horizontal="center" vertical="center"/>
    </xf>
    <xf numFmtId="0" fontId="41" fillId="34" borderId="14" xfId="33" applyFont="1" applyFill="1" applyBorder="1" applyAlignment="1">
      <alignment horizontal="center" vertical="center"/>
    </xf>
    <xf numFmtId="0" fontId="41" fillId="34" borderId="15" xfId="33" applyFont="1" applyFill="1" applyBorder="1" applyAlignment="1">
      <alignment horizontal="center" vertical="center"/>
    </xf>
    <xf numFmtId="0" fontId="41" fillId="34" borderId="16" xfId="33" applyFont="1" applyFill="1" applyBorder="1" applyAlignment="1">
      <alignment horizontal="center" vertical="center"/>
    </xf>
    <xf numFmtId="49" fontId="63" fillId="36" borderId="57" xfId="0" applyNumberFormat="1" applyFont="1" applyFill="1" applyBorder="1" applyAlignment="1">
      <alignment horizontal="left" vertical="center" wrapText="1"/>
    </xf>
    <xf numFmtId="49" fontId="40" fillId="0" borderId="39" xfId="0" applyNumberFormat="1" applyFont="1" applyBorder="1" applyAlignment="1">
      <alignment horizontal="left" vertical="center"/>
    </xf>
    <xf numFmtId="49" fontId="40" fillId="0" borderId="34" xfId="0" applyNumberFormat="1" applyFont="1" applyBorder="1" applyAlignment="1">
      <alignment horizontal="left" vertical="center"/>
    </xf>
    <xf numFmtId="49" fontId="40" fillId="0" borderId="41" xfId="0" applyNumberFormat="1" applyFont="1" applyBorder="1" applyAlignment="1">
      <alignment horizontal="left" vertical="center"/>
    </xf>
    <xf numFmtId="0" fontId="51" fillId="0" borderId="12" xfId="33" applyFont="1" applyBorder="1" applyAlignment="1">
      <alignment horizontal="center" vertical="center"/>
    </xf>
    <xf numFmtId="0" fontId="51" fillId="0" borderId="13" xfId="33" applyFont="1" applyBorder="1" applyAlignment="1">
      <alignment horizontal="center" vertical="center"/>
    </xf>
    <xf numFmtId="0" fontId="51" fillId="0" borderId="15" xfId="33" applyFont="1" applyBorder="1" applyAlignment="1">
      <alignment horizontal="center" vertical="center"/>
    </xf>
    <xf numFmtId="0" fontId="51" fillId="0" borderId="16" xfId="33" applyFont="1" applyBorder="1" applyAlignment="1">
      <alignment horizontal="center" vertical="center"/>
    </xf>
    <xf numFmtId="0" fontId="53" fillId="0" borderId="15" xfId="33" applyFont="1" applyBorder="1" applyAlignment="1">
      <alignment horizontal="center" vertical="center" wrapText="1"/>
    </xf>
    <xf numFmtId="0" fontId="53" fillId="0" borderId="16" xfId="33" applyFont="1" applyBorder="1" applyAlignment="1">
      <alignment horizontal="center" vertical="center" wrapText="1"/>
    </xf>
    <xf numFmtId="0" fontId="51" fillId="0" borderId="19" xfId="33" applyFont="1" applyBorder="1" applyAlignment="1">
      <alignment horizontal="left" vertical="center" wrapText="1"/>
    </xf>
    <xf numFmtId="0" fontId="51" fillId="0" borderId="20" xfId="33" applyFont="1" applyBorder="1" applyAlignment="1">
      <alignment horizontal="left" vertical="center" wrapText="1"/>
    </xf>
    <xf numFmtId="0" fontId="51" fillId="0" borderId="21" xfId="33" applyFont="1" applyBorder="1" applyAlignment="1">
      <alignment horizontal="left" vertical="center" wrapText="1"/>
    </xf>
    <xf numFmtId="14" fontId="44" fillId="0" borderId="22" xfId="33" applyNumberFormat="1" applyFont="1" applyBorder="1" applyAlignment="1">
      <alignment horizontal="left" vertical="center"/>
    </xf>
    <xf numFmtId="14" fontId="44" fillId="0" borderId="23" xfId="33" applyNumberFormat="1" applyFont="1" applyBorder="1" applyAlignment="1">
      <alignment horizontal="left" vertical="center"/>
    </xf>
    <xf numFmtId="14" fontId="44" fillId="0" borderId="24" xfId="33" applyNumberFormat="1" applyFont="1" applyBorder="1" applyAlignment="1">
      <alignment horizontal="left" vertical="center"/>
    </xf>
    <xf numFmtId="0" fontId="58" fillId="0" borderId="25" xfId="33" applyFont="1" applyBorder="1" applyAlignment="1">
      <alignment horizontal="left"/>
    </xf>
    <xf numFmtId="0" fontId="58" fillId="0" borderId="26" xfId="33" applyFont="1" applyBorder="1" applyAlignment="1">
      <alignment horizontal="left"/>
    </xf>
    <xf numFmtId="0" fontId="53" fillId="0" borderId="28" xfId="33" applyFont="1" applyBorder="1" applyAlignment="1">
      <alignment horizontal="left" vertical="center" wrapText="1"/>
    </xf>
    <xf numFmtId="0" fontId="53" fillId="0" borderId="0" xfId="33" applyFont="1" applyAlignment="1">
      <alignment horizontal="left" vertical="center" wrapText="1"/>
    </xf>
    <xf numFmtId="0" fontId="59" fillId="0" borderId="53" xfId="33" applyFont="1" applyBorder="1" applyAlignment="1">
      <alignment horizontal="center" vertical="center" wrapText="1"/>
    </xf>
    <xf numFmtId="0" fontId="59" fillId="0" borderId="26" xfId="33" applyFont="1" applyBorder="1" applyAlignment="1">
      <alignment horizontal="center" vertical="center" wrapText="1"/>
    </xf>
    <xf numFmtId="0" fontId="59" fillId="0" borderId="50" xfId="33" applyFont="1" applyBorder="1" applyAlignment="1">
      <alignment horizontal="center" vertical="center" wrapText="1"/>
    </xf>
    <xf numFmtId="0" fontId="59" fillId="0" borderId="54" xfId="33" applyFont="1" applyBorder="1" applyAlignment="1">
      <alignment horizontal="center" vertical="center" wrapText="1"/>
    </xf>
    <xf numFmtId="0" fontId="59" fillId="0" borderId="0" xfId="33" applyFont="1" applyAlignment="1">
      <alignment horizontal="center" vertical="center" wrapText="1"/>
    </xf>
    <xf numFmtId="0" fontId="59" fillId="0" borderId="51" xfId="33" applyFont="1" applyBorder="1" applyAlignment="1">
      <alignment horizontal="center" vertical="center" wrapText="1"/>
    </xf>
    <xf numFmtId="0" fontId="59" fillId="0" borderId="55" xfId="33" applyFont="1" applyBorder="1" applyAlignment="1">
      <alignment horizontal="center" vertical="center" wrapText="1"/>
    </xf>
    <xf numFmtId="0" fontId="59" fillId="0" borderId="31" xfId="33" applyFont="1" applyBorder="1" applyAlignment="1">
      <alignment horizontal="center" vertical="center" wrapText="1"/>
    </xf>
    <xf numFmtId="0" fontId="59" fillId="0" borderId="52" xfId="33" applyFont="1" applyBorder="1" applyAlignment="1">
      <alignment horizontal="center" vertical="center" wrapText="1"/>
    </xf>
    <xf numFmtId="0" fontId="50" fillId="0" borderId="25" xfId="33" applyFont="1" applyBorder="1" applyAlignment="1">
      <alignment horizontal="center"/>
    </xf>
    <xf numFmtId="0" fontId="50" fillId="0" borderId="26" xfId="33" applyFont="1" applyBorder="1" applyAlignment="1">
      <alignment horizontal="center"/>
    </xf>
    <xf numFmtId="0" fontId="50" fillId="0" borderId="50" xfId="33" applyFont="1" applyBorder="1" applyAlignment="1">
      <alignment horizontal="center"/>
    </xf>
    <xf numFmtId="0" fontId="50" fillId="0" borderId="28" xfId="33" applyFont="1" applyBorder="1" applyAlignment="1">
      <alignment horizontal="center"/>
    </xf>
    <xf numFmtId="0" fontId="50" fillId="0" borderId="0" xfId="33" applyFont="1" applyAlignment="1">
      <alignment horizontal="center"/>
    </xf>
    <xf numFmtId="0" fontId="50" fillId="0" borderId="51" xfId="33" applyFont="1" applyBorder="1" applyAlignment="1">
      <alignment horizontal="center"/>
    </xf>
    <xf numFmtId="0" fontId="45" fillId="0" borderId="28" xfId="33" applyFont="1" applyBorder="1" applyAlignment="1">
      <alignment horizontal="left" vertical="center"/>
    </xf>
    <xf numFmtId="0" fontId="45" fillId="0" borderId="0" xfId="33" applyFont="1" applyAlignment="1">
      <alignment horizontal="left" vertical="center"/>
    </xf>
    <xf numFmtId="0" fontId="45" fillId="0" borderId="51" xfId="33" applyFont="1" applyBorder="1" applyAlignment="1">
      <alignment horizontal="left" vertical="center"/>
    </xf>
    <xf numFmtId="0" fontId="45" fillId="0" borderId="30" xfId="33" applyFont="1" applyBorder="1" applyAlignment="1">
      <alignment horizontal="left" vertical="center"/>
    </xf>
    <xf numFmtId="0" fontId="45" fillId="0" borderId="31" xfId="33" applyFont="1" applyBorder="1" applyAlignment="1">
      <alignment horizontal="left" vertical="center"/>
    </xf>
    <xf numFmtId="0" fontId="45" fillId="0" borderId="52" xfId="33" applyFont="1" applyBorder="1" applyAlignment="1">
      <alignment horizontal="left" vertical="center"/>
    </xf>
    <xf numFmtId="0" fontId="62" fillId="0" borderId="26" xfId="33" applyFont="1" applyBorder="1" applyAlignment="1">
      <alignment horizontal="center"/>
    </xf>
    <xf numFmtId="0" fontId="62" fillId="0" borderId="27" xfId="33" applyFont="1" applyBorder="1" applyAlignment="1">
      <alignment horizontal="center"/>
    </xf>
    <xf numFmtId="0" fontId="62" fillId="0" borderId="54" xfId="33" applyFont="1" applyBorder="1" applyAlignment="1">
      <alignment horizontal="left"/>
    </xf>
    <xf numFmtId="0" fontId="62" fillId="0" borderId="0" xfId="33" applyFont="1" applyAlignment="1">
      <alignment horizontal="left"/>
    </xf>
    <xf numFmtId="0" fontId="62" fillId="0" borderId="51" xfId="33" applyFont="1" applyBorder="1" applyAlignment="1">
      <alignment horizontal="left"/>
    </xf>
    <xf numFmtId="0" fontId="62" fillId="0" borderId="0" xfId="33" applyFont="1" applyAlignment="1">
      <alignment horizontal="center"/>
    </xf>
    <xf numFmtId="0" fontId="62" fillId="0" borderId="29" xfId="33" applyFont="1" applyBorder="1" applyAlignment="1">
      <alignment horizontal="center"/>
    </xf>
    <xf numFmtId="0" fontId="62" fillId="0" borderId="28" xfId="33" applyFont="1" applyBorder="1" applyAlignment="1">
      <alignment horizontal="center"/>
    </xf>
    <xf numFmtId="0" fontId="62" fillId="0" borderId="30" xfId="33" applyFont="1" applyBorder="1" applyAlignment="1">
      <alignment horizontal="center" vertical="center"/>
    </xf>
    <xf numFmtId="0" fontId="62" fillId="0" borderId="31" xfId="33" applyFont="1" applyBorder="1" applyAlignment="1">
      <alignment horizontal="center" vertical="center"/>
    </xf>
    <xf numFmtId="0" fontId="67" fillId="0" borderId="33" xfId="33" applyFont="1" applyBorder="1" applyAlignment="1">
      <alignment horizontal="left" vertical="center" wrapText="1"/>
    </xf>
    <xf numFmtId="0" fontId="67" fillId="0" borderId="34" xfId="33" applyFont="1" applyBorder="1" applyAlignment="1">
      <alignment horizontal="left" vertical="center" wrapText="1"/>
    </xf>
    <xf numFmtId="0" fontId="68" fillId="0" borderId="55" xfId="33" applyFont="1" applyBorder="1" applyAlignment="1">
      <alignment vertical="center"/>
    </xf>
    <xf numFmtId="0" fontId="51" fillId="0" borderId="39" xfId="33" applyFont="1" applyBorder="1" applyAlignment="1">
      <alignment horizontal="center" vertical="center"/>
    </xf>
    <xf numFmtId="0" fontId="51" fillId="0" borderId="40" xfId="33" applyFont="1" applyBorder="1" applyAlignment="1">
      <alignment horizontal="center" vertical="center"/>
    </xf>
  </cellXfs>
  <cellStyles count="217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Salida 2" xfId="196" xr:uid="{00000000-0005-0000-0000-0000C6000000}"/>
    <cellStyle name="Salida 2 2" xfId="197" xr:uid="{00000000-0005-0000-0000-0000C7000000}"/>
    <cellStyle name="Salida 2 3" xfId="198" xr:uid="{00000000-0005-0000-0000-0000C8000000}"/>
    <cellStyle name="Salida 3" xfId="195" xr:uid="{00000000-0005-0000-0000-0000C9000000}"/>
    <cellStyle name="Texto de advertencia 2" xfId="200" xr:uid="{00000000-0005-0000-0000-0000CA000000}"/>
    <cellStyle name="Texto de advertencia 2 2" xfId="201" xr:uid="{00000000-0005-0000-0000-0000CB000000}"/>
    <cellStyle name="Texto de advertencia 2 3" xfId="202" xr:uid="{00000000-0005-0000-0000-0000CC000000}"/>
    <cellStyle name="Texto de advertencia 3" xfId="199" xr:uid="{00000000-0005-0000-0000-0000CD000000}"/>
    <cellStyle name="Texto explicativo 2" xfId="204" xr:uid="{00000000-0005-0000-0000-0000CE000000}"/>
    <cellStyle name="Texto explicativo 2 2" xfId="205" xr:uid="{00000000-0005-0000-0000-0000CF000000}"/>
    <cellStyle name="Texto explicativo 2 3" xfId="206" xr:uid="{00000000-0005-0000-0000-0000D0000000}"/>
    <cellStyle name="Texto explicativo 3" xfId="203" xr:uid="{00000000-0005-0000-0000-0000D1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5000000}"/>
    <cellStyle name="Total 2 2" xfId="209" xr:uid="{00000000-0005-0000-0000-0000D6000000}"/>
    <cellStyle name="Total 2 3" xfId="210" xr:uid="{00000000-0005-0000-0000-0000D7000000}"/>
    <cellStyle name="Total 3" xfId="207" xr:uid="{00000000-0005-0000-0000-0000D8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2</xdr:col>
      <xdr:colOff>817133</xdr:colOff>
      <xdr:row>3</xdr:row>
      <xdr:rowOff>94913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284099" cy="1206201"/>
        </a:xfrm>
        <a:prstGeom prst="rect">
          <a:avLst/>
        </a:prstGeom>
      </xdr:spPr>
    </xdr:pic>
    <xdr:clientData/>
  </xdr:twoCellAnchor>
  <xdr:twoCellAnchor editAs="oneCell">
    <xdr:from>
      <xdr:col>8</xdr:col>
      <xdr:colOff>728383</xdr:colOff>
      <xdr:row>48</xdr:row>
      <xdr:rowOff>37197</xdr:rowOff>
    </xdr:from>
    <xdr:to>
      <xdr:col>10</xdr:col>
      <xdr:colOff>1053353</xdr:colOff>
      <xdr:row>50</xdr:row>
      <xdr:rowOff>454146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3710647-FB23-4A1E-A91B-291C5A90E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1177" y="13260138"/>
          <a:ext cx="1972235" cy="82036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steel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DATOS DE CAMPO"/>
      <sheetName val="Misc"/>
      <sheetName val="DAT"/>
      <sheetName val="Programa Producción"/>
      <sheetName val="REG_REVIS_"/>
      <sheetName val="ANALISIS_"/>
      <sheetName val="Sheet2"/>
      <sheetName val="Sheet3"/>
      <sheetName val="작성기준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stimate"/>
      <sheetName val="Detail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showGridLines="0" tabSelected="1" topLeftCell="A3" zoomScale="85" zoomScaleNormal="85" zoomScaleSheetLayoutView="85" workbookViewId="0">
      <selection activeCell="L18" sqref="L18"/>
    </sheetView>
  </sheetViews>
  <sheetFormatPr baseColWidth="10" defaultColWidth="11.5703125" defaultRowHeight="15"/>
  <cols>
    <col min="1" max="1" width="11.85546875" style="7" customWidth="1"/>
    <col min="2" max="2" width="10" style="7" customWidth="1"/>
    <col min="3" max="3" width="14.28515625" style="7" customWidth="1"/>
    <col min="4" max="4" width="15.42578125" style="20" customWidth="1"/>
    <col min="5" max="5" width="22.42578125" style="7" customWidth="1"/>
    <col min="6" max="6" width="17.5703125" style="7" customWidth="1"/>
    <col min="7" max="7" width="23.140625" style="7" customWidth="1"/>
    <col min="8" max="8" width="22" style="7" customWidth="1"/>
    <col min="9" max="9" width="11.7109375" style="7" customWidth="1"/>
    <col min="10" max="10" width="13" style="7" customWidth="1"/>
    <col min="11" max="11" width="17.28515625" style="7" customWidth="1"/>
    <col min="12" max="12" width="32.28515625" style="7" customWidth="1"/>
    <col min="13" max="16384" width="11.5703125" style="8"/>
  </cols>
  <sheetData>
    <row r="1" spans="1:12" ht="38.25" customHeight="1">
      <c r="A1" s="148"/>
      <c r="B1" s="149"/>
      <c r="C1" s="150"/>
      <c r="D1" s="139" t="s">
        <v>60</v>
      </c>
      <c r="E1" s="140"/>
      <c r="F1" s="140"/>
      <c r="G1" s="140"/>
      <c r="H1" s="140"/>
      <c r="I1" s="140"/>
      <c r="J1" s="141"/>
      <c r="K1" s="123"/>
      <c r="L1" s="124"/>
    </row>
    <row r="2" spans="1:12" ht="38.25" customHeight="1">
      <c r="A2" s="151"/>
      <c r="B2" s="152"/>
      <c r="C2" s="153"/>
      <c r="D2" s="142"/>
      <c r="E2" s="143"/>
      <c r="F2" s="143"/>
      <c r="G2" s="143"/>
      <c r="H2" s="143"/>
      <c r="I2" s="143"/>
      <c r="J2" s="144"/>
      <c r="K2" s="125"/>
      <c r="L2" s="126"/>
    </row>
    <row r="3" spans="1:12" ht="15.6" customHeight="1">
      <c r="A3" s="151"/>
      <c r="B3" s="152"/>
      <c r="C3" s="153"/>
      <c r="D3" s="142"/>
      <c r="E3" s="143"/>
      <c r="F3" s="143"/>
      <c r="G3" s="143"/>
      <c r="H3" s="143"/>
      <c r="I3" s="143"/>
      <c r="J3" s="144"/>
      <c r="K3" s="127" t="s">
        <v>0</v>
      </c>
      <c r="L3" s="128"/>
    </row>
    <row r="4" spans="1:12" ht="14.45" customHeight="1">
      <c r="A4" s="151"/>
      <c r="B4" s="152"/>
      <c r="C4" s="153"/>
      <c r="D4" s="142"/>
      <c r="E4" s="143"/>
      <c r="F4" s="143"/>
      <c r="G4" s="143"/>
      <c r="H4" s="143"/>
      <c r="I4" s="143"/>
      <c r="J4" s="144"/>
      <c r="K4" s="129" t="s">
        <v>1</v>
      </c>
      <c r="L4" s="132"/>
    </row>
    <row r="5" spans="1:12" ht="14.45" customHeight="1">
      <c r="A5" s="154" t="s">
        <v>2</v>
      </c>
      <c r="B5" s="155"/>
      <c r="C5" s="156"/>
      <c r="D5" s="142"/>
      <c r="E5" s="143"/>
      <c r="F5" s="143"/>
      <c r="G5" s="143"/>
      <c r="H5" s="143"/>
      <c r="I5" s="143"/>
      <c r="J5" s="144"/>
      <c r="K5" s="130"/>
      <c r="L5" s="133"/>
    </row>
    <row r="6" spans="1:12" ht="15" customHeight="1" thickBot="1">
      <c r="A6" s="157" t="s">
        <v>3</v>
      </c>
      <c r="B6" s="158"/>
      <c r="C6" s="159"/>
      <c r="D6" s="145"/>
      <c r="E6" s="146"/>
      <c r="F6" s="146"/>
      <c r="G6" s="146"/>
      <c r="H6" s="146"/>
      <c r="I6" s="146"/>
      <c r="J6" s="147"/>
      <c r="K6" s="131"/>
      <c r="L6" s="134"/>
    </row>
    <row r="7" spans="1:12" ht="15.75">
      <c r="A7" s="135" t="s">
        <v>4</v>
      </c>
      <c r="B7" s="136"/>
      <c r="C7" s="136"/>
      <c r="D7" s="10"/>
      <c r="E7" s="11"/>
      <c r="F7" s="11"/>
      <c r="G7" s="11"/>
      <c r="H7" s="11"/>
      <c r="I7" s="11"/>
      <c r="J7" s="11"/>
      <c r="K7" s="12"/>
      <c r="L7" s="13"/>
    </row>
    <row r="8" spans="1:12" ht="27.75" customHeight="1">
      <c r="A8" s="137" t="s">
        <v>5</v>
      </c>
      <c r="B8" s="138"/>
      <c r="C8" s="138"/>
      <c r="D8" s="170" t="s">
        <v>66</v>
      </c>
      <c r="E8" s="170"/>
      <c r="F8" s="170"/>
      <c r="G8" s="170"/>
      <c r="H8" s="170"/>
      <c r="I8" s="170"/>
      <c r="J8" s="170"/>
      <c r="K8" s="14"/>
      <c r="L8" s="15"/>
    </row>
    <row r="9" spans="1:12" ht="28.5" customHeight="1">
      <c r="A9" s="137" t="s">
        <v>6</v>
      </c>
      <c r="B9" s="138"/>
      <c r="C9" s="138"/>
      <c r="D9" s="171" t="s">
        <v>67</v>
      </c>
      <c r="E9" s="171"/>
      <c r="F9" s="171"/>
      <c r="G9" s="171"/>
      <c r="H9" s="171"/>
      <c r="I9" s="171"/>
      <c r="J9" s="171"/>
      <c r="K9" s="14"/>
      <c r="L9" s="15"/>
    </row>
    <row r="10" spans="1:12" ht="28.5" customHeight="1">
      <c r="A10" s="137" t="s">
        <v>7</v>
      </c>
      <c r="B10" s="138"/>
      <c r="C10" s="138"/>
      <c r="D10" s="171">
        <v>925621892</v>
      </c>
      <c r="E10" s="171"/>
      <c r="F10" s="171"/>
      <c r="G10" s="171"/>
      <c r="H10" s="171"/>
      <c r="I10" s="171"/>
      <c r="J10" s="171"/>
      <c r="K10" s="14"/>
      <c r="L10" s="15"/>
    </row>
    <row r="11" spans="1:12" ht="30.75" customHeight="1">
      <c r="A11" s="137" t="s">
        <v>8</v>
      </c>
      <c r="B11" s="138"/>
      <c r="C11" s="138"/>
      <c r="D11" s="171" t="s">
        <v>68</v>
      </c>
      <c r="E11" s="171"/>
      <c r="F11" s="171"/>
      <c r="G11" s="171"/>
      <c r="H11" s="171"/>
      <c r="I11" s="171"/>
      <c r="J11" s="171"/>
      <c r="K11" s="14"/>
      <c r="L11" s="15"/>
    </row>
    <row r="12" spans="1:12" ht="31.5" customHeight="1" thickBot="1">
      <c r="A12" s="16"/>
      <c r="B12" s="17"/>
      <c r="C12" s="17"/>
      <c r="D12" s="18"/>
      <c r="E12" s="17"/>
      <c r="F12" s="17"/>
      <c r="G12" s="17"/>
      <c r="H12" s="17"/>
      <c r="I12" s="17"/>
      <c r="J12" s="19"/>
      <c r="K12" s="25" t="s">
        <v>9</v>
      </c>
      <c r="L12" s="1"/>
    </row>
    <row r="13" spans="1:12" ht="42">
      <c r="A13" s="23" t="s">
        <v>10</v>
      </c>
      <c r="B13" s="24" t="s">
        <v>11</v>
      </c>
      <c r="C13" s="24" t="s">
        <v>34</v>
      </c>
      <c r="D13" s="24" t="s">
        <v>56</v>
      </c>
      <c r="E13" s="115" t="s">
        <v>12</v>
      </c>
      <c r="F13" s="115"/>
      <c r="G13" s="115"/>
      <c r="H13" s="115"/>
      <c r="I13" s="115"/>
      <c r="J13" s="115"/>
      <c r="K13" s="21" t="s">
        <v>13</v>
      </c>
      <c r="L13" s="22" t="s">
        <v>14</v>
      </c>
    </row>
    <row r="14" spans="1:12" ht="31.5" customHeight="1">
      <c r="A14" s="116" t="s">
        <v>35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8"/>
    </row>
    <row r="15" spans="1:12" s="64" customFormat="1" ht="15.75">
      <c r="A15" s="65">
        <v>1</v>
      </c>
      <c r="B15" s="66"/>
      <c r="C15" s="67"/>
      <c r="D15" s="68"/>
      <c r="E15" s="104" t="s">
        <v>41</v>
      </c>
      <c r="F15" s="104"/>
      <c r="G15" s="104"/>
      <c r="H15" s="104"/>
      <c r="I15" s="104"/>
      <c r="J15" s="104"/>
      <c r="K15" s="75"/>
      <c r="L15" s="76"/>
    </row>
    <row r="16" spans="1:12" ht="15.75">
      <c r="A16" s="2"/>
      <c r="B16" s="3" t="s">
        <v>55</v>
      </c>
      <c r="C16" s="3">
        <v>12</v>
      </c>
      <c r="D16" s="6">
        <v>1</v>
      </c>
      <c r="E16" s="84" t="s">
        <v>65</v>
      </c>
      <c r="F16" s="84"/>
      <c r="G16" s="84"/>
      <c r="H16" s="84"/>
      <c r="I16" s="84"/>
      <c r="J16" s="84"/>
      <c r="K16" s="4">
        <v>3946</v>
      </c>
      <c r="L16" s="5">
        <f t="shared" ref="L16:L17" si="0">+K16*C16</f>
        <v>47352</v>
      </c>
    </row>
    <row r="17" spans="1:12" ht="15.75">
      <c r="A17" s="2"/>
      <c r="B17" s="3" t="s">
        <v>55</v>
      </c>
      <c r="C17" s="3">
        <v>12</v>
      </c>
      <c r="D17" s="6">
        <v>1</v>
      </c>
      <c r="E17" s="84" t="s">
        <v>43</v>
      </c>
      <c r="F17" s="84"/>
      <c r="G17" s="84"/>
      <c r="H17" s="84"/>
      <c r="I17" s="84"/>
      <c r="J17" s="84"/>
      <c r="K17" s="4">
        <v>2546</v>
      </c>
      <c r="L17" s="5">
        <f t="shared" si="0"/>
        <v>30552</v>
      </c>
    </row>
    <row r="18" spans="1:12" ht="15.75">
      <c r="A18" s="2"/>
      <c r="B18" s="3" t="s">
        <v>55</v>
      </c>
      <c r="C18" s="3">
        <v>12</v>
      </c>
      <c r="D18" s="6">
        <v>1</v>
      </c>
      <c r="E18" s="84" t="s">
        <v>44</v>
      </c>
      <c r="F18" s="84"/>
      <c r="G18" s="84"/>
      <c r="H18" s="84"/>
      <c r="I18" s="84"/>
      <c r="J18" s="84"/>
      <c r="K18" s="4">
        <v>2546</v>
      </c>
      <c r="L18" s="5">
        <f>+K18*C18</f>
        <v>30552</v>
      </c>
    </row>
    <row r="19" spans="1:12" s="64" customFormat="1" ht="15.75">
      <c r="A19" s="65">
        <v>2</v>
      </c>
      <c r="B19" s="66"/>
      <c r="C19" s="66"/>
      <c r="D19" s="69"/>
      <c r="E19" s="104" t="s">
        <v>42</v>
      </c>
      <c r="F19" s="104"/>
      <c r="G19" s="104"/>
      <c r="H19" s="104"/>
      <c r="I19" s="104"/>
      <c r="J19" s="104"/>
      <c r="K19" s="75"/>
      <c r="L19" s="76"/>
    </row>
    <row r="20" spans="1:12" ht="15.75">
      <c r="A20" s="60"/>
      <c r="B20" s="3" t="s">
        <v>57</v>
      </c>
      <c r="C20" s="61">
        <v>1</v>
      </c>
      <c r="D20" s="62">
        <v>1</v>
      </c>
      <c r="E20" s="84" t="s">
        <v>45</v>
      </c>
      <c r="F20" s="84"/>
      <c r="G20" s="84"/>
      <c r="H20" s="84"/>
      <c r="I20" s="84"/>
      <c r="J20" s="84"/>
      <c r="K20" s="63">
        <v>2500</v>
      </c>
      <c r="L20" s="5">
        <f t="shared" ref="L20:L25" si="1">+K20*C20</f>
        <v>2500</v>
      </c>
    </row>
    <row r="21" spans="1:12" ht="15.75">
      <c r="A21" s="60"/>
      <c r="B21" s="3" t="s">
        <v>57</v>
      </c>
      <c r="C21" s="61">
        <v>1</v>
      </c>
      <c r="D21" s="62">
        <v>1</v>
      </c>
      <c r="E21" s="84" t="s">
        <v>46</v>
      </c>
      <c r="F21" s="84"/>
      <c r="G21" s="84"/>
      <c r="H21" s="84"/>
      <c r="I21" s="84"/>
      <c r="J21" s="84"/>
      <c r="K21" s="63">
        <v>3500</v>
      </c>
      <c r="L21" s="5">
        <f t="shared" si="1"/>
        <v>3500</v>
      </c>
    </row>
    <row r="22" spans="1:12" ht="15.75">
      <c r="A22" s="60"/>
      <c r="B22" s="3" t="s">
        <v>55</v>
      </c>
      <c r="C22" s="61">
        <v>12</v>
      </c>
      <c r="D22" s="62">
        <v>1</v>
      </c>
      <c r="E22" s="120" t="s">
        <v>47</v>
      </c>
      <c r="F22" s="121"/>
      <c r="G22" s="121"/>
      <c r="H22" s="121"/>
      <c r="I22" s="121"/>
      <c r="J22" s="122"/>
      <c r="K22" s="80">
        <v>684</v>
      </c>
      <c r="L22" s="5">
        <f t="shared" si="1"/>
        <v>8208</v>
      </c>
    </row>
    <row r="23" spans="1:12" ht="15.75">
      <c r="A23" s="60"/>
      <c r="B23" s="3" t="s">
        <v>57</v>
      </c>
      <c r="C23" s="61">
        <v>1</v>
      </c>
      <c r="D23" s="62">
        <v>1</v>
      </c>
      <c r="E23" s="84" t="s">
        <v>48</v>
      </c>
      <c r="F23" s="84"/>
      <c r="G23" s="84"/>
      <c r="H23" s="84"/>
      <c r="I23" s="84"/>
      <c r="J23" s="84"/>
      <c r="K23" s="63">
        <v>1500</v>
      </c>
      <c r="L23" s="5">
        <f t="shared" si="1"/>
        <v>1500</v>
      </c>
    </row>
    <row r="24" spans="1:12" ht="15.75">
      <c r="A24" s="60"/>
      <c r="B24" s="3" t="s">
        <v>55</v>
      </c>
      <c r="C24" s="61">
        <v>12</v>
      </c>
      <c r="D24" s="62">
        <v>1</v>
      </c>
      <c r="E24" s="81" t="s">
        <v>64</v>
      </c>
      <c r="F24" s="82"/>
      <c r="G24" s="82"/>
      <c r="H24" s="82"/>
      <c r="I24" s="82"/>
      <c r="J24" s="83"/>
      <c r="K24" s="63">
        <v>750</v>
      </c>
      <c r="L24" s="5">
        <f t="shared" si="1"/>
        <v>9000</v>
      </c>
    </row>
    <row r="25" spans="1:12" ht="15.75">
      <c r="A25" s="60"/>
      <c r="B25" s="3" t="s">
        <v>57</v>
      </c>
      <c r="C25" s="61">
        <v>1</v>
      </c>
      <c r="D25" s="62">
        <v>1</v>
      </c>
      <c r="E25" s="84" t="s">
        <v>49</v>
      </c>
      <c r="F25" s="84"/>
      <c r="G25" s="84"/>
      <c r="H25" s="84"/>
      <c r="I25" s="84"/>
      <c r="J25" s="84"/>
      <c r="K25" s="80">
        <v>1920</v>
      </c>
      <c r="L25" s="5">
        <f t="shared" si="1"/>
        <v>1920</v>
      </c>
    </row>
    <row r="26" spans="1:12" ht="15.75">
      <c r="A26" s="70">
        <v>3</v>
      </c>
      <c r="B26" s="71"/>
      <c r="C26" s="71"/>
      <c r="D26" s="72"/>
      <c r="E26" s="104" t="s">
        <v>50</v>
      </c>
      <c r="F26" s="104"/>
      <c r="G26" s="104"/>
      <c r="H26" s="104"/>
      <c r="I26" s="104"/>
      <c r="J26" s="104"/>
      <c r="K26" s="73"/>
      <c r="L26" s="74"/>
    </row>
    <row r="27" spans="1:12" ht="15.75">
      <c r="A27" s="60"/>
      <c r="B27" s="3" t="s">
        <v>55</v>
      </c>
      <c r="C27" s="61">
        <v>12</v>
      </c>
      <c r="D27" s="62">
        <v>1</v>
      </c>
      <c r="E27" s="84" t="s">
        <v>51</v>
      </c>
      <c r="F27" s="84"/>
      <c r="G27" s="84"/>
      <c r="H27" s="84"/>
      <c r="I27" s="84"/>
      <c r="J27" s="84"/>
      <c r="K27" s="80">
        <v>360</v>
      </c>
      <c r="L27" s="5">
        <f>+K27*C27</f>
        <v>4320</v>
      </c>
    </row>
    <row r="28" spans="1:12" ht="15.75">
      <c r="A28" s="70">
        <v>4</v>
      </c>
      <c r="B28" s="71"/>
      <c r="C28" s="71"/>
      <c r="D28" s="72"/>
      <c r="E28" s="119" t="s">
        <v>52</v>
      </c>
      <c r="F28" s="119"/>
      <c r="G28" s="119"/>
      <c r="H28" s="119"/>
      <c r="I28" s="119"/>
      <c r="J28" s="119"/>
      <c r="K28" s="73"/>
      <c r="L28" s="74"/>
    </row>
    <row r="29" spans="1:12" ht="15.75">
      <c r="A29" s="60"/>
      <c r="B29" s="3" t="s">
        <v>55</v>
      </c>
      <c r="C29" s="61">
        <v>12</v>
      </c>
      <c r="D29" s="62">
        <v>2</v>
      </c>
      <c r="E29" s="84" t="s">
        <v>53</v>
      </c>
      <c r="F29" s="84"/>
      <c r="G29" s="84"/>
      <c r="H29" s="84"/>
      <c r="I29" s="84"/>
      <c r="J29" s="84"/>
      <c r="K29" s="80">
        <v>36</v>
      </c>
      <c r="L29" s="5">
        <f>+K29*C29</f>
        <v>432</v>
      </c>
    </row>
    <row r="30" spans="1:12" ht="15.75">
      <c r="A30" s="60"/>
      <c r="B30" s="3" t="s">
        <v>55</v>
      </c>
      <c r="C30" s="61">
        <v>12</v>
      </c>
      <c r="D30" s="62">
        <v>2</v>
      </c>
      <c r="E30" s="84" t="s">
        <v>54</v>
      </c>
      <c r="F30" s="84"/>
      <c r="G30" s="84"/>
      <c r="H30" s="84"/>
      <c r="I30" s="84"/>
      <c r="J30" s="84"/>
      <c r="K30" s="80">
        <v>36</v>
      </c>
      <c r="L30" s="5">
        <f>+K30*C30</f>
        <v>432</v>
      </c>
    </row>
    <row r="31" spans="1:12" ht="15.75">
      <c r="A31" s="60"/>
      <c r="B31" s="3" t="s">
        <v>55</v>
      </c>
      <c r="C31" s="61">
        <v>12</v>
      </c>
      <c r="D31" s="62">
        <v>2</v>
      </c>
      <c r="E31" s="81" t="s">
        <v>61</v>
      </c>
      <c r="F31" s="82"/>
      <c r="G31" s="82"/>
      <c r="H31" s="82"/>
      <c r="I31" s="82"/>
      <c r="J31" s="83"/>
      <c r="K31" s="80">
        <v>16.96</v>
      </c>
      <c r="L31" s="5">
        <f>+K31*C31</f>
        <v>203.52</v>
      </c>
    </row>
    <row r="32" spans="1:12" ht="19.149999999999999" customHeight="1">
      <c r="A32" s="60"/>
      <c r="B32" s="3" t="s">
        <v>55</v>
      </c>
      <c r="C32" s="61">
        <v>12</v>
      </c>
      <c r="D32" s="62">
        <v>2</v>
      </c>
      <c r="E32" s="81" t="s">
        <v>62</v>
      </c>
      <c r="F32" s="82"/>
      <c r="G32" s="82"/>
      <c r="H32" s="82"/>
      <c r="I32" s="82"/>
      <c r="J32" s="83"/>
      <c r="K32" s="80">
        <v>93.75</v>
      </c>
      <c r="L32" s="5">
        <f>+K32*C32</f>
        <v>1125</v>
      </c>
    </row>
    <row r="33" spans="1:12" ht="16.5" thickBot="1">
      <c r="A33" s="60"/>
      <c r="B33" s="3" t="s">
        <v>55</v>
      </c>
      <c r="C33" s="61">
        <v>12</v>
      </c>
      <c r="D33" s="62">
        <v>2</v>
      </c>
      <c r="E33" s="84" t="s">
        <v>63</v>
      </c>
      <c r="F33" s="84"/>
      <c r="G33" s="84"/>
      <c r="H33" s="84"/>
      <c r="I33" s="84"/>
      <c r="J33" s="84"/>
      <c r="K33" s="80">
        <v>104.55</v>
      </c>
      <c r="L33" s="5">
        <f>+K33*C33</f>
        <v>1254.5999999999999</v>
      </c>
    </row>
    <row r="34" spans="1:12" ht="24" thickTop="1">
      <c r="A34" s="85" t="s">
        <v>59</v>
      </c>
      <c r="B34" s="86"/>
      <c r="C34" s="86"/>
      <c r="D34" s="86"/>
      <c r="E34" s="86"/>
      <c r="F34" s="86"/>
      <c r="G34" s="86"/>
      <c r="H34" s="86"/>
      <c r="I34" s="86"/>
      <c r="J34" s="86"/>
      <c r="K34" s="87"/>
      <c r="L34" s="77">
        <f>SUM(L15:L33)</f>
        <v>142851.12</v>
      </c>
    </row>
    <row r="35" spans="1:12" ht="23.25">
      <c r="A35" s="101" t="s">
        <v>58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3"/>
      <c r="L35" s="78">
        <f>L34*0.2</f>
        <v>28570.224000000002</v>
      </c>
    </row>
    <row r="36" spans="1:12" ht="23.25">
      <c r="A36" s="101" t="s">
        <v>15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3">
        <v>0.18</v>
      </c>
      <c r="L36" s="78">
        <f>(L34+L35)*0.18</f>
        <v>30855.841919999995</v>
      </c>
    </row>
    <row r="37" spans="1:12" ht="24" thickBot="1">
      <c r="A37" s="106" t="s">
        <v>16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79">
        <f>L34+L35+L36</f>
        <v>202277.18591999999</v>
      </c>
    </row>
    <row r="38" spans="1:12">
      <c r="A38" s="27"/>
      <c r="B38" s="28"/>
      <c r="C38" s="28"/>
      <c r="D38" s="29"/>
      <c r="E38" s="8"/>
      <c r="F38" s="8"/>
      <c r="G38" s="8"/>
      <c r="H38" s="8"/>
      <c r="I38" s="8"/>
      <c r="J38" s="8"/>
      <c r="K38" s="29"/>
      <c r="L38" s="30"/>
    </row>
    <row r="39" spans="1:12" s="9" customFormat="1" ht="19.5" thickBot="1">
      <c r="A39" s="31"/>
      <c r="B39" s="32"/>
      <c r="C39" s="32"/>
      <c r="D39" s="33"/>
      <c r="E39" s="108" t="s">
        <v>17</v>
      </c>
      <c r="F39" s="108"/>
      <c r="G39" s="34"/>
      <c r="H39" s="34"/>
      <c r="I39" s="34"/>
      <c r="J39" s="34"/>
      <c r="K39" s="34"/>
      <c r="L39" s="35"/>
    </row>
    <row r="40" spans="1:12" s="9" customFormat="1" ht="30" customHeight="1">
      <c r="A40" s="31"/>
      <c r="B40" s="32"/>
      <c r="C40" s="32"/>
      <c r="D40" s="33"/>
      <c r="E40" s="109" t="s">
        <v>12</v>
      </c>
      <c r="F40" s="110"/>
      <c r="G40" s="110"/>
      <c r="H40" s="111" t="s">
        <v>18</v>
      </c>
      <c r="I40" s="112"/>
      <c r="J40" s="113"/>
      <c r="K40" s="111" t="s">
        <v>19</v>
      </c>
      <c r="L40" s="114"/>
    </row>
    <row r="41" spans="1:12" s="9" customFormat="1" ht="27.6" customHeight="1">
      <c r="A41" s="36"/>
      <c r="B41" s="37"/>
      <c r="C41" s="37"/>
      <c r="D41" s="38"/>
      <c r="E41" s="96" t="s">
        <v>20</v>
      </c>
      <c r="F41" s="97"/>
      <c r="G41" s="97"/>
      <c r="H41" s="94" t="s">
        <v>36</v>
      </c>
      <c r="I41" s="98"/>
      <c r="J41" s="99"/>
      <c r="K41" s="173"/>
      <c r="L41" s="174"/>
    </row>
    <row r="42" spans="1:12" s="9" customFormat="1" ht="27.6" customHeight="1">
      <c r="A42" s="36"/>
      <c r="B42" s="37"/>
      <c r="C42" s="37"/>
      <c r="D42" s="38"/>
      <c r="E42" s="96" t="s">
        <v>21</v>
      </c>
      <c r="F42" s="97"/>
      <c r="G42" s="97"/>
      <c r="H42" s="94" t="s">
        <v>37</v>
      </c>
      <c r="I42" s="98"/>
      <c r="J42" s="99"/>
      <c r="K42" s="94"/>
      <c r="L42" s="95"/>
    </row>
    <row r="43" spans="1:12" s="9" customFormat="1" ht="27.6" customHeight="1">
      <c r="A43" s="36"/>
      <c r="B43" s="39"/>
      <c r="C43" s="39"/>
      <c r="D43" s="38"/>
      <c r="E43" s="96" t="s">
        <v>22</v>
      </c>
      <c r="F43" s="97"/>
      <c r="G43" s="97"/>
      <c r="H43" s="105">
        <v>0</v>
      </c>
      <c r="I43" s="98"/>
      <c r="J43" s="99"/>
      <c r="K43" s="94"/>
      <c r="L43" s="95"/>
    </row>
    <row r="44" spans="1:12" s="9" customFormat="1" ht="27.6" customHeight="1">
      <c r="A44" s="36"/>
      <c r="B44" s="39"/>
      <c r="C44" s="39"/>
      <c r="D44" s="38"/>
      <c r="E44" s="100" t="s">
        <v>23</v>
      </c>
      <c r="F44" s="97"/>
      <c r="G44" s="97"/>
      <c r="H44" s="94" t="s">
        <v>38</v>
      </c>
      <c r="I44" s="98"/>
      <c r="J44" s="99"/>
      <c r="K44" s="94"/>
      <c r="L44" s="95"/>
    </row>
    <row r="45" spans="1:12" s="9" customFormat="1" ht="27.6" customHeight="1">
      <c r="A45" s="36"/>
      <c r="B45" s="39"/>
      <c r="C45" s="39"/>
      <c r="D45" s="38"/>
      <c r="E45" s="96" t="s">
        <v>24</v>
      </c>
      <c r="F45" s="97"/>
      <c r="G45" s="97"/>
      <c r="H45" s="94" t="s">
        <v>39</v>
      </c>
      <c r="I45" s="98"/>
      <c r="J45" s="99"/>
      <c r="K45" s="94"/>
      <c r="L45" s="95"/>
    </row>
    <row r="46" spans="1:12" s="9" customFormat="1" ht="27.6" customHeight="1" thickBot="1">
      <c r="A46" s="36"/>
      <c r="B46" s="39"/>
      <c r="C46" s="39"/>
      <c r="D46" s="38"/>
      <c r="E46" s="88" t="s">
        <v>25</v>
      </c>
      <c r="F46" s="89"/>
      <c r="G46" s="89"/>
      <c r="H46" s="90" t="s">
        <v>40</v>
      </c>
      <c r="I46" s="91"/>
      <c r="J46" s="92"/>
      <c r="K46" s="90"/>
      <c r="L46" s="93"/>
    </row>
    <row r="47" spans="1:12" s="9" customFormat="1" ht="27.6" customHeight="1" thickBot="1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2"/>
    </row>
    <row r="48" spans="1:12" s="9" customFormat="1" ht="15.75">
      <c r="A48" s="51"/>
      <c r="B48" s="52"/>
      <c r="C48" s="52"/>
      <c r="D48" s="52"/>
      <c r="E48" s="57"/>
      <c r="F48" s="53" t="s">
        <v>26</v>
      </c>
      <c r="G48" s="54"/>
      <c r="H48" s="160" t="s">
        <v>27</v>
      </c>
      <c r="I48" s="160"/>
      <c r="J48" s="160"/>
      <c r="K48" s="160"/>
      <c r="L48" s="161"/>
    </row>
    <row r="49" spans="1:12" s="9" customFormat="1" ht="15.75">
      <c r="A49" s="43"/>
      <c r="B49" s="44"/>
      <c r="C49" s="44"/>
      <c r="D49" s="44"/>
      <c r="E49" s="162" t="s">
        <v>28</v>
      </c>
      <c r="F49" s="163"/>
      <c r="G49" s="164"/>
      <c r="H49" s="165" t="s">
        <v>29</v>
      </c>
      <c r="I49" s="165"/>
      <c r="J49" s="165"/>
      <c r="K49" s="165"/>
      <c r="L49" s="166"/>
    </row>
    <row r="50" spans="1:12" s="9" customFormat="1" ht="15.75">
      <c r="A50" s="167"/>
      <c r="B50" s="165"/>
      <c r="C50" s="45"/>
      <c r="D50" s="45"/>
      <c r="E50" s="58" t="s">
        <v>30</v>
      </c>
      <c r="F50" s="44"/>
      <c r="G50" s="55"/>
      <c r="H50" s="165"/>
      <c r="I50" s="165"/>
      <c r="J50" s="165"/>
      <c r="K50" s="165"/>
      <c r="L50" s="166"/>
    </row>
    <row r="51" spans="1:12" ht="39" customHeight="1">
      <c r="A51" s="46" t="s">
        <v>31</v>
      </c>
      <c r="B51" s="26"/>
      <c r="C51" s="47"/>
      <c r="D51" s="47"/>
      <c r="E51" s="59"/>
      <c r="F51" s="44"/>
      <c r="G51" s="55"/>
      <c r="H51" s="165"/>
      <c r="I51" s="165"/>
      <c r="J51" s="165"/>
      <c r="K51" s="165"/>
      <c r="L51" s="166"/>
    </row>
    <row r="52" spans="1:12" ht="15.75" thickBot="1">
      <c r="A52" s="168" t="s">
        <v>32</v>
      </c>
      <c r="B52" s="169"/>
      <c r="C52" s="169"/>
      <c r="D52" s="169"/>
      <c r="E52" s="172" t="s">
        <v>69</v>
      </c>
      <c r="F52" s="48"/>
      <c r="G52" s="56"/>
      <c r="H52" s="49" t="s">
        <v>33</v>
      </c>
      <c r="I52" s="49"/>
      <c r="J52" s="49"/>
      <c r="K52" s="49"/>
      <c r="L52" s="50"/>
    </row>
  </sheetData>
  <mergeCells count="69">
    <mergeCell ref="H48:L48"/>
    <mergeCell ref="E49:G49"/>
    <mergeCell ref="H49:L51"/>
    <mergeCell ref="A50:B50"/>
    <mergeCell ref="A52:D52"/>
    <mergeCell ref="A11:C11"/>
    <mergeCell ref="D11:J11"/>
    <mergeCell ref="D1:J6"/>
    <mergeCell ref="A1:C4"/>
    <mergeCell ref="A5:C5"/>
    <mergeCell ref="A6:C6"/>
    <mergeCell ref="A10:C10"/>
    <mergeCell ref="D10:J10"/>
    <mergeCell ref="A8:C8"/>
    <mergeCell ref="D8:J8"/>
    <mergeCell ref="A9:C9"/>
    <mergeCell ref="D9:J9"/>
    <mergeCell ref="K1:L2"/>
    <mergeCell ref="K3:L3"/>
    <mergeCell ref="K4:K6"/>
    <mergeCell ref="L4:L6"/>
    <mergeCell ref="A7:C7"/>
    <mergeCell ref="E13:J13"/>
    <mergeCell ref="A14:L14"/>
    <mergeCell ref="E15:J15"/>
    <mergeCell ref="E16:J16"/>
    <mergeCell ref="E33:J33"/>
    <mergeCell ref="E26:J26"/>
    <mergeCell ref="E18:J18"/>
    <mergeCell ref="E27:J27"/>
    <mergeCell ref="E28:J28"/>
    <mergeCell ref="E29:J29"/>
    <mergeCell ref="E20:J20"/>
    <mergeCell ref="E21:J21"/>
    <mergeCell ref="E22:J22"/>
    <mergeCell ref="E23:J23"/>
    <mergeCell ref="E30:J30"/>
    <mergeCell ref="E31:J31"/>
    <mergeCell ref="E17:J17"/>
    <mergeCell ref="E19:J19"/>
    <mergeCell ref="E42:G42"/>
    <mergeCell ref="H42:J42"/>
    <mergeCell ref="E43:G43"/>
    <mergeCell ref="H43:J43"/>
    <mergeCell ref="A37:K37"/>
    <mergeCell ref="E39:F39"/>
    <mergeCell ref="E40:G40"/>
    <mergeCell ref="H40:J40"/>
    <mergeCell ref="K40:L40"/>
    <mergeCell ref="E41:G41"/>
    <mergeCell ref="H41:J41"/>
    <mergeCell ref="K41:L41"/>
    <mergeCell ref="A35:K35"/>
    <mergeCell ref="E32:J32"/>
    <mergeCell ref="E24:J24"/>
    <mergeCell ref="E25:J25"/>
    <mergeCell ref="A34:K34"/>
    <mergeCell ref="E46:G46"/>
    <mergeCell ref="H46:J46"/>
    <mergeCell ref="K46:L46"/>
    <mergeCell ref="K44:L44"/>
    <mergeCell ref="E45:G45"/>
    <mergeCell ref="H45:J45"/>
    <mergeCell ref="K45:L45"/>
    <mergeCell ref="E44:G44"/>
    <mergeCell ref="H44:J44"/>
    <mergeCell ref="K42:L42"/>
    <mergeCell ref="K43:L43"/>
    <mergeCell ref="A36:K36"/>
  </mergeCells>
  <pageMargins left="0.19685039370078741" right="0.19685039370078741" top="0.39370078740157483" bottom="0.39370078740157483" header="0.39370078740157483" footer="0.39370078740157483"/>
  <pageSetup paperSize="9" scale="47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4896" ma:contentTypeDescription="Create a new document." ma:contentTypeScope="" ma:versionID="358b48c320a16ad662a03a5eaeaf6fc4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0C4405-20AA-4391-8A3C-0A78AC946339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267c4d04-9e80-4fa2-a816-72c2f787efb4"/>
    <ds:schemaRef ds:uri="bf002415-66b4-49b9-a1c9-362206eb161a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915BE49-DAFC-4BE3-A212-E1ED2480A7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2448D6-CED3-470B-8346-9DECC6C8F2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MIRTHA</cp:lastModifiedBy>
  <cp:revision/>
  <cp:lastPrinted>2024-04-02T21:26:15Z</cp:lastPrinted>
  <dcterms:created xsi:type="dcterms:W3CDTF">2015-03-19T22:07:36Z</dcterms:created>
  <dcterms:modified xsi:type="dcterms:W3CDTF">2024-06-08T03:26:11Z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