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98e58ba029b821d4/Grupo Bagservis/Administracion/ADMINISTRACION/19. LICITACIONES/09. LICITACIÓN OHLA LACRAMARCA - 14 CAM/"/>
    </mc:Choice>
  </mc:AlternateContent>
  <xr:revisionPtr revIDLastSave="0" documentId="8_{B5B7533F-51EC-48F0-B9AD-7B5C02BCAA47}" xr6:coauthVersionLast="47" xr6:coauthVersionMax="47" xr10:uidLastSave="{00000000-0000-0000-0000-000000000000}"/>
  <bookViews>
    <workbookView xWindow="-120" yWindow="-120" windowWidth="29040" windowHeight="15720" xr2:uid="{7E351273-80E8-43C9-9E0E-060E26C08AF0}"/>
  </bookViews>
  <sheets>
    <sheet name="Anexo 5" sheetId="5" r:id="rId1"/>
  </sheets>
  <definedNames>
    <definedName name="_xlnm.Print_Area" localSheetId="0">'Anexo 5'!$A$1:$K$56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32" i="5" l="1"/>
  <c r="J10" i="5"/>
  <c r="J11" i="5"/>
  <c r="J12" i="5"/>
  <c r="J13" i="5"/>
  <c r="J14" i="5"/>
  <c r="J15" i="5"/>
  <c r="J16" i="5"/>
  <c r="J17" i="5"/>
  <c r="J18" i="5"/>
  <c r="J19" i="5"/>
  <c r="J20" i="5"/>
  <c r="J21" i="5"/>
  <c r="J22" i="5"/>
  <c r="J23" i="5"/>
  <c r="J24" i="5"/>
  <c r="J25" i="5"/>
  <c r="J26" i="5"/>
  <c r="J27" i="5"/>
  <c r="J28" i="5"/>
  <c r="J29" i="5"/>
  <c r="J9" i="5"/>
  <c r="J7" i="5"/>
  <c r="J33" i="5" l="1"/>
  <c r="J34" i="5" l="1"/>
  <c r="J35" i="5" s="1"/>
  <c r="J37" i="5"/>
</calcChain>
</file>

<file path=xl/sharedStrings.xml><?xml version="1.0" encoding="utf-8"?>
<sst xmlns="http://schemas.openxmlformats.org/spreadsheetml/2006/main" count="70" uniqueCount="50">
  <si>
    <t>PLANILLA DE COSTO
SERVICIO DE TRANSPORTE DE PERSONAL 
(CAMIONETA + CONDUCTOR + COMBUSTIBLE +MOVILIZACION+DESMOVILIZACION A TODO COSTO)</t>
  </si>
  <si>
    <t>Item</t>
  </si>
  <si>
    <t>Descripción</t>
  </si>
  <si>
    <t>U.M.</t>
  </si>
  <si>
    <t>CANT. 
DIAS</t>
  </si>
  <si>
    <t>CANT. 
UNIDADES</t>
  </si>
  <si>
    <t>Costo x Dia</t>
  </si>
  <si>
    <t>TOTAL</t>
  </si>
  <si>
    <r>
      <t xml:space="preserve">Servicio de Transporte de Personal  </t>
    </r>
    <r>
      <rPr>
        <b/>
        <sz val="12"/>
        <color rgb="FF000000"/>
        <rFont val="Calibri"/>
        <family val="2"/>
        <scheme val="minor"/>
      </rPr>
      <t>X 12 MESES</t>
    </r>
    <r>
      <rPr>
        <b/>
        <sz val="10"/>
        <color indexed="8"/>
        <rFont val="Calibri"/>
        <family val="2"/>
        <scheme val="minor"/>
      </rPr>
      <t xml:space="preserve">
Vehículo Camioneta Pick Up 4 x 4
Antigüedad máxima de 3 años y menor a 50,000 km</t>
    </r>
  </si>
  <si>
    <t xml:space="preserve">MES
</t>
  </si>
  <si>
    <t>REMUNERACIÓN</t>
  </si>
  <si>
    <t>Sueldo Basico 1 (trabajador de L - D)</t>
  </si>
  <si>
    <t>Asignación Familiar 1</t>
  </si>
  <si>
    <t>BENEFICIOS SOCIALES Y/O LABORALES</t>
  </si>
  <si>
    <t>Gratificaciones (%) (trabajador de L - D)</t>
  </si>
  <si>
    <t>Aporte de EsSalud (9%) (trabajador de L - D)</t>
  </si>
  <si>
    <t>Vacaciones por Trabajador (trabajador de L - D)</t>
  </si>
  <si>
    <t>Compensación por Tiempo de Servicios (CTS- 50%)</t>
  </si>
  <si>
    <t>COSTO OPERACIONES</t>
  </si>
  <si>
    <t>Descansero</t>
  </si>
  <si>
    <t>Provision Anual de examen medico ocupacional de trabajador</t>
  </si>
  <si>
    <t>Seguro vida ley</t>
  </si>
  <si>
    <t>Seguro complementario de trabajo de riesgo SCTR (Salud y Pensión)</t>
  </si>
  <si>
    <t>Prueba Covid-19 (NO APLICA)</t>
  </si>
  <si>
    <t>Provision de EPPS</t>
  </si>
  <si>
    <t>Supervisor</t>
  </si>
  <si>
    <t>Cochera</t>
  </si>
  <si>
    <t>GASTOS FINANCIEROS</t>
  </si>
  <si>
    <t>Carta fianza 10% Contrato.</t>
  </si>
  <si>
    <t>Póliza de Responsabilidad Civil General Extracontractual, cruzada y patronal.</t>
  </si>
  <si>
    <t>Responsabilidad Civil Vehícular.</t>
  </si>
  <si>
    <t>COSTO DE COMBUSTIBLE (&lt;= 250 Km/diario)</t>
  </si>
  <si>
    <t>COSTO MENSUAL POR CAMIONETA
 (Incluye Mantenimiento)</t>
  </si>
  <si>
    <t>Sub Total</t>
  </si>
  <si>
    <t>IGV</t>
  </si>
  <si>
    <t>Total</t>
  </si>
  <si>
    <t>(L - D) = Lunes - Domingo</t>
  </si>
  <si>
    <t>TOTAL (No Incluye el IGV)</t>
  </si>
  <si>
    <t>* Moneda Soles (no incluye IGV)</t>
  </si>
  <si>
    <t>Consideraciones:</t>
  </si>
  <si>
    <t xml:space="preserve"> según lo indicado en el TDR, a todo costo (incluye combustible, conductor y mantenimiento).</t>
  </si>
  <si>
    <t>RAZÓN SOCIAL:</t>
  </si>
  <si>
    <t>RUC:</t>
  </si>
  <si>
    <t>FECHA:</t>
  </si>
  <si>
    <t>CONDICIONES DE PAGO:</t>
  </si>
  <si>
    <t>VIGENCIA DE PROPUESTA:</t>
  </si>
  <si>
    <t>(Firma)</t>
  </si>
  <si>
    <t>BAGSERVIS S.A.C.</t>
  </si>
  <si>
    <t>60 DIAS</t>
  </si>
  <si>
    <t>CANT. 
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</si>
</sst>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S/&quot;\ * #,##0.00_-;\-&quot;S/&quot;\ * #,##0.00_-;_-&quot;S/&quot;\ * &quot;-&quot;??_-;_-@_-"/>
    <numFmt numFmtId="43" formatCode="_-* #,##0.00_-;\-* #,##0.00_-;_-* &quot;-&quot;??_-;_-@_-"/>
    <numFmt numFmtId="164" formatCode="_(* #,##0.00_);_(* \(#,##0.00\);_(* &quot;-&quot;??_);_(@_)"/>
    <numFmt numFmtId="165" formatCode="_ * #,##0_ ;_ * \-#,##0_ ;_ * &quot;-&quot;??_ ;_ @_ 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i/>
      <sz val="10"/>
      <color indexed="8"/>
      <name val="Calibri"/>
      <family val="2"/>
      <scheme val="minor"/>
    </font>
    <font>
      <b/>
      <sz val="12"/>
      <color theme="3" tint="0.39997558519241921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theme="3" tint="0.3999755851924192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45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165" fontId="7" fillId="2" borderId="1" xfId="2" applyNumberFormat="1" applyFont="1" applyFill="1" applyBorder="1" applyAlignment="1">
      <alignment horizontal="center" vertical="center"/>
    </xf>
    <xf numFmtId="164" fontId="7" fillId="2" borderId="1" xfId="2" applyFont="1" applyFill="1" applyBorder="1" applyAlignment="1">
      <alignment vertical="center"/>
    </xf>
    <xf numFmtId="0" fontId="5" fillId="4" borderId="1" xfId="0" applyFont="1" applyFill="1" applyBorder="1" applyAlignment="1">
      <alignment horizontal="left" vertical="center"/>
    </xf>
    <xf numFmtId="0" fontId="7" fillId="2" borderId="1" xfId="0" applyFont="1" applyFill="1" applyBorder="1" applyAlignment="1">
      <alignment horizontal="left" vertical="center" wrapText="1"/>
    </xf>
    <xf numFmtId="43" fontId="2" fillId="0" borderId="0" xfId="0" applyNumberFormat="1" applyFont="1" applyAlignment="1">
      <alignment vertical="center"/>
    </xf>
    <xf numFmtId="0" fontId="2" fillId="5" borderId="0" xfId="0" applyFont="1" applyFill="1" applyAlignment="1">
      <alignment vertical="center"/>
    </xf>
    <xf numFmtId="164" fontId="10" fillId="0" borderId="8" xfId="2" applyFont="1" applyBorder="1" applyAlignment="1">
      <alignment vertical="center"/>
    </xf>
    <xf numFmtId="0" fontId="11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horizontal="left" vertical="center"/>
    </xf>
    <xf numFmtId="0" fontId="9" fillId="5" borderId="0" xfId="0" applyFont="1" applyFill="1" applyAlignment="1">
      <alignment horizontal="center" vertical="center"/>
    </xf>
    <xf numFmtId="165" fontId="9" fillId="5" borderId="0" xfId="2" applyNumberFormat="1" applyFont="1" applyFill="1" applyBorder="1" applyAlignment="1">
      <alignment horizontal="center" vertical="center"/>
    </xf>
    <xf numFmtId="164" fontId="9" fillId="5" borderId="0" xfId="2" applyFont="1" applyFill="1" applyBorder="1" applyAlignment="1">
      <alignment vertical="center"/>
    </xf>
    <xf numFmtId="0" fontId="7" fillId="2" borderId="1" xfId="0" applyFont="1" applyFill="1" applyBorder="1" applyAlignment="1">
      <alignment horizontal="center" vertical="center" wrapText="1"/>
    </xf>
    <xf numFmtId="44" fontId="7" fillId="2" borderId="1" xfId="3" applyFont="1" applyFill="1" applyBorder="1" applyAlignment="1">
      <alignment vertical="center"/>
    </xf>
    <xf numFmtId="0" fontId="10" fillId="2" borderId="2" xfId="0" applyFont="1" applyFill="1" applyBorder="1" applyAlignment="1">
      <alignment horizontal="right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vertical="center" wrapText="1"/>
    </xf>
    <xf numFmtId="0" fontId="13" fillId="5" borderId="0" xfId="0" applyFont="1" applyFill="1" applyAlignment="1">
      <alignment horizontal="left" vertical="center" wrapText="1"/>
    </xf>
    <xf numFmtId="0" fontId="2" fillId="0" borderId="10" xfId="0" applyFont="1" applyBorder="1" applyAlignment="1">
      <alignment horizontal="center" vertical="center"/>
    </xf>
    <xf numFmtId="0" fontId="2" fillId="0" borderId="10" xfId="0" applyFont="1" applyBorder="1" applyAlignment="1">
      <alignment vertical="center"/>
    </xf>
    <xf numFmtId="164" fontId="9" fillId="2" borderId="1" xfId="2" applyFont="1" applyFill="1" applyBorder="1" applyAlignment="1">
      <alignment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</cellXfs>
  <cellStyles count="4">
    <cellStyle name="Millares" xfId="2" builtinId="3"/>
    <cellStyle name="Moneda" xfId="3" builtinId="4"/>
    <cellStyle name="Normal" xfId="0" builtinId="0"/>
    <cellStyle name="Normal 7" xfId="1" xr:uid="{BEB1B2D9-E484-4757-B9AF-6754319CA04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388112</xdr:colOff>
      <xdr:row>48</xdr:row>
      <xdr:rowOff>21012</xdr:rowOff>
    </xdr:from>
    <xdr:to>
      <xdr:col>9</xdr:col>
      <xdr:colOff>375945</xdr:colOff>
      <xdr:row>54</xdr:row>
      <xdr:rowOff>33382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F8678603-C18B-4CEB-3AAF-6F2B0787DD5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837" b="21557"/>
        <a:stretch/>
      </xdr:blipFill>
      <xdr:spPr>
        <a:xfrm>
          <a:off x="6971568" y="11983291"/>
          <a:ext cx="1612686" cy="97887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71215D-B4BC-448F-A0DE-412AD3D9003E}">
  <sheetPr>
    <pageSetUpPr fitToPage="1"/>
  </sheetPr>
  <dimension ref="B1:S56"/>
  <sheetViews>
    <sheetView showGridLines="0" tabSelected="1" view="pageBreakPreview" zoomScale="115" zoomScaleNormal="115" zoomScaleSheetLayoutView="115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K13" sqref="K13"/>
    </sheetView>
  </sheetViews>
  <sheetFormatPr baseColWidth="10" defaultColWidth="11.42578125" defaultRowHeight="12.75" x14ac:dyDescent="0.25"/>
  <cols>
    <col min="1" max="1" width="2.42578125" style="1" customWidth="1"/>
    <col min="2" max="3" width="5.7109375" style="1" customWidth="1"/>
    <col min="4" max="4" width="54.7109375" style="1" customWidth="1"/>
    <col min="5" max="6" width="9.140625" style="1" customWidth="1"/>
    <col min="7" max="8" width="12" style="5" customWidth="1"/>
    <col min="9" max="9" width="12.42578125" style="1" bestFit="1" customWidth="1"/>
    <col min="10" max="10" width="16" style="1" customWidth="1"/>
    <col min="11" max="16384" width="11.42578125" style="1"/>
  </cols>
  <sheetData>
    <row r="1" spans="2:12" x14ac:dyDescent="0.25">
      <c r="B1" s="2"/>
      <c r="C1" s="2"/>
      <c r="D1" s="2"/>
      <c r="E1" s="2"/>
      <c r="F1" s="2"/>
      <c r="G1" s="3"/>
      <c r="H1" s="3"/>
      <c r="I1" s="2"/>
      <c r="J1" s="2"/>
    </row>
    <row r="2" spans="2:12" ht="55.9" customHeight="1" x14ac:dyDescent="0.25">
      <c r="B2" s="31" t="s">
        <v>0</v>
      </c>
      <c r="C2" s="32"/>
      <c r="D2" s="32"/>
      <c r="E2" s="32"/>
      <c r="F2" s="32"/>
      <c r="G2" s="32"/>
      <c r="H2" s="32"/>
      <c r="I2" s="32"/>
      <c r="J2" s="33"/>
    </row>
    <row r="3" spans="2:12" x14ac:dyDescent="0.25">
      <c r="B3" s="4"/>
      <c r="C3" s="4"/>
    </row>
    <row r="4" spans="2:12" x14ac:dyDescent="0.25">
      <c r="B4" s="34" t="s">
        <v>1</v>
      </c>
      <c r="C4" s="35"/>
      <c r="D4" s="34" t="s">
        <v>2</v>
      </c>
      <c r="E4" s="34" t="s">
        <v>3</v>
      </c>
      <c r="F4" s="37" t="s">
        <v>49</v>
      </c>
      <c r="G4" s="37" t="s">
        <v>4</v>
      </c>
      <c r="H4" s="37" t="s">
        <v>5</v>
      </c>
      <c r="I4" s="34" t="s">
        <v>6</v>
      </c>
      <c r="J4" s="34" t="s">
        <v>7</v>
      </c>
    </row>
    <row r="5" spans="2:12" x14ac:dyDescent="0.25">
      <c r="B5" s="34"/>
      <c r="C5" s="36"/>
      <c r="D5" s="34"/>
      <c r="E5" s="34"/>
      <c r="F5" s="34"/>
      <c r="G5" s="34"/>
      <c r="H5" s="34"/>
      <c r="I5" s="34"/>
      <c r="J5" s="34"/>
    </row>
    <row r="6" spans="2:12" x14ac:dyDescent="0.25">
      <c r="B6" s="6">
        <v>1</v>
      </c>
      <c r="C6" s="6"/>
      <c r="D6" s="6"/>
      <c r="E6" s="6"/>
      <c r="F6" s="6"/>
      <c r="G6" s="6"/>
      <c r="H6" s="6"/>
      <c r="I6" s="6"/>
      <c r="J6" s="6"/>
    </row>
    <row r="7" spans="2:12" ht="45" customHeight="1" x14ac:dyDescent="0.25">
      <c r="B7" s="25">
        <v>1</v>
      </c>
      <c r="C7" s="26"/>
      <c r="D7" s="26" t="s">
        <v>8</v>
      </c>
      <c r="E7" s="22" t="s">
        <v>9</v>
      </c>
      <c r="F7" s="22">
        <v>10</v>
      </c>
      <c r="G7" s="8">
        <v>30</v>
      </c>
      <c r="H7" s="8">
        <v>14</v>
      </c>
      <c r="I7" s="9">
        <v>450</v>
      </c>
      <c r="J7" s="23">
        <f>G7*H7*I7*F7</f>
        <v>1890000</v>
      </c>
    </row>
    <row r="8" spans="2:12" x14ac:dyDescent="0.25">
      <c r="B8" s="7"/>
      <c r="C8" s="25">
        <v>1.1000000000000001</v>
      </c>
      <c r="D8" s="10" t="s">
        <v>10</v>
      </c>
      <c r="E8" s="7"/>
      <c r="F8" s="7"/>
      <c r="G8" s="8"/>
      <c r="H8" s="8"/>
      <c r="I8" s="9"/>
      <c r="J8" s="9"/>
    </row>
    <row r="9" spans="2:12" ht="25.5" x14ac:dyDescent="0.25">
      <c r="B9" s="7"/>
      <c r="C9" s="25"/>
      <c r="D9" s="11" t="s">
        <v>11</v>
      </c>
      <c r="E9" s="22" t="s">
        <v>9</v>
      </c>
      <c r="F9" s="22">
        <v>10</v>
      </c>
      <c r="G9" s="8">
        <v>30</v>
      </c>
      <c r="H9" s="8">
        <v>14</v>
      </c>
      <c r="I9" s="30">
        <v>73.33</v>
      </c>
      <c r="J9" s="9">
        <f>I9*H9*G9*F9</f>
        <v>307986</v>
      </c>
    </row>
    <row r="10" spans="2:12" ht="25.5" x14ac:dyDescent="0.25">
      <c r="B10" s="7"/>
      <c r="C10" s="25"/>
      <c r="D10" s="11" t="s">
        <v>12</v>
      </c>
      <c r="E10" s="22" t="s">
        <v>9</v>
      </c>
      <c r="F10" s="22">
        <v>10</v>
      </c>
      <c r="G10" s="8">
        <v>30</v>
      </c>
      <c r="H10" s="8">
        <v>14</v>
      </c>
      <c r="I10" s="30"/>
      <c r="J10" s="9">
        <f t="shared" ref="J10:J29" si="0">I10*H10*G10*F10</f>
        <v>0</v>
      </c>
    </row>
    <row r="11" spans="2:12" x14ac:dyDescent="0.25">
      <c r="B11" s="7"/>
      <c r="C11" s="25">
        <v>1.2</v>
      </c>
      <c r="D11" s="10" t="s">
        <v>13</v>
      </c>
      <c r="E11" s="7"/>
      <c r="F11" s="7"/>
      <c r="G11" s="8"/>
      <c r="H11" s="8"/>
      <c r="I11" s="30"/>
      <c r="J11" s="9">
        <f t="shared" si="0"/>
        <v>0</v>
      </c>
    </row>
    <row r="12" spans="2:12" ht="25.5" x14ac:dyDescent="0.25">
      <c r="B12" s="7"/>
      <c r="C12" s="25"/>
      <c r="D12" s="11" t="s">
        <v>14</v>
      </c>
      <c r="E12" s="22" t="s">
        <v>9</v>
      </c>
      <c r="F12" s="22">
        <v>10</v>
      </c>
      <c r="G12" s="8">
        <v>30</v>
      </c>
      <c r="H12" s="8">
        <v>14</v>
      </c>
      <c r="I12" s="30">
        <v>6.66</v>
      </c>
      <c r="J12" s="9">
        <f t="shared" si="0"/>
        <v>27972.000000000004</v>
      </c>
      <c r="L12" s="12"/>
    </row>
    <row r="13" spans="2:12" ht="25.5" x14ac:dyDescent="0.25">
      <c r="B13" s="7"/>
      <c r="C13" s="25"/>
      <c r="D13" s="11" t="s">
        <v>15</v>
      </c>
      <c r="E13" s="22" t="s">
        <v>9</v>
      </c>
      <c r="F13" s="22">
        <v>10</v>
      </c>
      <c r="G13" s="8">
        <v>30</v>
      </c>
      <c r="H13" s="8">
        <v>14</v>
      </c>
      <c r="I13" s="30">
        <v>6.6</v>
      </c>
      <c r="J13" s="9">
        <f t="shared" si="0"/>
        <v>27719.999999999996</v>
      </c>
    </row>
    <row r="14" spans="2:12" ht="25.5" x14ac:dyDescent="0.25">
      <c r="B14" s="7"/>
      <c r="C14" s="25"/>
      <c r="D14" s="11" t="s">
        <v>16</v>
      </c>
      <c r="E14" s="22" t="s">
        <v>9</v>
      </c>
      <c r="F14" s="22">
        <v>10</v>
      </c>
      <c r="G14" s="8">
        <v>30</v>
      </c>
      <c r="H14" s="8">
        <v>14</v>
      </c>
      <c r="I14" s="30">
        <v>3.06</v>
      </c>
      <c r="J14" s="9">
        <f t="shared" si="0"/>
        <v>12852</v>
      </c>
    </row>
    <row r="15" spans="2:12" ht="25.5" x14ac:dyDescent="0.25">
      <c r="B15" s="7"/>
      <c r="C15" s="25"/>
      <c r="D15" s="11" t="s">
        <v>17</v>
      </c>
      <c r="E15" s="22" t="s">
        <v>9</v>
      </c>
      <c r="F15" s="22">
        <v>10</v>
      </c>
      <c r="G15" s="8">
        <v>30</v>
      </c>
      <c r="H15" s="8">
        <v>14</v>
      </c>
      <c r="I15" s="30">
        <v>6.66</v>
      </c>
      <c r="J15" s="9">
        <f t="shared" si="0"/>
        <v>27972.000000000004</v>
      </c>
    </row>
    <row r="16" spans="2:12" x14ac:dyDescent="0.25">
      <c r="B16" s="7"/>
      <c r="C16" s="25">
        <v>1.3</v>
      </c>
      <c r="D16" s="10" t="s">
        <v>18</v>
      </c>
      <c r="E16" s="7"/>
      <c r="F16" s="7"/>
      <c r="G16" s="8"/>
      <c r="H16" s="8"/>
      <c r="I16" s="30"/>
      <c r="J16" s="9">
        <f t="shared" si="0"/>
        <v>0</v>
      </c>
    </row>
    <row r="17" spans="2:19" ht="25.5" x14ac:dyDescent="0.25">
      <c r="B17" s="7"/>
      <c r="C17" s="7"/>
      <c r="D17" s="11" t="s">
        <v>19</v>
      </c>
      <c r="E17" s="22" t="s">
        <v>9</v>
      </c>
      <c r="F17" s="22">
        <v>10</v>
      </c>
      <c r="G17" s="8">
        <v>30</v>
      </c>
      <c r="H17" s="8">
        <v>14</v>
      </c>
      <c r="I17" s="9">
        <v>3.83</v>
      </c>
      <c r="J17" s="9">
        <f t="shared" si="0"/>
        <v>16086.000000000002</v>
      </c>
    </row>
    <row r="18" spans="2:19" ht="25.5" x14ac:dyDescent="0.25">
      <c r="B18" s="7"/>
      <c r="C18" s="7"/>
      <c r="D18" s="11" t="s">
        <v>20</v>
      </c>
      <c r="E18" s="22" t="s">
        <v>9</v>
      </c>
      <c r="F18" s="22">
        <v>10</v>
      </c>
      <c r="G18" s="8">
        <v>30</v>
      </c>
      <c r="H18" s="8">
        <v>14</v>
      </c>
      <c r="I18" s="9">
        <v>5.61</v>
      </c>
      <c r="J18" s="9">
        <f t="shared" si="0"/>
        <v>23562.000000000004</v>
      </c>
    </row>
    <row r="19" spans="2:19" ht="25.5" x14ac:dyDescent="0.25">
      <c r="B19" s="7"/>
      <c r="C19" s="7"/>
      <c r="D19" s="11" t="s">
        <v>21</v>
      </c>
      <c r="E19" s="22" t="s">
        <v>9</v>
      </c>
      <c r="F19" s="22">
        <v>10</v>
      </c>
      <c r="G19" s="8">
        <v>30</v>
      </c>
      <c r="H19" s="8">
        <v>14</v>
      </c>
      <c r="I19" s="9">
        <v>1.1200000000000001</v>
      </c>
      <c r="J19" s="9">
        <f t="shared" si="0"/>
        <v>4704</v>
      </c>
    </row>
    <row r="20" spans="2:19" ht="25.5" x14ac:dyDescent="0.25">
      <c r="B20" s="7"/>
      <c r="C20" s="7"/>
      <c r="D20" s="11" t="s">
        <v>22</v>
      </c>
      <c r="E20" s="22" t="s">
        <v>9</v>
      </c>
      <c r="F20" s="22">
        <v>10</v>
      </c>
      <c r="G20" s="8">
        <v>30</v>
      </c>
      <c r="H20" s="8">
        <v>14</v>
      </c>
      <c r="I20" s="9">
        <v>4.1100000000000003</v>
      </c>
      <c r="J20" s="9">
        <f t="shared" si="0"/>
        <v>17262.000000000004</v>
      </c>
    </row>
    <row r="21" spans="2:19" ht="25.5" x14ac:dyDescent="0.25">
      <c r="B21" s="7"/>
      <c r="C21" s="7"/>
      <c r="D21" s="11" t="s">
        <v>23</v>
      </c>
      <c r="E21" s="22" t="s">
        <v>9</v>
      </c>
      <c r="F21" s="22">
        <v>10</v>
      </c>
      <c r="G21" s="8">
        <v>30</v>
      </c>
      <c r="H21" s="8">
        <v>14</v>
      </c>
      <c r="I21" s="9"/>
      <c r="J21" s="9">
        <f t="shared" si="0"/>
        <v>0</v>
      </c>
      <c r="K21" s="13"/>
      <c r="L21" s="13"/>
      <c r="M21" s="13"/>
      <c r="N21" s="13"/>
      <c r="O21" s="13"/>
      <c r="P21" s="13"/>
      <c r="Q21" s="13"/>
      <c r="R21" s="13"/>
      <c r="S21" s="13"/>
    </row>
    <row r="22" spans="2:19" ht="25.5" x14ac:dyDescent="0.25">
      <c r="B22" s="7"/>
      <c r="C22" s="7"/>
      <c r="D22" s="11" t="s">
        <v>24</v>
      </c>
      <c r="E22" s="22" t="s">
        <v>9</v>
      </c>
      <c r="F22" s="22">
        <v>10</v>
      </c>
      <c r="G22" s="8">
        <v>30</v>
      </c>
      <c r="H22" s="8">
        <v>14</v>
      </c>
      <c r="I22" s="9">
        <v>6.73</v>
      </c>
      <c r="J22" s="9">
        <f t="shared" si="0"/>
        <v>28266</v>
      </c>
    </row>
    <row r="23" spans="2:19" ht="25.5" x14ac:dyDescent="0.25">
      <c r="B23" s="7"/>
      <c r="C23" s="7"/>
      <c r="D23" s="11" t="s">
        <v>25</v>
      </c>
      <c r="E23" s="22" t="s">
        <v>9</v>
      </c>
      <c r="F23" s="22">
        <v>10</v>
      </c>
      <c r="G23" s="8">
        <v>30</v>
      </c>
      <c r="H23" s="8">
        <v>14</v>
      </c>
      <c r="I23" s="9">
        <v>6</v>
      </c>
      <c r="J23" s="9">
        <f t="shared" si="0"/>
        <v>25200</v>
      </c>
    </row>
    <row r="24" spans="2:19" ht="25.5" x14ac:dyDescent="0.25">
      <c r="B24" s="7"/>
      <c r="C24" s="7"/>
      <c r="D24" s="11" t="s">
        <v>26</v>
      </c>
      <c r="E24" s="22" t="s">
        <v>9</v>
      </c>
      <c r="F24" s="22">
        <v>10</v>
      </c>
      <c r="G24" s="8">
        <v>30</v>
      </c>
      <c r="H24" s="8">
        <v>14</v>
      </c>
      <c r="I24" s="9">
        <v>10</v>
      </c>
      <c r="J24" s="9">
        <f t="shared" si="0"/>
        <v>42000</v>
      </c>
    </row>
    <row r="25" spans="2:19" x14ac:dyDescent="0.25">
      <c r="B25" s="25">
        <v>2</v>
      </c>
      <c r="C25" s="38" t="s">
        <v>27</v>
      </c>
      <c r="D25" s="38"/>
      <c r="E25" s="7"/>
      <c r="F25" s="7"/>
      <c r="G25" s="8"/>
      <c r="H25" s="8"/>
      <c r="I25" s="9"/>
      <c r="J25" s="9">
        <f t="shared" si="0"/>
        <v>0</v>
      </c>
    </row>
    <row r="26" spans="2:19" ht="25.5" x14ac:dyDescent="0.25">
      <c r="B26" s="7"/>
      <c r="C26" s="11"/>
      <c r="D26" s="11" t="s">
        <v>28</v>
      </c>
      <c r="E26" s="22" t="s">
        <v>9</v>
      </c>
      <c r="F26" s="22">
        <v>10</v>
      </c>
      <c r="G26" s="8">
        <v>30</v>
      </c>
      <c r="H26" s="8">
        <v>14</v>
      </c>
      <c r="I26" s="9">
        <v>4.5</v>
      </c>
      <c r="J26" s="9">
        <f t="shared" si="0"/>
        <v>18900</v>
      </c>
    </row>
    <row r="27" spans="2:19" ht="28.9" customHeight="1" x14ac:dyDescent="0.25">
      <c r="B27" s="7"/>
      <c r="C27" s="11"/>
      <c r="D27" s="11" t="s">
        <v>29</v>
      </c>
      <c r="E27" s="22" t="s">
        <v>9</v>
      </c>
      <c r="F27" s="22">
        <v>10</v>
      </c>
      <c r="G27" s="8">
        <v>30</v>
      </c>
      <c r="H27" s="8">
        <v>14</v>
      </c>
      <c r="I27" s="9">
        <v>6.8</v>
      </c>
      <c r="J27" s="9">
        <f t="shared" si="0"/>
        <v>28560</v>
      </c>
    </row>
    <row r="28" spans="2:19" ht="25.5" x14ac:dyDescent="0.25">
      <c r="B28" s="7"/>
      <c r="C28" s="11"/>
      <c r="D28" s="11" t="s">
        <v>30</v>
      </c>
      <c r="E28" s="22" t="s">
        <v>9</v>
      </c>
      <c r="F28" s="22">
        <v>10</v>
      </c>
      <c r="G28" s="8">
        <v>30</v>
      </c>
      <c r="H28" s="8">
        <v>14</v>
      </c>
      <c r="I28" s="9">
        <v>3.8</v>
      </c>
      <c r="J28" s="9">
        <f t="shared" si="0"/>
        <v>15959.999999999998</v>
      </c>
    </row>
    <row r="29" spans="2:19" ht="25.5" x14ac:dyDescent="0.25">
      <c r="B29" s="25">
        <v>3</v>
      </c>
      <c r="C29" s="38" t="s">
        <v>31</v>
      </c>
      <c r="D29" s="38"/>
      <c r="E29" s="22" t="s">
        <v>9</v>
      </c>
      <c r="F29" s="22">
        <v>10</v>
      </c>
      <c r="G29" s="8">
        <v>30</v>
      </c>
      <c r="H29" s="8">
        <v>14</v>
      </c>
      <c r="I29" s="9">
        <v>139.80000000000001</v>
      </c>
      <c r="J29" s="9">
        <f t="shared" si="0"/>
        <v>587160.00000000012</v>
      </c>
    </row>
    <row r="30" spans="2:19" x14ac:dyDescent="0.25">
      <c r="B30" s="25"/>
      <c r="C30" s="26"/>
      <c r="D30" s="26"/>
      <c r="E30" s="22"/>
      <c r="F30" s="22"/>
      <c r="G30" s="8"/>
      <c r="H30" s="8"/>
      <c r="I30" s="9"/>
      <c r="J30" s="9"/>
    </row>
    <row r="31" spans="2:19" x14ac:dyDescent="0.25">
      <c r="B31" s="25"/>
      <c r="C31" s="11"/>
      <c r="D31" s="11"/>
      <c r="E31" s="22"/>
      <c r="F31" s="22"/>
      <c r="G31" s="8"/>
      <c r="H31" s="8"/>
      <c r="I31" s="9"/>
      <c r="J31" s="9"/>
    </row>
    <row r="32" spans="2:19" ht="25.5" x14ac:dyDescent="0.25">
      <c r="B32" s="25">
        <v>4</v>
      </c>
      <c r="C32" s="38" t="s">
        <v>32</v>
      </c>
      <c r="D32" s="38"/>
      <c r="E32" s="22" t="s">
        <v>9</v>
      </c>
      <c r="F32" s="22">
        <v>10</v>
      </c>
      <c r="G32" s="8">
        <v>30</v>
      </c>
      <c r="H32" s="8">
        <v>14</v>
      </c>
      <c r="I32" s="9">
        <v>161.38999999999999</v>
      </c>
      <c r="J32" s="9">
        <f>I32*H32*G32*F32</f>
        <v>677838</v>
      </c>
    </row>
    <row r="33" spans="2:10" ht="15" x14ac:dyDescent="0.25">
      <c r="B33" s="7"/>
      <c r="C33" s="7"/>
      <c r="D33" s="39" t="s">
        <v>33</v>
      </c>
      <c r="E33" s="39"/>
      <c r="F33" s="39"/>
      <c r="G33" s="39"/>
      <c r="H33" s="39"/>
      <c r="I33" s="9"/>
      <c r="J33" s="9">
        <f>SUM(J9:J32)</f>
        <v>1890000</v>
      </c>
    </row>
    <row r="34" spans="2:10" ht="15" x14ac:dyDescent="0.25">
      <c r="B34" s="7"/>
      <c r="C34" s="7"/>
      <c r="D34" s="39" t="s">
        <v>34</v>
      </c>
      <c r="E34" s="39"/>
      <c r="F34" s="39"/>
      <c r="G34" s="39"/>
      <c r="H34" s="39"/>
      <c r="I34" s="9"/>
      <c r="J34" s="9">
        <f>0.18*J33</f>
        <v>340200</v>
      </c>
    </row>
    <row r="35" spans="2:10" ht="15" x14ac:dyDescent="0.25">
      <c r="B35" s="7"/>
      <c r="C35" s="7"/>
      <c r="D35" s="39" t="s">
        <v>35</v>
      </c>
      <c r="E35" s="39"/>
      <c r="F35" s="39"/>
      <c r="G35" s="39"/>
      <c r="H35" s="39"/>
      <c r="I35" s="9"/>
      <c r="J35" s="9">
        <f>SUM(J33:J34)</f>
        <v>2230200</v>
      </c>
    </row>
    <row r="36" spans="2:10" s="13" customFormat="1" ht="13.5" thickBot="1" x14ac:dyDescent="0.3">
      <c r="B36" s="19"/>
      <c r="C36" s="19"/>
      <c r="D36" s="27" t="s">
        <v>36</v>
      </c>
      <c r="E36" s="19"/>
      <c r="F36" s="19"/>
      <c r="G36" s="20"/>
      <c r="H36" s="20"/>
      <c r="I36" s="21"/>
      <c r="J36" s="21"/>
    </row>
    <row r="37" spans="2:10" ht="15.75" customHeight="1" thickBot="1" x14ac:dyDescent="0.3">
      <c r="D37" s="42" t="s">
        <v>37</v>
      </c>
      <c r="E37" s="43"/>
      <c r="F37" s="43"/>
      <c r="G37" s="43"/>
      <c r="H37" s="43"/>
      <c r="I37" s="44"/>
      <c r="J37" s="14">
        <f>+J33</f>
        <v>1890000</v>
      </c>
    </row>
    <row r="38" spans="2:10" x14ac:dyDescent="0.25">
      <c r="B38" s="15" t="s">
        <v>38</v>
      </c>
      <c r="C38" s="15"/>
    </row>
    <row r="40" spans="2:10" x14ac:dyDescent="0.25">
      <c r="B40" s="16" t="s">
        <v>39</v>
      </c>
      <c r="C40" s="16"/>
    </row>
    <row r="41" spans="2:10" x14ac:dyDescent="0.25">
      <c r="B41" s="17" t="s">
        <v>40</v>
      </c>
      <c r="C41" s="17"/>
    </row>
    <row r="42" spans="2:10" x14ac:dyDescent="0.25">
      <c r="B42" s="18"/>
      <c r="C42" s="18"/>
    </row>
    <row r="43" spans="2:10" x14ac:dyDescent="0.25">
      <c r="D43" s="24" t="s">
        <v>41</v>
      </c>
      <c r="E43" s="40" t="s">
        <v>47</v>
      </c>
      <c r="F43" s="40"/>
      <c r="G43" s="40"/>
      <c r="H43" s="40"/>
    </row>
    <row r="44" spans="2:10" x14ac:dyDescent="0.25">
      <c r="D44" s="24" t="s">
        <v>42</v>
      </c>
      <c r="E44" s="40">
        <v>20481320900</v>
      </c>
      <c r="F44" s="40"/>
      <c r="G44" s="40"/>
      <c r="H44" s="40"/>
    </row>
    <row r="45" spans="2:10" ht="13.9" customHeight="1" x14ac:dyDescent="0.25">
      <c r="D45" s="24" t="s">
        <v>43</v>
      </c>
      <c r="E45" s="41">
        <v>45488</v>
      </c>
      <c r="F45" s="41"/>
      <c r="G45" s="40"/>
      <c r="H45" s="40"/>
    </row>
    <row r="46" spans="2:10" x14ac:dyDescent="0.25">
      <c r="D46" s="24" t="s">
        <v>44</v>
      </c>
      <c r="E46" s="40" t="s">
        <v>48</v>
      </c>
      <c r="F46" s="40"/>
      <c r="G46" s="40"/>
      <c r="H46" s="40"/>
    </row>
    <row r="47" spans="2:10" x14ac:dyDescent="0.25">
      <c r="D47" s="24" t="s">
        <v>45</v>
      </c>
      <c r="E47" s="40" t="s">
        <v>48</v>
      </c>
      <c r="F47" s="40"/>
      <c r="G47" s="40"/>
      <c r="H47" s="40"/>
    </row>
    <row r="55" spans="8:10" x14ac:dyDescent="0.25">
      <c r="H55" s="28"/>
      <c r="I55" s="29"/>
      <c r="J55" s="29"/>
    </row>
    <row r="56" spans="8:10" x14ac:dyDescent="0.25">
      <c r="I56" s="5" t="s">
        <v>46</v>
      </c>
    </row>
  </sheetData>
  <mergeCells count="22">
    <mergeCell ref="E47:H47"/>
    <mergeCell ref="D35:H35"/>
    <mergeCell ref="E43:H43"/>
    <mergeCell ref="E44:H44"/>
    <mergeCell ref="E45:H45"/>
    <mergeCell ref="E46:H46"/>
    <mergeCell ref="D37:I37"/>
    <mergeCell ref="C25:D25"/>
    <mergeCell ref="C32:D32"/>
    <mergeCell ref="D33:H33"/>
    <mergeCell ref="D34:H34"/>
    <mergeCell ref="C29:D29"/>
    <mergeCell ref="B2:J2"/>
    <mergeCell ref="B4:B5"/>
    <mergeCell ref="C4:C5"/>
    <mergeCell ref="D4:D5"/>
    <mergeCell ref="E4:E5"/>
    <mergeCell ref="H4:H5"/>
    <mergeCell ref="J4:J5"/>
    <mergeCell ref="I4:I5"/>
    <mergeCell ref="G4:G5"/>
    <mergeCell ref="F4:F5"/>
  </mergeCells>
  <printOptions horizontalCentered="1"/>
  <pageMargins left="0.78740157480314965" right="0.31496062992125984" top="0.55118110236220474" bottom="0.55118110236220474" header="0.31496062992125984" footer="0.31496062992125984"/>
  <pageSetup paperSize="9" scale="6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C5090E509181140B2F5147625B0733C" ma:contentTypeVersion="21" ma:contentTypeDescription="Crear nuevo documento." ma:contentTypeScope="" ma:versionID="efe855934d4e623fbf921a87bf075198">
  <xsd:schema xmlns:xsd="http://www.w3.org/2001/XMLSchema" xmlns:xs="http://www.w3.org/2001/XMLSchema" xmlns:p="http://schemas.microsoft.com/office/2006/metadata/properties" xmlns:ns1="http://schemas.microsoft.com/sharepoint/v3" xmlns:ns2="4b66dc3a-fd68-4b01-84a6-1169cfe1b934" xmlns:ns3="625585e1-9bb2-4181-8c6a-78c86bbc6659" targetNamespace="http://schemas.microsoft.com/office/2006/metadata/properties" ma:root="true" ma:fieldsID="19deb8654dad3b0086a977874d1ec8d9" ns1:_="" ns2:_="" ns3:_="">
    <xsd:import namespace="http://schemas.microsoft.com/sharepoint/v3"/>
    <xsd:import namespace="4b66dc3a-fd68-4b01-84a6-1169cfe1b934"/>
    <xsd:import namespace="625585e1-9bb2-4181-8c6a-78c86bbc665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1" nillable="true" ma:displayName="Propiedades de la Directiva de cumplimiento unificado" ma:hidden="true" ma:internalName="_ip_UnifiedCompliancePolicyProperties">
      <xsd:simpleType>
        <xsd:restriction base="dms:Note"/>
      </xsd:simpleType>
    </xsd:element>
    <xsd:element name="_ip_UnifiedCompliancePolicyUIAction" ma:index="22" nillable="true" ma:displayName="Acción de IU de la Directiva de cumplimiento unificado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b66dc3a-fd68-4b01-84a6-1169cfe1b93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LengthInSeconds" ma:index="16" nillable="true" ma:displayName="Length (seconds)" ma:internalName="MediaLengthInSeconds" ma:readOnly="true">
      <xsd:simpleType>
        <xsd:restriction base="dms:Unknown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4" nillable="true" ma:taxonomy="true" ma:internalName="lcf76f155ced4ddcb4097134ff3c332f" ma:taxonomyFieldName="MediaServiceImageTags" ma:displayName="Etiquetas de imagen" ma:readOnly="false" ma:fieldId="{5cf76f15-5ced-4ddc-b409-7134ff3c332f}" ma:taxonomyMulti="true" ma:sspId="58da14d0-8551-43ac-8649-7259078f7bd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6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25585e1-9bb2-4181-8c6a-78c86bbc6659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5" nillable="true" ma:displayName="Taxonomy Catch All Column" ma:hidden="true" ma:list="{f068bbc1-be02-4c64-8e37-c6652c6a0903}" ma:internalName="TaxCatchAll" ma:showField="CatchAllData" ma:web="625585e1-9bb2-4181-8c6a-78c86bbc665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TaxCatchAll xmlns="625585e1-9bb2-4181-8c6a-78c86bbc6659" xsi:nil="true"/>
    <lcf76f155ced4ddcb4097134ff3c332f xmlns="4b66dc3a-fd68-4b01-84a6-1169cfe1b934">
      <Terms xmlns="http://schemas.microsoft.com/office/infopath/2007/PartnerControls"/>
    </lcf76f155ced4ddcb4097134ff3c332f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785B8C6A-8EAC-4E1B-B0BD-69A37ACA75D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BD97861-6163-426C-9715-27C5E481172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4b66dc3a-fd68-4b01-84a6-1169cfe1b934"/>
    <ds:schemaRef ds:uri="625585e1-9bb2-4181-8c6a-78c86bbc665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7BE4A01-851F-4AEA-BA34-9A2A7531D325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625585e1-9bb2-4181-8c6a-78c86bbc6659"/>
    <ds:schemaRef ds:uri="4b66dc3a-fd68-4b01-84a6-1169cfe1b93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Anexo 5</vt:lpstr>
      <vt:lpstr>'Anexo 5'!Área_de_impresión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2103TK0501419</dc:creator>
  <cp:keywords/>
  <dc:description/>
  <cp:lastModifiedBy>Alicia Varas</cp:lastModifiedBy>
  <cp:revision/>
  <cp:lastPrinted>2024-06-07T14:33:46Z</cp:lastPrinted>
  <dcterms:created xsi:type="dcterms:W3CDTF">2022-12-02T14:39:10Z</dcterms:created>
  <dcterms:modified xsi:type="dcterms:W3CDTF">2024-07-20T13:35:55Z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0x0101008C5090E509181140B2F5147625B0733C</vt:lpwstr>
  </property>
  <property fmtid="{D5CDD505-2E9C-101B-9397-08002B2CF9AE}" pid="3" name="MediaServiceImageTags">
    <vt:lpwstr/>
  </property>
</Properties>
</file>