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28 - SUBPROYECTO A3 - 2024/TDR/TDR REV 00/ANEXOS/ANEXO 01- LISt. DE ACT/"/>
    </mc:Choice>
  </mc:AlternateContent>
  <xr:revisionPtr revIDLastSave="0" documentId="8_{43AA2A76-B934-4184-8D71-4F003868E3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DO" sheetId="13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2" i="12" l="1"/>
  <c r="H281" i="12"/>
  <c r="H280" i="12"/>
  <c r="H279" i="12"/>
  <c r="H278" i="12"/>
  <c r="H277" i="12"/>
  <c r="H276" i="12"/>
  <c r="L265" i="12"/>
  <c r="L264" i="12"/>
  <c r="L262" i="12"/>
  <c r="L261" i="12"/>
  <c r="L259" i="12"/>
  <c r="L257" i="12"/>
  <c r="L256" i="12"/>
  <c r="L255" i="12"/>
  <c r="L254" i="12"/>
  <c r="L253" i="12"/>
  <c r="L252" i="12"/>
  <c r="L251" i="12"/>
  <c r="L249" i="12"/>
  <c r="L248" i="12"/>
  <c r="L247" i="12"/>
  <c r="L245" i="12"/>
  <c r="L244" i="12"/>
  <c r="L243" i="12"/>
  <c r="L241" i="12"/>
  <c r="L240" i="12"/>
  <c r="L237" i="12"/>
  <c r="L236" i="12"/>
  <c r="L235" i="12"/>
  <c r="L234" i="12"/>
  <c r="L233" i="12"/>
  <c r="L232" i="12"/>
  <c r="L230" i="12"/>
  <c r="L229" i="12"/>
  <c r="L228" i="12"/>
  <c r="L227" i="12"/>
  <c r="L226" i="12"/>
  <c r="L225" i="12"/>
  <c r="L224" i="12"/>
  <c r="L223" i="12"/>
  <c r="L222" i="12"/>
  <c r="L221" i="12"/>
  <c r="L220" i="12"/>
  <c r="L218" i="12"/>
  <c r="L217" i="12"/>
  <c r="L216" i="12"/>
  <c r="L215" i="12"/>
  <c r="L214" i="12"/>
  <c r="L213" i="12"/>
  <c r="L212" i="12"/>
  <c r="L210" i="12"/>
  <c r="L209" i="12"/>
  <c r="L208" i="12"/>
  <c r="L205" i="12"/>
  <c r="L204" i="12"/>
  <c r="L203" i="12"/>
  <c r="L202" i="12"/>
  <c r="L201" i="12"/>
  <c r="L200" i="12"/>
  <c r="L198" i="12"/>
  <c r="L197" i="12"/>
  <c r="L196" i="12"/>
  <c r="L192" i="12"/>
  <c r="L191" i="12"/>
  <c r="L189" i="12"/>
  <c r="L188" i="12"/>
  <c r="L187" i="12"/>
  <c r="L186" i="12"/>
  <c r="L185" i="12"/>
  <c r="L184" i="12"/>
  <c r="L182" i="12"/>
  <c r="L181" i="12"/>
  <c r="L178" i="12"/>
  <c r="L177" i="12"/>
  <c r="L176" i="12"/>
  <c r="L175" i="12"/>
  <c r="L174" i="12"/>
  <c r="L173" i="12"/>
  <c r="L172" i="12"/>
  <c r="L170" i="12"/>
  <c r="L169" i="12"/>
  <c r="L168" i="12"/>
  <c r="L167" i="12"/>
  <c r="L166" i="12"/>
  <c r="L165" i="12"/>
  <c r="L164" i="12"/>
  <c r="L163" i="12"/>
  <c r="L162" i="12"/>
  <c r="L161" i="12"/>
  <c r="L160" i="12"/>
  <c r="L159" i="12"/>
  <c r="L157" i="12"/>
  <c r="L156" i="12"/>
  <c r="L155" i="12"/>
  <c r="L154" i="12"/>
  <c r="L153" i="12"/>
  <c r="L151" i="12"/>
  <c r="L150" i="12"/>
  <c r="L149" i="12"/>
  <c r="L148" i="12"/>
  <c r="L147" i="12"/>
  <c r="L145" i="12"/>
  <c r="L144" i="12"/>
  <c r="L141" i="12"/>
  <c r="L140" i="12"/>
  <c r="L139" i="12"/>
  <c r="L138" i="12"/>
  <c r="L137" i="12"/>
  <c r="L136" i="12"/>
  <c r="L135" i="12"/>
  <c r="L134" i="12"/>
  <c r="L132" i="12"/>
  <c r="L131" i="12"/>
  <c r="L130" i="12"/>
  <c r="L129" i="12"/>
  <c r="L128" i="12"/>
  <c r="L127" i="12"/>
  <c r="L126" i="12"/>
  <c r="L124" i="12"/>
  <c r="L123" i="12"/>
  <c r="L122" i="12"/>
  <c r="L121" i="12"/>
  <c r="L120" i="12"/>
  <c r="L119" i="12"/>
  <c r="L118" i="12"/>
  <c r="L117" i="12"/>
  <c r="L116" i="12"/>
  <c r="L115" i="12"/>
  <c r="L114" i="12"/>
  <c r="L112" i="12"/>
  <c r="L111" i="12"/>
  <c r="L110" i="12"/>
  <c r="L109" i="12"/>
  <c r="L108" i="12"/>
  <c r="L106" i="12"/>
  <c r="L105" i="12"/>
  <c r="L104" i="12"/>
  <c r="L103" i="12"/>
  <c r="L102" i="12"/>
  <c r="L100" i="12"/>
  <c r="L99" i="12"/>
  <c r="L95" i="12"/>
  <c r="L94" i="12"/>
  <c r="L93" i="12"/>
  <c r="L91" i="12"/>
  <c r="L90" i="12"/>
  <c r="L89" i="12"/>
  <c r="L88" i="12"/>
  <c r="L87" i="12"/>
  <c r="L86" i="12"/>
  <c r="L85" i="12"/>
  <c r="L84" i="12"/>
  <c r="L83" i="12"/>
  <c r="L81" i="12"/>
  <c r="L80" i="12"/>
  <c r="L79" i="12"/>
  <c r="L78" i="12"/>
  <c r="L77" i="12"/>
  <c r="L76" i="12"/>
  <c r="L75" i="12"/>
  <c r="L74" i="12"/>
  <c r="L73" i="12"/>
  <c r="L71" i="12"/>
  <c r="L70" i="12"/>
  <c r="L69" i="12"/>
  <c r="L68" i="12"/>
  <c r="L67" i="12"/>
  <c r="L66" i="12"/>
  <c r="L65" i="12"/>
  <c r="L64" i="12"/>
  <c r="L63" i="12"/>
  <c r="L61" i="12"/>
  <c r="L60" i="12"/>
  <c r="L59" i="12"/>
  <c r="L58" i="12"/>
  <c r="L57" i="12"/>
  <c r="L56" i="12"/>
  <c r="L55" i="12"/>
  <c r="L54" i="12"/>
  <c r="L53" i="12"/>
  <c r="L51" i="12"/>
  <c r="L50" i="12"/>
  <c r="L49" i="12"/>
  <c r="L48" i="12"/>
  <c r="L47" i="12"/>
  <c r="L46" i="12"/>
  <c r="L45" i="12"/>
  <c r="L44" i="12"/>
  <c r="L43" i="12"/>
  <c r="L40" i="12"/>
  <c r="L39" i="12"/>
  <c r="L38" i="12"/>
  <c r="L37" i="12"/>
  <c r="L35" i="12"/>
  <c r="L34" i="12"/>
  <c r="L32" i="12"/>
  <c r="L31" i="12"/>
  <c r="L30" i="12"/>
  <c r="L29" i="12"/>
  <c r="L28" i="12"/>
  <c r="L26" i="12"/>
  <c r="L25" i="12"/>
  <c r="L22" i="12"/>
  <c r="L21" i="12"/>
  <c r="L19" i="12"/>
  <c r="L18" i="12"/>
  <c r="L17" i="12"/>
  <c r="L12" i="12" l="1"/>
  <c r="A14" i="12"/>
  <c r="L265" i="13"/>
  <c r="L264" i="13"/>
  <c r="L262" i="13"/>
  <c r="L261" i="13"/>
  <c r="L259" i="13"/>
  <c r="L257" i="13"/>
  <c r="L256" i="13"/>
  <c r="L255" i="13"/>
  <c r="L254" i="13"/>
  <c r="L253" i="13"/>
  <c r="L252" i="13"/>
  <c r="L251" i="13"/>
  <c r="L249" i="13"/>
  <c r="L248" i="13"/>
  <c r="L247" i="13"/>
  <c r="L245" i="13"/>
  <c r="L244" i="13"/>
  <c r="L243" i="13"/>
  <c r="L241" i="13"/>
  <c r="L240" i="13"/>
  <c r="L237" i="13"/>
  <c r="L236" i="13"/>
  <c r="L235" i="13"/>
  <c r="L234" i="13"/>
  <c r="L233" i="13"/>
  <c r="L232" i="13"/>
  <c r="L230" i="13"/>
  <c r="L229" i="13"/>
  <c r="L228" i="13"/>
  <c r="L227" i="13"/>
  <c r="L226" i="13"/>
  <c r="L225" i="13"/>
  <c r="L224" i="13"/>
  <c r="L223" i="13"/>
  <c r="L222" i="13"/>
  <c r="L221" i="13"/>
  <c r="L220" i="13"/>
  <c r="L218" i="13"/>
  <c r="L217" i="13"/>
  <c r="L216" i="13"/>
  <c r="L215" i="13"/>
  <c r="L214" i="13"/>
  <c r="L213" i="13"/>
  <c r="L212" i="13"/>
  <c r="L210" i="13"/>
  <c r="L209" i="13"/>
  <c r="L208" i="13"/>
  <c r="L205" i="13"/>
  <c r="L204" i="13"/>
  <c r="L203" i="13"/>
  <c r="L202" i="13"/>
  <c r="L201" i="13"/>
  <c r="L200" i="13"/>
  <c r="L198" i="13"/>
  <c r="L197" i="13"/>
  <c r="L196" i="13"/>
  <c r="L192" i="13"/>
  <c r="L191" i="13"/>
  <c r="L189" i="13"/>
  <c r="L188" i="13"/>
  <c r="L187" i="13"/>
  <c r="L186" i="13"/>
  <c r="L185" i="13"/>
  <c r="L184" i="13"/>
  <c r="L182" i="13"/>
  <c r="L181" i="13"/>
  <c r="L178" i="13"/>
  <c r="L177" i="13"/>
  <c r="L176" i="13"/>
  <c r="L175" i="13"/>
  <c r="L174" i="13"/>
  <c r="L173" i="13"/>
  <c r="L172" i="13"/>
  <c r="L170" i="13"/>
  <c r="L169" i="13"/>
  <c r="L168" i="13"/>
  <c r="L167" i="13"/>
  <c r="L166" i="13"/>
  <c r="L165" i="13"/>
  <c r="L164" i="13"/>
  <c r="L163" i="13"/>
  <c r="L162" i="13"/>
  <c r="L161" i="13"/>
  <c r="L160" i="13"/>
  <c r="L159" i="13"/>
  <c r="L157" i="13"/>
  <c r="L156" i="13"/>
  <c r="L155" i="13"/>
  <c r="L154" i="13"/>
  <c r="L153" i="13"/>
  <c r="L151" i="13"/>
  <c r="L150" i="13"/>
  <c r="L149" i="13"/>
  <c r="L148" i="13"/>
  <c r="L147" i="13"/>
  <c r="L145" i="13"/>
  <c r="L144" i="13"/>
  <c r="L141" i="13"/>
  <c r="L140" i="13"/>
  <c r="L139" i="13"/>
  <c r="L138" i="13"/>
  <c r="L137" i="13"/>
  <c r="L136" i="13"/>
  <c r="L135" i="13"/>
  <c r="L134" i="13"/>
  <c r="L132" i="13"/>
  <c r="L131" i="13"/>
  <c r="L130" i="13"/>
  <c r="L129" i="13"/>
  <c r="L128" i="13"/>
  <c r="L127" i="13"/>
  <c r="L126" i="13"/>
  <c r="L124" i="13"/>
  <c r="L123" i="13"/>
  <c r="L122" i="13"/>
  <c r="L121" i="13"/>
  <c r="L120" i="13"/>
  <c r="L119" i="13"/>
  <c r="L118" i="13"/>
  <c r="L117" i="13"/>
  <c r="L116" i="13"/>
  <c r="L115" i="13"/>
  <c r="L114" i="13"/>
  <c r="L112" i="13"/>
  <c r="L111" i="13"/>
  <c r="L110" i="13"/>
  <c r="L109" i="13"/>
  <c r="L108" i="13"/>
  <c r="L106" i="13"/>
  <c r="L105" i="13"/>
  <c r="L104" i="13"/>
  <c r="L103" i="13"/>
  <c r="L102" i="13"/>
  <c r="L100" i="13"/>
  <c r="L99" i="13"/>
  <c r="L95" i="13"/>
  <c r="L94" i="13"/>
  <c r="L93" i="13"/>
  <c r="L91" i="13"/>
  <c r="L90" i="13"/>
  <c r="L89" i="13"/>
  <c r="L88" i="13"/>
  <c r="L87" i="13"/>
  <c r="L86" i="13"/>
  <c r="L85" i="13"/>
  <c r="L84" i="13"/>
  <c r="L83" i="13"/>
  <c r="L81" i="13"/>
  <c r="L80" i="13"/>
  <c r="L79" i="13"/>
  <c r="L78" i="13"/>
  <c r="L77" i="13"/>
  <c r="L76" i="13"/>
  <c r="L75" i="13"/>
  <c r="L74" i="13"/>
  <c r="L73" i="13"/>
  <c r="L71" i="13"/>
  <c r="L70" i="13"/>
  <c r="L69" i="13"/>
  <c r="L68" i="13"/>
  <c r="L67" i="13"/>
  <c r="L66" i="13"/>
  <c r="L65" i="13"/>
  <c r="L64" i="13"/>
  <c r="L63" i="13"/>
  <c r="L61" i="13"/>
  <c r="L60" i="13"/>
  <c r="L59" i="13"/>
  <c r="L58" i="13"/>
  <c r="L57" i="13"/>
  <c r="L56" i="13"/>
  <c r="L55" i="13"/>
  <c r="L54" i="13"/>
  <c r="L53" i="13"/>
  <c r="L51" i="13"/>
  <c r="L50" i="13"/>
  <c r="L49" i="13"/>
  <c r="L48" i="13"/>
  <c r="L47" i="13"/>
  <c r="L46" i="13"/>
  <c r="L45" i="13"/>
  <c r="L44" i="13"/>
  <c r="L43" i="13"/>
  <c r="L40" i="13"/>
  <c r="L266" i="13"/>
  <c r="L39" i="13"/>
  <c r="L38" i="13"/>
  <c r="L37" i="13"/>
  <c r="L35" i="13"/>
  <c r="L34" i="13"/>
  <c r="L32" i="13"/>
  <c r="L31" i="13"/>
  <c r="L30" i="13"/>
  <c r="L29" i="13"/>
  <c r="L28" i="13"/>
  <c r="L26" i="13"/>
  <c r="L25" i="13"/>
  <c r="L22" i="13"/>
  <c r="L21" i="13"/>
  <c r="L19" i="13"/>
  <c r="L18" i="13"/>
  <c r="L17" i="13"/>
  <c r="L266" i="12"/>
  <c r="L271" i="12"/>
  <c r="L272" i="12" s="1"/>
  <c r="L269" i="12"/>
  <c r="L268" i="12"/>
  <c r="L267" i="13" l="1"/>
  <c r="L268" i="13" s="1"/>
  <c r="L269" i="13" s="1"/>
  <c r="L267" i="12"/>
</calcChain>
</file>

<file path=xl/sharedStrings.xml><?xml version="1.0" encoding="utf-8"?>
<sst xmlns="http://schemas.openxmlformats.org/spreadsheetml/2006/main" count="3915" uniqueCount="401">
  <si>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</si>
  <si>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</si>
  <si>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</si>
  <si>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</si>
  <si>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</si>
  <si>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</si>
  <si>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</si>
  <si>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</si>
  <si>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</si>
  <si>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</si>
  <si>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</si>
  <si>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</si>
  <si>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</si>
  <si>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</si>
  <si>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</si>
  <si>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</si>
  <si>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</si>
  <si>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EJECUCIÓN DEL SUBPROYCTO A3</t>
  </si>
  <si>
    <t>DEFENSAS RIBEREÑAS</t>
  </si>
  <si>
    <t>OBRAS PRELIMINARES</t>
  </si>
  <si>
    <t>1.1.1</t>
  </si>
  <si>
    <t>und</t>
  </si>
  <si>
    <t>CARTEL DE IDENTIFICACIÓN OBRA 4.80 x 3.60 m.</t>
  </si>
  <si>
    <t>1.1.2</t>
  </si>
  <si>
    <t>glb</t>
  </si>
  <si>
    <t>INSTALACIONES PROVISIONALES PARA LA OBRA</t>
  </si>
  <si>
    <t>1.1.3</t>
  </si>
  <si>
    <t>mes</t>
  </si>
  <si>
    <t>MANTENIMIENTO DE TRÁNSITO Y SEGURIDAD VIAL</t>
  </si>
  <si>
    <t>TRABAJOS PRELIMINARES</t>
  </si>
  <si>
    <t>1.2.1</t>
  </si>
  <si>
    <t>MOVILIZACION Y DESMOVILIZACION DE EQUIPOS</t>
  </si>
  <si>
    <t>1.2.2</t>
  </si>
  <si>
    <t>TOPOGRAFÍA Y GEOREFERENCIACIÓN</t>
  </si>
  <si>
    <t>MEJORAMIENTO DE VÍAS EXISTENTES</t>
  </si>
  <si>
    <t>1.3.1</t>
  </si>
  <si>
    <t>MOVIMIENTO DE TIERRAS</t>
  </si>
  <si>
    <t>1.3.1.1</t>
  </si>
  <si>
    <t>m2</t>
  </si>
  <si>
    <t>ROCE Y LIMPIEZA DE MALEZA</t>
  </si>
  <si>
    <t>1.3.1.2</t>
  </si>
  <si>
    <t>km</t>
  </si>
  <si>
    <t>MEJORAMIENTO DE VIAS EXISTENTES</t>
  </si>
  <si>
    <t>1.3.2</t>
  </si>
  <si>
    <t>REPOSICIÓN DE ESTRUCTURAS</t>
  </si>
  <si>
    <t>1.3.2.1</t>
  </si>
  <si>
    <t>m3</t>
  </si>
  <si>
    <t>DEMOLICIÓN DE ESTRUCTURAS EXISTENTES</t>
  </si>
  <si>
    <t>1.3.2.2</t>
  </si>
  <si>
    <t>m</t>
  </si>
  <si>
    <t>REPOSICIÓN DE PASE DE AGUA TUBO HDPE Ø=18"</t>
  </si>
  <si>
    <t>1.3.2.3</t>
  </si>
  <si>
    <t>REPOSICIÓN DE PASE DE AGUA TUBO HDPE Ø=36"</t>
  </si>
  <si>
    <t>1.3.2.4</t>
  </si>
  <si>
    <t>SUMINISTRO Y MONTAJE DE PANELES DE C°A° 1.6mx1.0mx0.20m EN PASE DE AGUA</t>
  </si>
  <si>
    <t>1.3.2.5</t>
  </si>
  <si>
    <t>SUMINISTRO Y MONTAJE DE PANELES DE C°A° 2.20mx1.0mx0.20m EN PASE DE AGUA</t>
  </si>
  <si>
    <t>1.3.3</t>
  </si>
  <si>
    <t>CABEZAL DE ENTRADA Y SALIDA</t>
  </si>
  <si>
    <t>1.3.3.1</t>
  </si>
  <si>
    <t>CONCRETOS</t>
  </si>
  <si>
    <t>1.3.3.2</t>
  </si>
  <si>
    <t>ENCOFRADO Y DESENCOFRADO RECTO</t>
  </si>
  <si>
    <t>DESCOLMATACIÓN DE CAUCE y OBRAS AUXILIARES</t>
  </si>
  <si>
    <t>1.4.1</t>
  </si>
  <si>
    <t>DESBROCE Y LIMPIEZA EN ZONA NO BOSCOSA</t>
  </si>
  <si>
    <t>1.4.2</t>
  </si>
  <si>
    <t>DESCOLMATACIÓN DE CAUCE NATURAL DEL RÍO LACRAMARCA</t>
  </si>
  <si>
    <t>1.4.3</t>
  </si>
  <si>
    <t>CONFORMACIÓN DE DESVIO EN CAUCE DE RÍO</t>
  </si>
  <si>
    <t>1.4.4</t>
  </si>
  <si>
    <t>RELLENO NO ESTRUCTURAL CON MATERIAL PROPIO</t>
  </si>
  <si>
    <t>DIQUES DE TIERRA COMPACTADA CON ENROCADO</t>
  </si>
  <si>
    <t>1.5.1</t>
  </si>
  <si>
    <t>DIQUE DE TIERRA COMPACTADA A3-D-01</t>
  </si>
  <si>
    <t>1.5.1.1</t>
  </si>
  <si>
    <t>EXCAVACIÓN EN TERRENO NATURAL CON EQUIPO</t>
  </si>
  <si>
    <t>1.5.1.2</t>
  </si>
  <si>
    <t>EXCAVACIÓN DE UÑA CON EQUIPO</t>
  </si>
  <si>
    <t>1.5.1.3</t>
  </si>
  <si>
    <t>PERFILADO Y COMPACTACIÓN EN ZONA DE CORTE</t>
  </si>
  <si>
    <t>1.5.1.4</t>
  </si>
  <si>
    <t>CONFORMACIÓN DE CUERPO DE DIQUE CON MATERIAL PROPIO</t>
  </si>
  <si>
    <t>1.5.1.5</t>
  </si>
  <si>
    <t>CONFORMACIÓN DE CORONA DE DIQUE CON MATERIAL PROPIO</t>
  </si>
  <si>
    <t>1.5.1.6</t>
  </si>
  <si>
    <t>GEOTEXTIL NO TEJIDO 400 G/M2, INC. COLOCACIÓN</t>
  </si>
  <si>
    <t>1.5.1.7</t>
  </si>
  <si>
    <t>COLOCACION Y ACOMODO DE ROCA EN UÑA DE DIQUE</t>
  </si>
  <si>
    <t>1.5.1.8</t>
  </si>
  <si>
    <t>COLOCACION Y ACOMODO DE ROCA EN TALUD DE DIQUE</t>
  </si>
  <si>
    <t>1.5.1.9</t>
  </si>
  <si>
    <t>PREPARACIÓN DE FUNDACIÓN DE CUERPO DE DIQUE</t>
  </si>
  <si>
    <t>1.5.2</t>
  </si>
  <si>
    <t>DIQUE DE TIERRA COMPACTADA A3-D-02</t>
  </si>
  <si>
    <t>1.5.2.1</t>
  </si>
  <si>
    <t>1.5.2.2</t>
  </si>
  <si>
    <t>1.5.2.3</t>
  </si>
  <si>
    <t>1.5.2.4</t>
  </si>
  <si>
    <t>1.5.2.5</t>
  </si>
  <si>
    <t>1.5.2.6</t>
  </si>
  <si>
    <t>1.5.2.7</t>
  </si>
  <si>
    <t>1.5.2.8</t>
  </si>
  <si>
    <t>1.5.2.9</t>
  </si>
  <si>
    <t>1.5.3</t>
  </si>
  <si>
    <t>DIQUE DE TIERRA COMPACTADA A3-I-01</t>
  </si>
  <si>
    <t>1.5.3.1</t>
  </si>
  <si>
    <t>1.5.3.2</t>
  </si>
  <si>
    <t>1.5.3.3</t>
  </si>
  <si>
    <t>1.5.3.4</t>
  </si>
  <si>
    <t>1.5.3.5</t>
  </si>
  <si>
    <t>1.5.3.6</t>
  </si>
  <si>
    <t>1.5.3.7</t>
  </si>
  <si>
    <t>1.5.3.8</t>
  </si>
  <si>
    <t>1.5.3.9</t>
  </si>
  <si>
    <t>1.5.4</t>
  </si>
  <si>
    <t>DIQUE DE TIERRA COMPACTADA A3-I-02</t>
  </si>
  <si>
    <t>1.5.4.1</t>
  </si>
  <si>
    <t>1.5.4.2</t>
  </si>
  <si>
    <t>1.5.4.3</t>
  </si>
  <si>
    <t>1.5.4.4</t>
  </si>
  <si>
    <t>1.5.4.5</t>
  </si>
  <si>
    <t>1.5.4.6</t>
  </si>
  <si>
    <t>1.5.4.7</t>
  </si>
  <si>
    <t>1.5.4.8</t>
  </si>
  <si>
    <t>1.5.4.9</t>
  </si>
  <si>
    <t>1.5.5</t>
  </si>
  <si>
    <t>DIQUE DE TIERRA COMPACTADA A3-I-03</t>
  </si>
  <si>
    <t>1.5.5.1</t>
  </si>
  <si>
    <t>1.5.5.2</t>
  </si>
  <si>
    <t>1.5.5.3</t>
  </si>
  <si>
    <t>1.5.5.4</t>
  </si>
  <si>
    <t>1.5.5.5</t>
  </si>
  <si>
    <t>1.5.5.6</t>
  </si>
  <si>
    <t>1.5.5.7</t>
  </si>
  <si>
    <t>1.5.5.8</t>
  </si>
  <si>
    <t>1.5.5.9</t>
  </si>
  <si>
    <t>RAMPAS</t>
  </si>
  <si>
    <t>1.6.1</t>
  </si>
  <si>
    <t>1.6.2</t>
  </si>
  <si>
    <t>CONFORMACIÓN DE CUERPO DE RAMPA CON MATERIAL PROPIO</t>
  </si>
  <si>
    <t>1.6.3</t>
  </si>
  <si>
    <t>CONFORMACIÓN DE CORONACIÓN DE RAMPA</t>
  </si>
  <si>
    <t>OBRAS DE ARTE</t>
  </si>
  <si>
    <t>CAPTACIÓN A3-CP-23-95</t>
  </si>
  <si>
    <t>2.1.1</t>
  </si>
  <si>
    <t>2.1.1.1</t>
  </si>
  <si>
    <t>EXCAVACIÓN ESTRUCTURAL PARA OBRAS DE ARTE</t>
  </si>
  <si>
    <t>RELLENO ESTRUCTURAL PARA OBRAS DE ARTE, CON MATERIAL PROPIO</t>
  </si>
  <si>
    <t>2.1.2</t>
  </si>
  <si>
    <t>OBRAS DE CONCRETO</t>
  </si>
  <si>
    <t>2.1.2.1</t>
  </si>
  <si>
    <t>CONCRETO f'c=100 kg/cm2</t>
  </si>
  <si>
    <t>2.1.2.2</t>
  </si>
  <si>
    <t>CONCRETO f'c=280 kg/cm2</t>
  </si>
  <si>
    <t>2.1.2.3</t>
  </si>
  <si>
    <t>CONCRETO CICLÓPEO f'c=280 kg/cm2 + 30% P.G.</t>
  </si>
  <si>
    <t>2.1.2.4</t>
  </si>
  <si>
    <t>2.1.2.5</t>
  </si>
  <si>
    <t>kg</t>
  </si>
  <si>
    <t>ACERO DE REFUERZO fy=4200 kg/cm2</t>
  </si>
  <si>
    <t>2.1.3</t>
  </si>
  <si>
    <t>ESTRUCTURAS METALICAS</t>
  </si>
  <si>
    <t>2.1.3.1</t>
  </si>
  <si>
    <t xml:space="preserve">COMPUERTA METALICA PLANA DESLIZANTE DE 1.0x1.0m </t>
  </si>
  <si>
    <t>2.1.3.2</t>
  </si>
  <si>
    <t>REJILLA DE 1.00x1.00m CON VARILLA DE 1/2" CADA 6,25cm</t>
  </si>
  <si>
    <t>2.1.3.3</t>
  </si>
  <si>
    <t>BARANDA DE FIERRO GALVANIZADO 1 1/2"</t>
  </si>
  <si>
    <t>2.1.3.4</t>
  </si>
  <si>
    <t>ESCALERA TIPO GATO</t>
  </si>
  <si>
    <t>2.1.3.5</t>
  </si>
  <si>
    <t>TAPA METALICA CIRCULAR DN600 MM</t>
  </si>
  <si>
    <t>2.1.4</t>
  </si>
  <si>
    <t>TUBERIAS</t>
  </si>
  <si>
    <t>2.1.4.1</t>
  </si>
  <si>
    <t>EXCAVACIÓN ESTRUCTURAL PARA OBRAS DE ARTE (Buzones)</t>
  </si>
  <si>
    <t>2.1.4.2</t>
  </si>
  <si>
    <t>EXCAVACIÓN DE ZANJA</t>
  </si>
  <si>
    <t>2.1.4.3</t>
  </si>
  <si>
    <t>RELLENO ESTRUCTURAL PARA OBRAS DE ARTE CON MATERIAL PROPIO (Buzones)</t>
  </si>
  <si>
    <t>2.1.4.4</t>
  </si>
  <si>
    <t>CAMA DE ARENA</t>
  </si>
  <si>
    <t>2.1.4.5</t>
  </si>
  <si>
    <t>RELLENO COMÚN PARA ZANJAS</t>
  </si>
  <si>
    <t>2.1.4.6</t>
  </si>
  <si>
    <t>CONCRETO f'c=100 kg/cm2 (Buzones)</t>
  </si>
  <si>
    <t>2.1.4.7</t>
  </si>
  <si>
    <t>CONCRETO f'c=280 kg/cm2 (Buzones)</t>
  </si>
  <si>
    <t>2.1.4.8</t>
  </si>
  <si>
    <t>2.1.4.9</t>
  </si>
  <si>
    <t>ENCOFRADO Y DESENCOFRADO CURVO</t>
  </si>
  <si>
    <t>2.1.4.10</t>
  </si>
  <si>
    <t>ACERO DE REFUERZO fy=4200 kg/cm2  (Buzones)</t>
  </si>
  <si>
    <t>2.1.4.11</t>
  </si>
  <si>
    <t>ml</t>
  </si>
  <si>
    <t>SUMINISTRO E INSTALACIÓN DE TUBERÍA GRP DN600 mm SN2500</t>
  </si>
  <si>
    <t>2.1.5</t>
  </si>
  <si>
    <t>CANAL</t>
  </si>
  <si>
    <t>2.1.5.1</t>
  </si>
  <si>
    <t>2.1.5.2</t>
  </si>
  <si>
    <t>RELLENO ESTRUCTURAL PARA CANALES, CON MATERIAL PROPIO</t>
  </si>
  <si>
    <t>2.1.5.3</t>
  </si>
  <si>
    <t>COLOCACIÓN DE CONCRETO f'c=100 kg/cm2</t>
  </si>
  <si>
    <t>2.1.5.4</t>
  </si>
  <si>
    <t>COLOCACIÓN DE CONCRETO f'c=280 kg/cm2</t>
  </si>
  <si>
    <t>2.1.5.5</t>
  </si>
  <si>
    <t>2.1.5.6</t>
  </si>
  <si>
    <t>2.1.5.7</t>
  </si>
  <si>
    <t>JUNTA WATER STOP SIN BULBO 150 mm</t>
  </si>
  <si>
    <t>2.1.6</t>
  </si>
  <si>
    <t>OBRAS DE DESCARGA</t>
  </si>
  <si>
    <t>2.1.6.1</t>
  </si>
  <si>
    <t>2.1.6.2</t>
  </si>
  <si>
    <t>RELLENO ESTRUCTURAL PARA OBRAS DE ARTE CON MATERIAL PROPIO</t>
  </si>
  <si>
    <t>2.1.6.3</t>
  </si>
  <si>
    <t>2.1.6.4</t>
  </si>
  <si>
    <t>2.1.6.5</t>
  </si>
  <si>
    <t>2.1.6.6</t>
  </si>
  <si>
    <t>2.1.6.7</t>
  </si>
  <si>
    <t>2.1.6.8</t>
  </si>
  <si>
    <t>COMPUERTA METALICA PLANA DESLIZANTE</t>
  </si>
  <si>
    <t>CAPTACIÓN A3-CP-21-05</t>
  </si>
  <si>
    <t>2.2.1</t>
  </si>
  <si>
    <t>2.2.1.1</t>
  </si>
  <si>
    <t>2.2.1.2</t>
  </si>
  <si>
    <t>2.2.2</t>
  </si>
  <si>
    <t>2.2.2.1</t>
  </si>
  <si>
    <t>2.2.2.2</t>
  </si>
  <si>
    <t>2.2.2.3</t>
  </si>
  <si>
    <t>2.2.2.4</t>
  </si>
  <si>
    <t>2.2.2.5</t>
  </si>
  <si>
    <t>2.2.3</t>
  </si>
  <si>
    <t>2.2.3.1</t>
  </si>
  <si>
    <t>2.2.3.2</t>
  </si>
  <si>
    <t>REJILLA DE 1.00x1.00m CON VARILLA DE 1/2 CADA 6,25cm</t>
  </si>
  <si>
    <t>2.2.3.3</t>
  </si>
  <si>
    <t>2.2.3.4</t>
  </si>
  <si>
    <t>2.2.3.5</t>
  </si>
  <si>
    <t>2.2.4</t>
  </si>
  <si>
    <t>TUBERIA</t>
  </si>
  <si>
    <t>2.2.4.1</t>
  </si>
  <si>
    <t>2.2.4.2</t>
  </si>
  <si>
    <t xml:space="preserve">EXCAVACIÓN DE ZANJA </t>
  </si>
  <si>
    <t>2.2.4.3</t>
  </si>
  <si>
    <t>2.2.4.4</t>
  </si>
  <si>
    <t>2.2.4.5</t>
  </si>
  <si>
    <t>RELLENO SELECCIONADO PARA ZANJAS CON MATERIAL PROPIO</t>
  </si>
  <si>
    <t>2.2.4.6</t>
  </si>
  <si>
    <t>2.2.4.7</t>
  </si>
  <si>
    <t>2.2.4.8</t>
  </si>
  <si>
    <t>2.2.4.9</t>
  </si>
  <si>
    <t>2.2.4.10</t>
  </si>
  <si>
    <t>2.2.4.11</t>
  </si>
  <si>
    <t>2.2.4.12</t>
  </si>
  <si>
    <t>2.2.5</t>
  </si>
  <si>
    <t>CANALES</t>
  </si>
  <si>
    <t>2.2.5.1</t>
  </si>
  <si>
    <t>2.2.5.2</t>
  </si>
  <si>
    <t>2.2.5.3</t>
  </si>
  <si>
    <t>2.2.5.4</t>
  </si>
  <si>
    <t>2.2.5.5</t>
  </si>
  <si>
    <t>ENCOFRADO Y DESENCOFRADO</t>
  </si>
  <si>
    <t>2.2.5.6</t>
  </si>
  <si>
    <t>2.2.5.7</t>
  </si>
  <si>
    <t>RETORNO A3-OA-RE-D-21-55</t>
  </si>
  <si>
    <t>2.3.1</t>
  </si>
  <si>
    <t>2.3.1.1</t>
  </si>
  <si>
    <t>2.3.1.2</t>
  </si>
  <si>
    <t>2.3.2</t>
  </si>
  <si>
    <t>2.3.2.1</t>
  </si>
  <si>
    <t>2.3.2.2</t>
  </si>
  <si>
    <t>2.3.2.3</t>
  </si>
  <si>
    <t>2.3.2.4</t>
  </si>
  <si>
    <t>2.3.2.5</t>
  </si>
  <si>
    <t>2.3.2.6</t>
  </si>
  <si>
    <t>2.3.3</t>
  </si>
  <si>
    <t>2.3.3.1</t>
  </si>
  <si>
    <t xml:space="preserve">COMPUERTA METALICA PLANA DESLIZANTE DE 1.0x1.6 m </t>
  </si>
  <si>
    <t>2.3.3.2</t>
  </si>
  <si>
    <t>REPOSICIÓN DE CANALES</t>
  </si>
  <si>
    <t>2.4.1</t>
  </si>
  <si>
    <t>REPOSICIÓN DE CANAL 1</t>
  </si>
  <si>
    <t>2.4.1.1</t>
  </si>
  <si>
    <t>2.4.1.1.1</t>
  </si>
  <si>
    <t>2.4.1.1.2</t>
  </si>
  <si>
    <t>2.4.1.1.3</t>
  </si>
  <si>
    <t>2.4.1.2</t>
  </si>
  <si>
    <t>2.4.1.2.1</t>
  </si>
  <si>
    <t>2.4.1.2.2</t>
  </si>
  <si>
    <t>2.4.1.2.3</t>
  </si>
  <si>
    <t>2.4.1.2.4</t>
  </si>
  <si>
    <t>2.4.1.2.5</t>
  </si>
  <si>
    <t>JUNTA WATER STOP 6"</t>
  </si>
  <si>
    <t>2.4.1.2.6</t>
  </si>
  <si>
    <t>MAMPOSTERIA DE PIEDRA, e=20cm, ACABADO CARA VISTA</t>
  </si>
  <si>
    <t>2.4.2</t>
  </si>
  <si>
    <t>REPOSICIÓN DE CANAL 3</t>
  </si>
  <si>
    <t>2.4.2.1</t>
  </si>
  <si>
    <t>2.4.2.1.1</t>
  </si>
  <si>
    <t>2.4.2.1.2</t>
  </si>
  <si>
    <t>2.4.2.1.3</t>
  </si>
  <si>
    <t>2.4.2.2</t>
  </si>
  <si>
    <t>2.4.2.2.1</t>
  </si>
  <si>
    <t>ENCOFRADO Y DESENCOFRADO PARA REVESTIMIENTO DE CANALES (CERCHAS)</t>
  </si>
  <si>
    <t>2.4.2.2.2</t>
  </si>
  <si>
    <t>2.4.2.2.3</t>
  </si>
  <si>
    <t>MALLA ELECTROSOLDADA DE DN6mm EN CUADRICULA 15x15 cm</t>
  </si>
  <si>
    <t>2.4.2.2.4</t>
  </si>
  <si>
    <t>2.4.2.2.5</t>
  </si>
  <si>
    <t>2.4.2.2.6</t>
  </si>
  <si>
    <t>SELLO DE JUNTA CONSTRUCCIÓN CON MATERIAL ELASTOMÉRICO</t>
  </si>
  <si>
    <t>2.4.2.2.7</t>
  </si>
  <si>
    <t>REPOSICIÓN SIFON INOPERATIVO</t>
  </si>
  <si>
    <t>2.5.1</t>
  </si>
  <si>
    <t>2.5.2</t>
  </si>
  <si>
    <t>2.5.3</t>
  </si>
  <si>
    <t>COLOCACIÓN CAMA DE ARENA</t>
  </si>
  <si>
    <t>2.5.4</t>
  </si>
  <si>
    <t>2.5.5</t>
  </si>
  <si>
    <t xml:space="preserve">RELLENO COMÚN  </t>
  </si>
  <si>
    <t>2.5.6</t>
  </si>
  <si>
    <t>TUBERÍAS DE 14" HDPE SDR21 DN 355mm</t>
  </si>
  <si>
    <t>2.5.7</t>
  </si>
  <si>
    <t>2.5.8</t>
  </si>
  <si>
    <t>2.5.9</t>
  </si>
  <si>
    <t>2.5.10</t>
  </si>
  <si>
    <t>2.5.11</t>
  </si>
  <si>
    <t>CODOS HDPE DE 14" DN 355mm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</si>
  <si>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</si>
  <si>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</si>
  <si>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</si>
  <si>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</si>
  <si>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</si>
  <si>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</si>
  <si>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</si>
  <si>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</si>
  <si>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ARQUITECTURA Y PAISAJISMO</t>
  </si>
  <si>
    <t>4.1.1</t>
  </si>
  <si>
    <t>MOVILIZACIÓN Y DEMOVILIZACIÓN DE EQUIPOS Y HERRAMIENTAS (ARQUITECTURA Y PAISAJISMO)</t>
  </si>
  <si>
    <t>4.1.2</t>
  </si>
  <si>
    <t>TRAZO Y REPLANTEO PRELIMINAR</t>
  </si>
  <si>
    <t>4.2.1</t>
  </si>
  <si>
    <t>EXCAVACIÓN MANUAL PARA INSTALACIÓN DE BORDILLOS Y CIMENTACIONES</t>
  </si>
  <si>
    <t>4.2.2</t>
  </si>
  <si>
    <t>EXCAVACIÓN PARA MEJORAMIENTO DE SUELO CON TIERRA VEGETAL</t>
  </si>
  <si>
    <t>4.2.3</t>
  </si>
  <si>
    <t>ELIMINACION DE MATERIAL EXCEDENTE (DME´S)</t>
  </si>
  <si>
    <t>PAVIMENTOS, RECUBRIMIENTOS Y BORDILLOS</t>
  </si>
  <si>
    <t>4.3.1</t>
  </si>
  <si>
    <t>PISO DE GRAVILLA</t>
  </si>
  <si>
    <t>4.3.2</t>
  </si>
  <si>
    <t>RECUBRIMIENTO DE PIEDRA DEL LUGAR e=0.05cm</t>
  </si>
  <si>
    <t>4.3.3</t>
  </si>
  <si>
    <t>BORDILLOS DE PIEDRA DEL LUGAR</t>
  </si>
  <si>
    <t>MOBILIARIOS, BARANDAS Y ESCALERAS</t>
  </si>
  <si>
    <t>4.4.1</t>
  </si>
  <si>
    <t>ESCALERA DE CONCRETO SOBRE ENROCADO, CIMENTACION Y ANCLAJE</t>
  </si>
  <si>
    <t>4.4.2</t>
  </si>
  <si>
    <t>BARANDA DE MADERA EUCALIPTO CON SOGA, INCLUYE CIMENTACIÓN</t>
  </si>
  <si>
    <t>4.4.3</t>
  </si>
  <si>
    <t xml:space="preserve">TACHOS DE BASURA, INCLUYE CIMENTACIÓN_x000D_
</t>
  </si>
  <si>
    <t>4.4.4</t>
  </si>
  <si>
    <t>BANCAS DE CONCRETO, INCLUYE CIMENTACIÓN</t>
  </si>
  <si>
    <t>4.4.5</t>
  </si>
  <si>
    <t>POSTES DE ILUMINACIÓN, INCLUYE LUMINARIA Y CIMENTACIÓN</t>
  </si>
  <si>
    <t>4.4.6</t>
  </si>
  <si>
    <t>SEÑALETICA INFORMATIVA</t>
  </si>
  <si>
    <t>4.4.7</t>
  </si>
  <si>
    <t>BOLARDOS DE PIEDRA</t>
  </si>
  <si>
    <t>INTALACIÓN DE ALCORQUES</t>
  </si>
  <si>
    <t>4.5.1</t>
  </si>
  <si>
    <t>ALCORQUES DE PIEDRA DE CANTO RODADO PARA ARBOLES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</si>
  <si>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</si>
  <si>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</si>
  <si>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</si>
  <si>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</si>
  <si>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</si>
  <si>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</si>
  <si>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</si>
  <si>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</si>
  <si>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</si>
  <si>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</si>
  <si>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</si>
  <si>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</si>
  <si>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VALORIZACIÓN MENSUAL A 30 DÍAS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</si>
  <si>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</si>
  <si>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</si>
  <si>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</si>
  <si>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</si>
  <si>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</si>
  <si>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</si>
  <si>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RETENCION POR GARANTIA (5%)</t>
  </si>
  <si>
    <t>MODALIDA DE CONTRATACIÓN</t>
  </si>
  <si>
    <t>NEC 3 Op B</t>
  </si>
  <si>
    <t>GLB</t>
  </si>
  <si>
    <t>GASTOS GENERALES</t>
  </si>
  <si>
    <t>UTILIDADES</t>
  </si>
  <si>
    <t>SUB TOTAL</t>
  </si>
  <si>
    <t>RETENCIÓN DE GARANTÍA (5%)</t>
  </si>
  <si>
    <t>MODALIDAD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</si>
</sst>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 * #,##0.00_ ;_ * \-#,##0.00_ ;_ * &quot;-&quot;??_ ;_ @_ 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5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4" fontId="46" fillId="0" borderId="19" xfId="33" applyNumberFormat="1" applyFont="1" applyBorder="1" applyAlignment="1">
      <alignment vertical="center" wrapText="1"/>
    </xf>
    <xf numFmtId="4" fontId="46" fillId="0" borderId="20" xfId="33" applyNumberFormat="1" applyFont="1" applyBorder="1" applyAlignment="1">
      <alignment vertical="center" wrapText="1"/>
    </xf>
    <xf numFmtId="0" fontId="45" fillId="0" borderId="19" xfId="215" applyNumberFormat="1" applyFont="1" applyFill="1" applyBorder="1" applyAlignment="1">
      <alignment horizontal="center" vertical="center" wrapText="1"/>
    </xf>
    <xf numFmtId="2" fontId="45" fillId="0" borderId="19" xfId="0" applyNumberFormat="1" applyFont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6" xfId="215" applyNumberFormat="1" applyFont="1" applyFill="1" applyBorder="1" applyAlignment="1">
      <alignment horizontal="center" vertical="center" wrapText="1"/>
    </xf>
    <xf numFmtId="4" fontId="46" fillId="0" borderId="46" xfId="33" applyNumberFormat="1" applyFont="1" applyBorder="1" applyAlignment="1">
      <alignment vertical="center" wrapText="1"/>
    </xf>
    <xf numFmtId="4" fontId="46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49" fillId="0" borderId="33" xfId="33" applyFont="1" applyBorder="1" applyAlignment="1">
      <alignment horizontal="center"/>
    </xf>
    <xf numFmtId="0" fontId="49" fillId="0" borderId="33" xfId="33" applyFont="1" applyBorder="1"/>
    <xf numFmtId="0" fontId="50" fillId="0" borderId="33" xfId="33" applyFont="1" applyBorder="1" applyAlignment="1">
      <alignment horizontal="left"/>
    </xf>
    <xf numFmtId="0" fontId="50" fillId="0" borderId="34" xfId="33" applyFont="1" applyBorder="1" applyAlignment="1">
      <alignment horizontal="left"/>
    </xf>
    <xf numFmtId="0" fontId="50" fillId="0" borderId="0" xfId="33" applyFont="1" applyAlignment="1">
      <alignment horizontal="center" vertical="center"/>
    </xf>
    <xf numFmtId="0" fontId="50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7" fillId="0" borderId="38" xfId="33" applyFont="1" applyBorder="1"/>
    <xf numFmtId="0" fontId="47" fillId="0" borderId="38" xfId="33" applyFont="1" applyBorder="1" applyAlignment="1">
      <alignment horizontal="center"/>
    </xf>
    <xf numFmtId="14" fontId="57" fillId="0" borderId="38" xfId="33" applyNumberFormat="1" applyFont="1" applyBorder="1" applyAlignment="1">
      <alignment wrapText="1"/>
    </xf>
    <xf numFmtId="4" fontId="61" fillId="0" borderId="44" xfId="33" applyNumberFormat="1" applyFont="1" applyBorder="1" applyAlignment="1">
      <alignment vertical="center" wrapText="1"/>
    </xf>
    <xf numFmtId="9" fontId="61" fillId="0" borderId="19" xfId="217" applyFont="1" applyBorder="1" applyAlignment="1">
      <alignment vertical="center" wrapText="1"/>
    </xf>
    <xf numFmtId="4" fontId="62" fillId="0" borderId="28" xfId="33" applyNumberFormat="1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3" fillId="0" borderId="0" xfId="33" applyFont="1"/>
    <xf numFmtId="0" fontId="47" fillId="0" borderId="0" xfId="33" applyFont="1" applyAlignment="1">
      <alignment horizontal="center"/>
    </xf>
    <xf numFmtId="0" fontId="59" fillId="35" borderId="49" xfId="33" applyFont="1" applyFill="1" applyBorder="1" applyAlignment="1">
      <alignment horizontal="centerContinuous" vertical="center" wrapText="1"/>
    </xf>
    <xf numFmtId="0" fontId="59" fillId="35" borderId="51" xfId="33" applyFont="1" applyFill="1" applyBorder="1" applyAlignment="1">
      <alignment horizontal="centerContinuous" vertical="center"/>
    </xf>
    <xf numFmtId="0" fontId="59" fillId="35" borderId="62" xfId="33" applyFont="1" applyFill="1" applyBorder="1" applyAlignment="1">
      <alignment horizontal="center" vertical="center"/>
    </xf>
    <xf numFmtId="0" fontId="59" fillId="35" borderId="49" xfId="33" applyFont="1" applyFill="1" applyBorder="1" applyAlignment="1">
      <alignment horizontal="center" vertical="center" wrapText="1"/>
    </xf>
    <xf numFmtId="14" fontId="55" fillId="0" borderId="38" xfId="33" applyNumberFormat="1" applyFont="1" applyBorder="1" applyAlignment="1">
      <alignment wrapText="1"/>
    </xf>
    <xf numFmtId="4" fontId="46" fillId="0" borderId="44" xfId="33" applyNumberFormat="1" applyFont="1" applyBorder="1" applyAlignment="1">
      <alignment vertical="center" wrapText="1"/>
    </xf>
    <xf numFmtId="9" fontId="46" fillId="0" borderId="19" xfId="217" applyFont="1" applyBorder="1" applyAlignment="1">
      <alignment vertical="center" wrapText="1"/>
    </xf>
    <xf numFmtId="4" fontId="46" fillId="0" borderId="28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0" fontId="45" fillId="36" borderId="19" xfId="0" applyFont="1" applyFill="1" applyBorder="1" applyAlignment="1">
      <alignment horizontal="center" vertical="center" wrapText="1"/>
    </xf>
    <xf numFmtId="3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vertical="center" wrapText="1"/>
    </xf>
    <xf numFmtId="4" fontId="46" fillId="36" borderId="19" xfId="33" applyNumberFormat="1" applyFont="1" applyFill="1" applyBorder="1" applyAlignment="1">
      <alignment vertical="center" wrapText="1"/>
    </xf>
    <xf numFmtId="4" fontId="46" fillId="36" borderId="20" xfId="33" applyNumberFormat="1" applyFont="1" applyFill="1" applyBorder="1" applyAlignment="1">
      <alignment vertical="center" wrapText="1"/>
    </xf>
    <xf numFmtId="2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horizontal="center" vertical="center" wrapText="1"/>
    </xf>
    <xf numFmtId="0" fontId="67" fillId="36" borderId="18" xfId="0" applyFont="1" applyFill="1" applyBorder="1" applyAlignment="1">
      <alignment horizontal="center" vertical="center"/>
    </xf>
    <xf numFmtId="0" fontId="45" fillId="37" borderId="19" xfId="0" applyFont="1" applyFill="1" applyBorder="1" applyAlignment="1">
      <alignment horizontal="center" vertical="center" wrapText="1"/>
    </xf>
    <xf numFmtId="0" fontId="45" fillId="37" borderId="19" xfId="215" applyNumberFormat="1" applyFont="1" applyFill="1" applyBorder="1" applyAlignment="1">
      <alignment horizontal="center" vertical="center" wrapText="1"/>
    </xf>
    <xf numFmtId="4" fontId="46" fillId="37" borderId="19" xfId="33" applyNumberFormat="1" applyFont="1" applyFill="1" applyBorder="1" applyAlignment="1">
      <alignment vertical="center" wrapText="1"/>
    </xf>
    <xf numFmtId="4" fontId="46" fillId="37" borderId="20" xfId="33" applyNumberFormat="1" applyFont="1" applyFill="1" applyBorder="1" applyAlignment="1">
      <alignment vertical="center" wrapText="1"/>
    </xf>
    <xf numFmtId="0" fontId="67" fillId="37" borderId="18" xfId="0" applyFont="1" applyFill="1" applyBorder="1" applyAlignment="1">
      <alignment horizontal="center" vertical="center"/>
    </xf>
    <xf numFmtId="2" fontId="45" fillId="37" borderId="19" xfId="0" applyNumberFormat="1" applyFont="1" applyFill="1" applyBorder="1" applyAlignment="1">
      <alignment horizontal="center" vertical="center" wrapText="1"/>
    </xf>
    <xf numFmtId="0" fontId="68" fillId="37" borderId="19" xfId="0" applyFont="1" applyFill="1" applyBorder="1" applyAlignment="1">
      <alignment horizontal="center" vertical="center" wrapText="1"/>
    </xf>
    <xf numFmtId="2" fontId="68" fillId="37" borderId="19" xfId="0" applyNumberFormat="1" applyFont="1" applyFill="1" applyBorder="1" applyAlignment="1">
      <alignment horizontal="center" vertical="center" wrapText="1"/>
    </xf>
    <xf numFmtId="0" fontId="68" fillId="37" borderId="19" xfId="215" applyNumberFormat="1" applyFont="1" applyFill="1" applyBorder="1" applyAlignment="1">
      <alignment horizontal="center" vertical="center" wrapText="1"/>
    </xf>
    <xf numFmtId="4" fontId="56" fillId="37" borderId="19" xfId="33" applyNumberFormat="1" applyFont="1" applyFill="1" applyBorder="1" applyAlignment="1">
      <alignment vertical="center" wrapText="1"/>
    </xf>
    <xf numFmtId="4" fontId="56" fillId="37" borderId="20" xfId="33" applyNumberFormat="1" applyFont="1" applyFill="1" applyBorder="1" applyAlignment="1">
      <alignment vertical="center" wrapText="1"/>
    </xf>
    <xf numFmtId="0" fontId="67" fillId="38" borderId="18" xfId="0" applyFont="1" applyFill="1" applyBorder="1" applyAlignment="1">
      <alignment horizontal="center" vertical="center"/>
    </xf>
    <xf numFmtId="0" fontId="45" fillId="38" borderId="19" xfId="0" applyFont="1" applyFill="1" applyBorder="1" applyAlignment="1">
      <alignment horizontal="center" vertical="center" wrapText="1"/>
    </xf>
    <xf numFmtId="0" fontId="45" fillId="38" borderId="19" xfId="215" applyNumberFormat="1" applyFont="1" applyFill="1" applyBorder="1" applyAlignment="1">
      <alignment horizontal="center" vertical="center" wrapText="1"/>
    </xf>
    <xf numFmtId="4" fontId="46" fillId="38" borderId="19" xfId="33" applyNumberFormat="1" applyFont="1" applyFill="1" applyBorder="1" applyAlignment="1">
      <alignment vertical="center" wrapText="1"/>
    </xf>
    <xf numFmtId="4" fontId="46" fillId="38" borderId="20" xfId="33" applyNumberFormat="1" applyFont="1" applyFill="1" applyBorder="1" applyAlignment="1">
      <alignment vertical="center" wrapText="1"/>
    </xf>
    <xf numFmtId="2" fontId="45" fillId="38" borderId="19" xfId="0" applyNumberFormat="1" applyFont="1" applyFill="1" applyBorder="1" applyAlignment="1">
      <alignment horizontal="center" vertical="center" wrapText="1"/>
    </xf>
    <xf numFmtId="0" fontId="67" fillId="39" borderId="18" xfId="0" applyFont="1" applyFill="1" applyBorder="1" applyAlignment="1">
      <alignment horizontal="center" vertical="center"/>
    </xf>
    <xf numFmtId="0" fontId="45" fillId="39" borderId="19" xfId="0" applyFont="1" applyFill="1" applyBorder="1" applyAlignment="1">
      <alignment horizontal="center" vertical="center" wrapText="1"/>
    </xf>
    <xf numFmtId="2" fontId="45" fillId="39" borderId="19" xfId="0" applyNumberFormat="1" applyFont="1" applyFill="1" applyBorder="1" applyAlignment="1">
      <alignment horizontal="center" vertical="center" wrapText="1"/>
    </xf>
    <xf numFmtId="0" fontId="45" fillId="39" borderId="19" xfId="215" applyNumberFormat="1" applyFont="1" applyFill="1" applyBorder="1" applyAlignment="1">
      <alignment horizontal="center" vertical="center" wrapText="1"/>
    </xf>
    <xf numFmtId="4" fontId="46" fillId="39" borderId="19" xfId="33" applyNumberFormat="1" applyFont="1" applyFill="1" applyBorder="1" applyAlignment="1">
      <alignment vertical="center" wrapText="1"/>
    </xf>
    <xf numFmtId="4" fontId="46" fillId="39" borderId="20" xfId="33" applyNumberFormat="1" applyFont="1" applyFill="1" applyBorder="1" applyAlignment="1">
      <alignment vertical="center" wrapText="1"/>
    </xf>
    <xf numFmtId="0" fontId="61" fillId="0" borderId="18" xfId="33" applyFont="1" applyBorder="1" applyAlignment="1">
      <alignment horizontal="left" vertical="center"/>
    </xf>
    <xf numFmtId="0" fontId="61" fillId="0" borderId="19" xfId="33" applyFont="1" applyBorder="1" applyAlignment="1">
      <alignment horizontal="left" vertical="center"/>
    </xf>
    <xf numFmtId="0" fontId="61" fillId="0" borderId="52" xfId="33" applyFont="1" applyBorder="1" applyAlignment="1">
      <alignment horizontal="center" vertical="center"/>
    </xf>
    <xf numFmtId="0" fontId="61" fillId="0" borderId="41" xfId="33" applyFont="1" applyBorder="1" applyAlignment="1">
      <alignment horizontal="center" vertical="center"/>
    </xf>
    <xf numFmtId="0" fontId="61" fillId="0" borderId="54" xfId="33" applyFont="1" applyBorder="1" applyAlignment="1">
      <alignment horizontal="center" vertical="center"/>
    </xf>
    <xf numFmtId="0" fontId="61" fillId="0" borderId="53" xfId="33" applyFont="1" applyBorder="1" applyAlignment="1">
      <alignment horizontal="center" vertical="center"/>
    </xf>
    <xf numFmtId="49" fontId="40" fillId="0" borderId="52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54" xfId="0" applyNumberFormat="1" applyFont="1" applyBorder="1" applyAlignment="1">
      <alignment horizontal="left" vertical="center" wrapText="1"/>
    </xf>
    <xf numFmtId="49" fontId="67" fillId="37" borderId="52" xfId="0" applyNumberFormat="1" applyFont="1" applyFill="1" applyBorder="1" applyAlignment="1">
      <alignment horizontal="left" vertical="center" wrapText="1"/>
    </xf>
    <xf numFmtId="49" fontId="67" fillId="37" borderId="41" xfId="0" applyNumberFormat="1" applyFont="1" applyFill="1" applyBorder="1" applyAlignment="1">
      <alignment horizontal="left" vertical="center" wrapText="1"/>
    </xf>
    <xf numFmtId="49" fontId="67" fillId="37" borderId="54" xfId="0" applyNumberFormat="1" applyFont="1" applyFill="1" applyBorder="1" applyAlignment="1">
      <alignment horizontal="left" vertical="center" wrapText="1"/>
    </xf>
    <xf numFmtId="49" fontId="67" fillId="36" borderId="52" xfId="0" applyNumberFormat="1" applyFont="1" applyFill="1" applyBorder="1" applyAlignment="1">
      <alignment horizontal="left" vertical="center" wrapText="1"/>
    </xf>
    <xf numFmtId="49" fontId="67" fillId="36" borderId="41" xfId="0" applyNumberFormat="1" applyFont="1" applyFill="1" applyBorder="1" applyAlignment="1">
      <alignment horizontal="left" vertical="center" wrapText="1"/>
    </xf>
    <xf numFmtId="49" fontId="67" fillId="36" borderId="54" xfId="0" applyNumberFormat="1" applyFont="1" applyFill="1" applyBorder="1" applyAlignment="1">
      <alignment horizontal="left" vertical="center" wrapText="1"/>
    </xf>
    <xf numFmtId="49" fontId="67" fillId="39" borderId="52" xfId="0" applyNumberFormat="1" applyFont="1" applyFill="1" applyBorder="1" applyAlignment="1">
      <alignment horizontal="left" vertical="center" wrapText="1"/>
    </xf>
    <xf numFmtId="49" fontId="67" fillId="39" borderId="41" xfId="0" applyNumberFormat="1" applyFont="1" applyFill="1" applyBorder="1" applyAlignment="1">
      <alignment horizontal="left" vertical="center" wrapText="1"/>
    </xf>
    <xf numFmtId="49" fontId="67" fillId="39" borderId="54" xfId="0" applyNumberFormat="1" applyFont="1" applyFill="1" applyBorder="1" applyAlignment="1">
      <alignment horizontal="left" vertical="center" wrapText="1"/>
    </xf>
    <xf numFmtId="49" fontId="67" fillId="38" borderId="52" xfId="0" applyNumberFormat="1" applyFont="1" applyFill="1" applyBorder="1" applyAlignment="1">
      <alignment horizontal="left" vertical="center" wrapText="1"/>
    </xf>
    <xf numFmtId="49" fontId="67" fillId="38" borderId="41" xfId="0" applyNumberFormat="1" applyFont="1" applyFill="1" applyBorder="1" applyAlignment="1">
      <alignment horizontal="left" vertical="center" wrapText="1"/>
    </xf>
    <xf numFmtId="49" fontId="67" fillId="38" borderId="54" xfId="0" applyNumberFormat="1" applyFont="1" applyFill="1" applyBorder="1" applyAlignment="1">
      <alignment horizontal="left" vertical="center" wrapText="1"/>
    </xf>
    <xf numFmtId="0" fontId="61" fillId="33" borderId="21" xfId="33" applyFont="1" applyFill="1" applyBorder="1" applyAlignment="1">
      <alignment horizontal="left" vertical="center"/>
    </xf>
    <xf numFmtId="0" fontId="61" fillId="33" borderId="22" xfId="33" applyFont="1" applyFill="1" applyBorder="1" applyAlignment="1">
      <alignment horizontal="left" vertical="center"/>
    </xf>
    <xf numFmtId="0" fontId="61" fillId="0" borderId="55" xfId="33" applyFont="1" applyBorder="1" applyAlignment="1">
      <alignment horizontal="center" vertical="center"/>
    </xf>
    <xf numFmtId="0" fontId="61" fillId="0" borderId="57" xfId="33" applyFont="1" applyBorder="1" applyAlignment="1">
      <alignment horizontal="center" vertical="center"/>
    </xf>
    <xf numFmtId="0" fontId="61" fillId="0" borderId="58" xfId="33" applyFont="1" applyBorder="1" applyAlignment="1">
      <alignment horizontal="center" vertical="center"/>
    </xf>
    <xf numFmtId="0" fontId="61" fillId="0" borderId="56" xfId="33" applyFont="1" applyBorder="1" applyAlignment="1">
      <alignment horizontal="center" vertical="center"/>
    </xf>
    <xf numFmtId="0" fontId="61" fillId="0" borderId="18" xfId="33" applyFont="1" applyBorder="1" applyAlignment="1">
      <alignment horizontal="left" vertical="center" wrapText="1"/>
    </xf>
    <xf numFmtId="9" fontId="61" fillId="0" borderId="52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6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48" xfId="33" applyFont="1" applyFill="1" applyBorder="1" applyAlignment="1">
      <alignment horizontal="center" vertical="center"/>
    </xf>
    <xf numFmtId="0" fontId="60" fillId="35" borderId="49" xfId="33" applyFont="1" applyFill="1" applyBorder="1" applyAlignment="1">
      <alignment horizontal="center" vertical="center"/>
    </xf>
    <xf numFmtId="0" fontId="60" fillId="35" borderId="50" xfId="33" applyFont="1" applyFill="1" applyBorder="1" applyAlignment="1">
      <alignment horizontal="center" vertical="center"/>
    </xf>
    <xf numFmtId="0" fontId="60" fillId="35" borderId="51" xfId="33" applyFont="1" applyFill="1" applyBorder="1" applyAlignment="1">
      <alignment horizontal="center" vertical="center"/>
    </xf>
    <xf numFmtId="49" fontId="40" fillId="0" borderId="46" xfId="0" applyNumberFormat="1" applyFont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49" fontId="43" fillId="34" borderId="60" xfId="0" applyNumberFormat="1" applyFont="1" applyFill="1" applyBorder="1" applyAlignment="1">
      <alignment horizontal="left" vertical="center" wrapText="1"/>
    </xf>
    <xf numFmtId="49" fontId="43" fillId="34" borderId="61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9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7" fillId="36" borderId="19" xfId="0" applyNumberFormat="1" applyFont="1" applyFill="1" applyBorder="1" applyAlignment="1">
      <alignment horizontal="left" vertical="center" wrapText="1"/>
    </xf>
    <xf numFmtId="0" fontId="64" fillId="0" borderId="32" xfId="33" applyFont="1" applyBorder="1" applyAlignment="1">
      <alignment horizontal="left"/>
    </xf>
    <xf numFmtId="0" fontId="64" fillId="0" borderId="33" xfId="33" applyFont="1" applyBorder="1" applyAlignment="1">
      <alignment horizontal="left"/>
    </xf>
    <xf numFmtId="0" fontId="56" fillId="0" borderId="35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40" xfId="33" applyFont="1" applyBorder="1" applyAlignment="1">
      <alignment horizontal="left" vertical="center" wrapText="1"/>
    </xf>
    <xf numFmtId="0" fontId="49" fillId="0" borderId="41" xfId="33" applyFont="1" applyBorder="1" applyAlignment="1">
      <alignment horizontal="left" vertical="center" wrapText="1"/>
    </xf>
    <xf numFmtId="0" fontId="53" fillId="0" borderId="15" xfId="33" applyFont="1" applyBorder="1" applyAlignment="1">
      <alignment horizontal="center"/>
    </xf>
    <xf numFmtId="0" fontId="53" fillId="0" borderId="16" xfId="33" applyFont="1" applyBorder="1" applyAlignment="1">
      <alignment horizontal="center"/>
    </xf>
    <xf numFmtId="0" fontId="53" fillId="0" borderId="18" xfId="33" applyFont="1" applyBorder="1" applyAlignment="1">
      <alignment horizontal="center"/>
    </xf>
    <xf numFmtId="0" fontId="53" fillId="0" borderId="19" xfId="33" applyFont="1" applyBorder="1" applyAlignment="1">
      <alignment horizontal="center"/>
    </xf>
    <xf numFmtId="0" fontId="53" fillId="0" borderId="30" xfId="33" applyFont="1" applyBorder="1" applyAlignment="1">
      <alignment horizontal="center"/>
    </xf>
    <xf numFmtId="0" fontId="53" fillId="0" borderId="23" xfId="33" applyFont="1" applyBorder="1" applyAlignment="1">
      <alignment horizontal="center"/>
    </xf>
    <xf numFmtId="0" fontId="65" fillId="0" borderId="16" xfId="33" applyFont="1" applyBorder="1" applyAlignment="1">
      <alignment horizontal="center" vertical="center" wrapText="1"/>
    </xf>
    <xf numFmtId="0" fontId="65" fillId="0" borderId="19" xfId="33" applyFont="1" applyBorder="1" applyAlignment="1">
      <alignment horizontal="center" vertical="center" wrapText="1"/>
    </xf>
    <xf numFmtId="0" fontId="65" fillId="0" borderId="22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/>
    </xf>
    <xf numFmtId="0" fontId="54" fillId="0" borderId="17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/>
    </xf>
    <xf numFmtId="0" fontId="54" fillId="0" borderId="20" xfId="33" applyFont="1" applyBorder="1" applyAlignment="1">
      <alignment horizontal="center" vertical="center"/>
    </xf>
    <xf numFmtId="0" fontId="56" fillId="0" borderId="19" xfId="33" applyFont="1" applyBorder="1" applyAlignment="1">
      <alignment horizontal="center" vertical="center" wrapText="1"/>
    </xf>
    <xf numFmtId="0" fontId="56" fillId="0" borderId="20" xfId="33" applyFont="1" applyBorder="1" applyAlignment="1">
      <alignment horizontal="center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24" xfId="33" applyFont="1" applyBorder="1" applyAlignment="1">
      <alignment horizontal="left" vertical="center" wrapText="1"/>
    </xf>
    <xf numFmtId="0" fontId="54" fillId="0" borderId="25" xfId="33" applyFont="1" applyBorder="1" applyAlignment="1">
      <alignment horizontal="left" vertical="center" wrapText="1"/>
    </xf>
    <xf numFmtId="14" fontId="46" fillId="0" borderId="26" xfId="33" applyNumberFormat="1" applyFont="1" applyBorder="1" applyAlignment="1">
      <alignment horizontal="left" vertical="center"/>
    </xf>
    <xf numFmtId="14" fontId="46" fillId="0" borderId="27" xfId="33" applyNumberFormat="1" applyFont="1" applyBorder="1" applyAlignment="1">
      <alignment horizontal="left" vertical="center"/>
    </xf>
    <xf numFmtId="14" fontId="46" fillId="0" borderId="28" xfId="33" applyNumberFormat="1" applyFont="1" applyBorder="1" applyAlignment="1">
      <alignment horizontal="left" vertical="center"/>
    </xf>
    <xf numFmtId="0" fontId="47" fillId="0" borderId="29" xfId="33" applyFont="1" applyBorder="1" applyAlignment="1">
      <alignment horizontal="left" vertical="center"/>
    </xf>
    <xf numFmtId="0" fontId="47" fillId="0" borderId="24" xfId="33" applyFont="1" applyBorder="1" applyAlignment="1">
      <alignment horizontal="left" vertical="center"/>
    </xf>
    <xf numFmtId="0" fontId="47" fillId="0" borderId="31" xfId="33" applyFont="1" applyBorder="1" applyAlignment="1">
      <alignment horizontal="left" vertical="center"/>
    </xf>
    <xf numFmtId="0" fontId="47" fillId="0" borderId="25" xfId="33" applyFont="1" applyBorder="1" applyAlignment="1">
      <alignment horizontal="left" vertical="center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8" fillId="34" borderId="42" xfId="0" applyNumberFormat="1" applyFont="1" applyFill="1" applyBorder="1" applyAlignment="1">
      <alignment horizontal="left" vertical="center" wrapText="1"/>
    </xf>
    <xf numFmtId="49" fontId="58" fillId="34" borderId="43" xfId="0" applyNumberFormat="1" applyFont="1" applyFill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49" fontId="52" fillId="34" borderId="42" xfId="0" applyNumberFormat="1" applyFont="1" applyFill="1" applyBorder="1" applyAlignment="1">
      <alignment horizontal="left" vertical="center" wrapText="1"/>
    </xf>
    <xf numFmtId="49" fontId="52" fillId="34" borderId="43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  <xf numFmtId="49" fontId="52" fillId="34" borderId="22" xfId="0" applyNumberFormat="1" applyFont="1" applyFill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934122</xdr:colOff>
      <xdr:row>3</xdr:row>
      <xdr:rowOff>94913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tabColor rgb="FF92D050"/>
    <pageSetUpPr fitToPage="1"/>
  </sheetPr>
  <dimension ref="A1:L281"/>
  <sheetViews>
    <sheetView showGridLines="0" tabSelected="1" view="pageBreakPreview" topLeftCell="A6" zoomScale="85" zoomScaleNormal="85" zoomScaleSheetLayoutView="85" workbookViewId="0">
      <selection activeCell="E54" sqref="E54:J54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5.44140625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150"/>
      <c r="B1" s="151"/>
      <c r="C1" s="151"/>
      <c r="D1" s="151"/>
      <c r="E1" s="156" t="s">
        <v>0</v>
      </c>
      <c r="F1" s="156"/>
      <c r="G1" s="156"/>
      <c r="H1" s="156"/>
      <c r="I1" s="156"/>
      <c r="J1" s="156"/>
      <c r="K1" s="159"/>
      <c r="L1" s="160"/>
    </row>
    <row r="2" spans="1:12" ht="38.25" customHeight="1">
      <c r="A2" s="152"/>
      <c r="B2" s="153"/>
      <c r="C2" s="153"/>
      <c r="D2" s="153"/>
      <c r="E2" s="157"/>
      <c r="F2" s="157"/>
      <c r="G2" s="157"/>
      <c r="H2" s="157"/>
      <c r="I2" s="157"/>
      <c r="J2" s="157"/>
      <c r="K2" s="161"/>
      <c r="L2" s="162"/>
    </row>
    <row r="3" spans="1:12" ht="15.6">
      <c r="A3" s="152"/>
      <c r="B3" s="153"/>
      <c r="C3" s="153"/>
      <c r="D3" s="153"/>
      <c r="E3" s="157"/>
      <c r="F3" s="157"/>
      <c r="G3" s="157"/>
      <c r="H3" s="157"/>
      <c r="I3" s="157"/>
      <c r="J3" s="157"/>
      <c r="K3" s="163" t="s">
        <v>1</v>
      </c>
      <c r="L3" s="164"/>
    </row>
    <row r="4" spans="1:12" ht="14.4" customHeight="1">
      <c r="A4" s="154"/>
      <c r="B4" s="155"/>
      <c r="C4" s="155"/>
      <c r="D4" s="155"/>
      <c r="E4" s="157"/>
      <c r="F4" s="157"/>
      <c r="G4" s="157"/>
      <c r="H4" s="157"/>
      <c r="I4" s="157"/>
      <c r="J4" s="157"/>
      <c r="K4" s="165" t="s">
        <v>2</v>
      </c>
      <c r="L4" s="168"/>
    </row>
    <row r="5" spans="1:12" ht="14.4" customHeight="1">
      <c r="A5" s="171" t="s">
        <v>3</v>
      </c>
      <c r="B5" s="172"/>
      <c r="C5" s="172"/>
      <c r="D5" s="172"/>
      <c r="E5" s="157"/>
      <c r="F5" s="157"/>
      <c r="G5" s="157"/>
      <c r="H5" s="157"/>
      <c r="I5" s="157"/>
      <c r="J5" s="157"/>
      <c r="K5" s="166"/>
      <c r="L5" s="169"/>
    </row>
    <row r="6" spans="1:12" ht="15" thickBot="1">
      <c r="A6" s="173" t="s">
        <v>4</v>
      </c>
      <c r="B6" s="174"/>
      <c r="C6" s="174"/>
      <c r="D6" s="174"/>
      <c r="E6" s="158"/>
      <c r="F6" s="158"/>
      <c r="G6" s="158"/>
      <c r="H6" s="158"/>
      <c r="I6" s="158"/>
      <c r="J6" s="158"/>
      <c r="K6" s="167"/>
      <c r="L6" s="170"/>
    </row>
    <row r="7" spans="1:12" ht="15.6">
      <c r="A7" s="144" t="s">
        <v>5</v>
      </c>
      <c r="B7" s="145"/>
      <c r="C7" s="145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46" t="s">
        <v>6</v>
      </c>
      <c r="B8" s="147"/>
      <c r="C8" s="147"/>
      <c r="D8" s="148"/>
      <c r="E8" s="148"/>
      <c r="F8" s="148"/>
      <c r="G8" s="148"/>
      <c r="H8" s="148"/>
      <c r="I8" s="148"/>
      <c r="J8" s="148"/>
      <c r="K8" s="34"/>
      <c r="L8" s="35"/>
    </row>
    <row r="9" spans="1:12" ht="15.6">
      <c r="A9" s="146" t="s">
        <v>7</v>
      </c>
      <c r="B9" s="147"/>
      <c r="C9" s="147"/>
      <c r="D9" s="149"/>
      <c r="E9" s="149"/>
      <c r="F9" s="149"/>
      <c r="G9" s="149"/>
      <c r="H9" s="149"/>
      <c r="I9" s="149"/>
      <c r="J9" s="149"/>
      <c r="K9" s="34"/>
      <c r="L9" s="35"/>
    </row>
    <row r="10" spans="1:12" ht="15.6">
      <c r="A10" s="146" t="s">
        <v>8</v>
      </c>
      <c r="B10" s="147"/>
      <c r="C10" s="147"/>
      <c r="D10" s="149"/>
      <c r="E10" s="149"/>
      <c r="F10" s="149"/>
      <c r="G10" s="149"/>
      <c r="H10" s="149"/>
      <c r="I10" s="149"/>
      <c r="J10" s="149"/>
      <c r="K10" s="34"/>
      <c r="L10" s="35"/>
    </row>
    <row r="11" spans="1:12" ht="15.6">
      <c r="A11" s="146" t="s">
        <v>9</v>
      </c>
      <c r="B11" s="147"/>
      <c r="C11" s="147"/>
      <c r="D11" s="149"/>
      <c r="E11" s="149"/>
      <c r="F11" s="149"/>
      <c r="G11" s="149"/>
      <c r="H11" s="149"/>
      <c r="I11" s="149"/>
      <c r="J11" s="149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58" t="s">
        <v>10</v>
      </c>
      <c r="L12" s="1"/>
    </row>
    <row r="13" spans="1:12" ht="42">
      <c r="A13" s="56" t="s">
        <v>11</v>
      </c>
      <c r="B13" s="57" t="s">
        <v>12</v>
      </c>
      <c r="C13" s="57" t="s">
        <v>13</v>
      </c>
      <c r="D13" s="57"/>
      <c r="E13" s="139" t="s">
        <v>14</v>
      </c>
      <c r="F13" s="139"/>
      <c r="G13" s="139"/>
      <c r="H13" s="139"/>
      <c r="I13" s="139"/>
      <c r="J13" s="139"/>
      <c r="K13" s="54" t="s">
        <v>15</v>
      </c>
      <c r="L13" s="55" t="s">
        <v>16</v>
      </c>
    </row>
    <row r="14" spans="1:12" ht="31.5" customHeight="1">
      <c r="A14" s="140" t="s">
        <v>17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71">
        <v>1</v>
      </c>
      <c r="B15" s="64"/>
      <c r="C15" s="65"/>
      <c r="D15" s="66"/>
      <c r="E15" s="143" t="s">
        <v>18</v>
      </c>
      <c r="F15" s="143"/>
      <c r="G15" s="143"/>
      <c r="H15" s="143"/>
      <c r="I15" s="143"/>
      <c r="J15" s="143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04" t="s">
        <v>19</v>
      </c>
      <c r="F16" s="105" t="s">
        <v>19</v>
      </c>
      <c r="G16" s="105" t="s">
        <v>19</v>
      </c>
      <c r="H16" s="105" t="s">
        <v>19</v>
      </c>
      <c r="I16" s="105" t="s">
        <v>19</v>
      </c>
      <c r="J16" s="106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01" t="s">
        <v>22</v>
      </c>
      <c r="F17" s="102" t="s">
        <v>22</v>
      </c>
      <c r="G17" s="102" t="s">
        <v>22</v>
      </c>
      <c r="H17" s="102" t="s">
        <v>22</v>
      </c>
      <c r="I17" s="102" t="s">
        <v>22</v>
      </c>
      <c r="J17" s="103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01" t="s">
        <v>25</v>
      </c>
      <c r="F18" s="102" t="s">
        <v>25</v>
      </c>
      <c r="G18" s="102" t="s">
        <v>25</v>
      </c>
      <c r="H18" s="102" t="s">
        <v>25</v>
      </c>
      <c r="I18" s="102" t="s">
        <v>25</v>
      </c>
      <c r="J18" s="103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01" t="s">
        <v>28</v>
      </c>
      <c r="F19" s="102" t="s">
        <v>28</v>
      </c>
      <c r="G19" s="102" t="s">
        <v>28</v>
      </c>
      <c r="H19" s="102" t="s">
        <v>28</v>
      </c>
      <c r="I19" s="102" t="s">
        <v>28</v>
      </c>
      <c r="J19" s="103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04" t="s">
        <v>29</v>
      </c>
      <c r="F20" s="105" t="s">
        <v>29</v>
      </c>
      <c r="G20" s="105" t="s">
        <v>29</v>
      </c>
      <c r="H20" s="105" t="s">
        <v>29</v>
      </c>
      <c r="I20" s="105" t="s">
        <v>29</v>
      </c>
      <c r="J20" s="106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01" t="s">
        <v>31</v>
      </c>
      <c r="F21" s="102" t="s">
        <v>31</v>
      </c>
      <c r="G21" s="102" t="s">
        <v>31</v>
      </c>
      <c r="H21" s="102" t="s">
        <v>31</v>
      </c>
      <c r="I21" s="102" t="s">
        <v>31</v>
      </c>
      <c r="J21" s="103" t="s">
        <v>31</v>
      </c>
      <c r="K21" s="4"/>
      <c r="L21" s="5">
        <f t="shared" ref="L21:L266" si="0">+K21*C21</f>
        <v>0</v>
      </c>
    </row>
    <row r="22" spans="1:12" ht="30" customHeight="1">
      <c r="A22" s="2" t="s">
        <v>32</v>
      </c>
      <c r="B22" s="3" t="s">
        <v>27</v>
      </c>
      <c r="C22" s="3">
        <v>6.87</v>
      </c>
      <c r="D22" s="6"/>
      <c r="E22" s="101" t="s">
        <v>33</v>
      </c>
      <c r="F22" s="102" t="s">
        <v>33</v>
      </c>
      <c r="G22" s="102" t="s">
        <v>33</v>
      </c>
      <c r="H22" s="102" t="s">
        <v>33</v>
      </c>
      <c r="I22" s="102" t="s">
        <v>33</v>
      </c>
      <c r="J22" s="103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04" t="s">
        <v>34</v>
      </c>
      <c r="F23" s="105" t="s">
        <v>34</v>
      </c>
      <c r="G23" s="105" t="s">
        <v>34</v>
      </c>
      <c r="H23" s="105" t="s">
        <v>34</v>
      </c>
      <c r="I23" s="105" t="s">
        <v>34</v>
      </c>
      <c r="J23" s="106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13" t="s">
        <v>36</v>
      </c>
      <c r="F24" s="114" t="s">
        <v>36</v>
      </c>
      <c r="G24" s="114" t="s">
        <v>36</v>
      </c>
      <c r="H24" s="114" t="s">
        <v>36</v>
      </c>
      <c r="I24" s="114" t="s">
        <v>36</v>
      </c>
      <c r="J24" s="115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01" t="s">
        <v>39</v>
      </c>
      <c r="F25" s="102" t="s">
        <v>39</v>
      </c>
      <c r="G25" s="102" t="s">
        <v>39</v>
      </c>
      <c r="H25" s="102" t="s">
        <v>39</v>
      </c>
      <c r="I25" s="102" t="s">
        <v>39</v>
      </c>
      <c r="J25" s="103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01" t="s">
        <v>42</v>
      </c>
      <c r="F26" s="102" t="s">
        <v>42</v>
      </c>
      <c r="G26" s="102" t="s">
        <v>42</v>
      </c>
      <c r="H26" s="102" t="s">
        <v>42</v>
      </c>
      <c r="I26" s="102" t="s">
        <v>42</v>
      </c>
      <c r="J26" s="103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13" t="s">
        <v>44</v>
      </c>
      <c r="F27" s="114" t="s">
        <v>44</v>
      </c>
      <c r="G27" s="114" t="s">
        <v>44</v>
      </c>
      <c r="H27" s="114" t="s">
        <v>44</v>
      </c>
      <c r="I27" s="114" t="s">
        <v>44</v>
      </c>
      <c r="J27" s="115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01" t="s">
        <v>47</v>
      </c>
      <c r="F28" s="102" t="s">
        <v>47</v>
      </c>
      <c r="G28" s="102" t="s">
        <v>47</v>
      </c>
      <c r="H28" s="102" t="s">
        <v>47</v>
      </c>
      <c r="I28" s="102" t="s">
        <v>47</v>
      </c>
      <c r="J28" s="103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01" t="s">
        <v>50</v>
      </c>
      <c r="F29" s="102" t="s">
        <v>50</v>
      </c>
      <c r="G29" s="102" t="s">
        <v>50</v>
      </c>
      <c r="H29" s="102" t="s">
        <v>50</v>
      </c>
      <c r="I29" s="102" t="s">
        <v>50</v>
      </c>
      <c r="J29" s="103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01" t="s">
        <v>52</v>
      </c>
      <c r="F30" s="102" t="s">
        <v>52</v>
      </c>
      <c r="G30" s="102" t="s">
        <v>52</v>
      </c>
      <c r="H30" s="102" t="s">
        <v>52</v>
      </c>
      <c r="I30" s="102" t="s">
        <v>52</v>
      </c>
      <c r="J30" s="103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01" t="s">
        <v>54</v>
      </c>
      <c r="F31" s="102" t="s">
        <v>54</v>
      </c>
      <c r="G31" s="102" t="s">
        <v>54</v>
      </c>
      <c r="H31" s="102" t="s">
        <v>54</v>
      </c>
      <c r="I31" s="102" t="s">
        <v>54</v>
      </c>
      <c r="J31" s="103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01" t="s">
        <v>56</v>
      </c>
      <c r="F32" s="102" t="s">
        <v>56</v>
      </c>
      <c r="G32" s="102" t="s">
        <v>56</v>
      </c>
      <c r="H32" s="102" t="s">
        <v>56</v>
      </c>
      <c r="I32" s="102" t="s">
        <v>56</v>
      </c>
      <c r="J32" s="103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13" t="s">
        <v>58</v>
      </c>
      <c r="F33" s="114" t="s">
        <v>58</v>
      </c>
      <c r="G33" s="114" t="s">
        <v>58</v>
      </c>
      <c r="H33" s="114" t="s">
        <v>58</v>
      </c>
      <c r="I33" s="114" t="s">
        <v>58</v>
      </c>
      <c r="J33" s="115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01" t="s">
        <v>60</v>
      </c>
      <c r="F34" s="102" t="s">
        <v>60</v>
      </c>
      <c r="G34" s="102" t="s">
        <v>60</v>
      </c>
      <c r="H34" s="102" t="s">
        <v>60</v>
      </c>
      <c r="I34" s="102" t="s">
        <v>60</v>
      </c>
      <c r="J34" s="103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01" t="s">
        <v>62</v>
      </c>
      <c r="F35" s="102" t="s">
        <v>62</v>
      </c>
      <c r="G35" s="102" t="s">
        <v>62</v>
      </c>
      <c r="H35" s="102" t="s">
        <v>62</v>
      </c>
      <c r="I35" s="102" t="s">
        <v>62</v>
      </c>
      <c r="J35" s="103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04" t="s">
        <v>63</v>
      </c>
      <c r="F36" s="105" t="s">
        <v>63</v>
      </c>
      <c r="G36" s="105" t="s">
        <v>63</v>
      </c>
      <c r="H36" s="105" t="s">
        <v>63</v>
      </c>
      <c r="I36" s="105" t="s">
        <v>63</v>
      </c>
      <c r="J36" s="106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01" t="s">
        <v>65</v>
      </c>
      <c r="F37" s="102" t="s">
        <v>65</v>
      </c>
      <c r="G37" s="102" t="s">
        <v>65</v>
      </c>
      <c r="H37" s="102" t="s">
        <v>65</v>
      </c>
      <c r="I37" s="102" t="s">
        <v>65</v>
      </c>
      <c r="J37" s="103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01" t="s">
        <v>67</v>
      </c>
      <c r="F38" s="102" t="s">
        <v>67</v>
      </c>
      <c r="G38" s="102" t="s">
        <v>67</v>
      </c>
      <c r="H38" s="102" t="s">
        <v>67</v>
      </c>
      <c r="I38" s="102" t="s">
        <v>67</v>
      </c>
      <c r="J38" s="103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01" t="s">
        <v>69</v>
      </c>
      <c r="F39" s="102" t="s">
        <v>69</v>
      </c>
      <c r="G39" s="102" t="s">
        <v>69</v>
      </c>
      <c r="H39" s="102" t="s">
        <v>69</v>
      </c>
      <c r="I39" s="102" t="s">
        <v>69</v>
      </c>
      <c r="J39" s="103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01" t="s">
        <v>71</v>
      </c>
      <c r="F40" s="102" t="s">
        <v>71</v>
      </c>
      <c r="G40" s="102" t="s">
        <v>71</v>
      </c>
      <c r="H40" s="102" t="s">
        <v>71</v>
      </c>
      <c r="I40" s="102" t="s">
        <v>71</v>
      </c>
      <c r="J40" s="103" t="s">
        <v>71</v>
      </c>
      <c r="K40" s="4"/>
      <c r="L40" s="5">
        <f t="shared" ref="L40:L99" si="1">+K40*C40</f>
        <v>0</v>
      </c>
    </row>
    <row r="41" spans="1:12" ht="30" customHeight="1">
      <c r="A41" s="76">
        <v>1.5</v>
      </c>
      <c r="B41" s="72"/>
      <c r="C41" s="77"/>
      <c r="D41" s="73"/>
      <c r="E41" s="104" t="s">
        <v>72</v>
      </c>
      <c r="F41" s="105" t="s">
        <v>72</v>
      </c>
      <c r="G41" s="105" t="s">
        <v>72</v>
      </c>
      <c r="H41" s="105" t="s">
        <v>72</v>
      </c>
      <c r="I41" s="105" t="s">
        <v>72</v>
      </c>
      <c r="J41" s="106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13" t="s">
        <v>74</v>
      </c>
      <c r="F42" s="114" t="s">
        <v>74</v>
      </c>
      <c r="G42" s="114" t="s">
        <v>74</v>
      </c>
      <c r="H42" s="114" t="s">
        <v>74</v>
      </c>
      <c r="I42" s="114" t="s">
        <v>74</v>
      </c>
      <c r="J42" s="115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01" t="s">
        <v>76</v>
      </c>
      <c r="F43" s="102" t="s">
        <v>76</v>
      </c>
      <c r="G43" s="102" t="s">
        <v>76</v>
      </c>
      <c r="H43" s="102" t="s">
        <v>76</v>
      </c>
      <c r="I43" s="102" t="s">
        <v>76</v>
      </c>
      <c r="J43" s="103" t="s">
        <v>76</v>
      </c>
      <c r="K43" s="4"/>
      <c r="L43" s="5">
        <f t="shared" si="1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01" t="s">
        <v>78</v>
      </c>
      <c r="F44" s="102" t="s">
        <v>78</v>
      </c>
      <c r="G44" s="102" t="s">
        <v>78</v>
      </c>
      <c r="H44" s="102" t="s">
        <v>78</v>
      </c>
      <c r="I44" s="102" t="s">
        <v>78</v>
      </c>
      <c r="J44" s="103" t="s">
        <v>78</v>
      </c>
      <c r="K44" s="4"/>
      <c r="L44" s="5">
        <f t="shared" si="1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01" t="s">
        <v>80</v>
      </c>
      <c r="F45" s="102" t="s">
        <v>80</v>
      </c>
      <c r="G45" s="102" t="s">
        <v>80</v>
      </c>
      <c r="H45" s="102" t="s">
        <v>80</v>
      </c>
      <c r="I45" s="102" t="s">
        <v>80</v>
      </c>
      <c r="J45" s="103" t="s">
        <v>80</v>
      </c>
      <c r="K45" s="4"/>
      <c r="L45" s="5">
        <f t="shared" si="1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01" t="s">
        <v>82</v>
      </c>
      <c r="F46" s="102" t="s">
        <v>82</v>
      </c>
      <c r="G46" s="102" t="s">
        <v>82</v>
      </c>
      <c r="H46" s="102" t="s">
        <v>82</v>
      </c>
      <c r="I46" s="102" t="s">
        <v>82</v>
      </c>
      <c r="J46" s="103" t="s">
        <v>82</v>
      </c>
      <c r="K46" s="4"/>
      <c r="L46" s="5">
        <f t="shared" si="1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01" t="s">
        <v>84</v>
      </c>
      <c r="F47" s="102" t="s">
        <v>84</v>
      </c>
      <c r="G47" s="102" t="s">
        <v>84</v>
      </c>
      <c r="H47" s="102" t="s">
        <v>84</v>
      </c>
      <c r="I47" s="102" t="s">
        <v>84</v>
      </c>
      <c r="J47" s="103" t="s">
        <v>84</v>
      </c>
      <c r="K47" s="4"/>
      <c r="L47" s="5">
        <f t="shared" si="1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01" t="s">
        <v>86</v>
      </c>
      <c r="F48" s="102" t="s">
        <v>86</v>
      </c>
      <c r="G48" s="102" t="s">
        <v>86</v>
      </c>
      <c r="H48" s="102" t="s">
        <v>86</v>
      </c>
      <c r="I48" s="102" t="s">
        <v>86</v>
      </c>
      <c r="J48" s="103" t="s">
        <v>86</v>
      </c>
      <c r="K48" s="4"/>
      <c r="L48" s="5">
        <f t="shared" si="1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01" t="s">
        <v>88</v>
      </c>
      <c r="F49" s="102" t="s">
        <v>88</v>
      </c>
      <c r="G49" s="102" t="s">
        <v>88</v>
      </c>
      <c r="H49" s="102" t="s">
        <v>88</v>
      </c>
      <c r="I49" s="102" t="s">
        <v>88</v>
      </c>
      <c r="J49" s="103" t="s">
        <v>88</v>
      </c>
      <c r="K49" s="4"/>
      <c r="L49" s="5">
        <f t="shared" si="1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01" t="s">
        <v>90</v>
      </c>
      <c r="F50" s="102" t="s">
        <v>90</v>
      </c>
      <c r="G50" s="102" t="s">
        <v>90</v>
      </c>
      <c r="H50" s="102" t="s">
        <v>90</v>
      </c>
      <c r="I50" s="102" t="s">
        <v>90</v>
      </c>
      <c r="J50" s="103" t="s">
        <v>90</v>
      </c>
      <c r="K50" s="4"/>
      <c r="L50" s="5">
        <f t="shared" si="1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01" t="s">
        <v>92</v>
      </c>
      <c r="F51" s="102" t="s">
        <v>92</v>
      </c>
      <c r="G51" s="102" t="s">
        <v>92</v>
      </c>
      <c r="H51" s="102" t="s">
        <v>92</v>
      </c>
      <c r="I51" s="102" t="s">
        <v>92</v>
      </c>
      <c r="J51" s="103" t="s">
        <v>92</v>
      </c>
      <c r="K51" s="4"/>
      <c r="L51" s="5">
        <f t="shared" si="1"/>
        <v>0</v>
      </c>
    </row>
    <row r="52" spans="1:12" ht="30" customHeight="1">
      <c r="A52" s="83" t="s">
        <v>93</v>
      </c>
      <c r="B52" s="84"/>
      <c r="C52" s="88"/>
      <c r="D52" s="85"/>
      <c r="E52" s="113" t="s">
        <v>94</v>
      </c>
      <c r="F52" s="114" t="s">
        <v>94</v>
      </c>
      <c r="G52" s="114" t="s">
        <v>94</v>
      </c>
      <c r="H52" s="114" t="s">
        <v>94</v>
      </c>
      <c r="I52" s="114" t="s">
        <v>94</v>
      </c>
      <c r="J52" s="115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01" t="s">
        <v>76</v>
      </c>
      <c r="F53" s="102" t="s">
        <v>76</v>
      </c>
      <c r="G53" s="102" t="s">
        <v>76</v>
      </c>
      <c r="H53" s="102" t="s">
        <v>76</v>
      </c>
      <c r="I53" s="102" t="s">
        <v>76</v>
      </c>
      <c r="J53" s="103" t="s">
        <v>76</v>
      </c>
      <c r="K53" s="4"/>
      <c r="L53" s="5">
        <f t="shared" si="1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01" t="s">
        <v>78</v>
      </c>
      <c r="F54" s="102" t="s">
        <v>78</v>
      </c>
      <c r="G54" s="102" t="s">
        <v>78</v>
      </c>
      <c r="H54" s="102" t="s">
        <v>78</v>
      </c>
      <c r="I54" s="102" t="s">
        <v>78</v>
      </c>
      <c r="J54" s="103" t="s">
        <v>78</v>
      </c>
      <c r="K54" s="4"/>
      <c r="L54" s="5">
        <f t="shared" si="1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01" t="s">
        <v>80</v>
      </c>
      <c r="F55" s="102" t="s">
        <v>80</v>
      </c>
      <c r="G55" s="102" t="s">
        <v>80</v>
      </c>
      <c r="H55" s="102" t="s">
        <v>80</v>
      </c>
      <c r="I55" s="102" t="s">
        <v>80</v>
      </c>
      <c r="J55" s="103" t="s">
        <v>80</v>
      </c>
      <c r="K55" s="4"/>
      <c r="L55" s="5">
        <f t="shared" si="1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01" t="s">
        <v>82</v>
      </c>
      <c r="F56" s="102" t="s">
        <v>82</v>
      </c>
      <c r="G56" s="102" t="s">
        <v>82</v>
      </c>
      <c r="H56" s="102" t="s">
        <v>82</v>
      </c>
      <c r="I56" s="102" t="s">
        <v>82</v>
      </c>
      <c r="J56" s="103" t="s">
        <v>82</v>
      </c>
      <c r="K56" s="4"/>
      <c r="L56" s="5">
        <f t="shared" si="1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01" t="s">
        <v>84</v>
      </c>
      <c r="F57" s="102" t="s">
        <v>84</v>
      </c>
      <c r="G57" s="102" t="s">
        <v>84</v>
      </c>
      <c r="H57" s="102" t="s">
        <v>84</v>
      </c>
      <c r="I57" s="102" t="s">
        <v>84</v>
      </c>
      <c r="J57" s="103" t="s">
        <v>84</v>
      </c>
      <c r="K57" s="4"/>
      <c r="L57" s="5">
        <f t="shared" si="1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01" t="s">
        <v>86</v>
      </c>
      <c r="F58" s="102" t="s">
        <v>86</v>
      </c>
      <c r="G58" s="102" t="s">
        <v>86</v>
      </c>
      <c r="H58" s="102" t="s">
        <v>86</v>
      </c>
      <c r="I58" s="102" t="s">
        <v>86</v>
      </c>
      <c r="J58" s="103" t="s">
        <v>86</v>
      </c>
      <c r="K58" s="4"/>
      <c r="L58" s="5">
        <f t="shared" si="1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01" t="s">
        <v>88</v>
      </c>
      <c r="F59" s="102" t="s">
        <v>88</v>
      </c>
      <c r="G59" s="102" t="s">
        <v>88</v>
      </c>
      <c r="H59" s="102" t="s">
        <v>88</v>
      </c>
      <c r="I59" s="102" t="s">
        <v>88</v>
      </c>
      <c r="J59" s="103" t="s">
        <v>88</v>
      </c>
      <c r="K59" s="4"/>
      <c r="L59" s="5">
        <f t="shared" si="1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01" t="s">
        <v>90</v>
      </c>
      <c r="F60" s="102" t="s">
        <v>90</v>
      </c>
      <c r="G60" s="102" t="s">
        <v>90</v>
      </c>
      <c r="H60" s="102" t="s">
        <v>90</v>
      </c>
      <c r="I60" s="102" t="s">
        <v>90</v>
      </c>
      <c r="J60" s="103" t="s">
        <v>90</v>
      </c>
      <c r="K60" s="4"/>
      <c r="L60" s="5">
        <f t="shared" si="1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01" t="s">
        <v>92</v>
      </c>
      <c r="F61" s="102" t="s">
        <v>92</v>
      </c>
      <c r="G61" s="102" t="s">
        <v>92</v>
      </c>
      <c r="H61" s="102" t="s">
        <v>92</v>
      </c>
      <c r="I61" s="102" t="s">
        <v>92</v>
      </c>
      <c r="J61" s="103" t="s">
        <v>92</v>
      </c>
      <c r="K61" s="4"/>
      <c r="L61" s="5">
        <f t="shared" si="1"/>
        <v>0</v>
      </c>
    </row>
    <row r="62" spans="1:12" ht="30" customHeight="1">
      <c r="A62" s="83" t="s">
        <v>104</v>
      </c>
      <c r="B62" s="84"/>
      <c r="C62" s="88"/>
      <c r="D62" s="85"/>
      <c r="E62" s="113" t="s">
        <v>105</v>
      </c>
      <c r="F62" s="114" t="s">
        <v>105</v>
      </c>
      <c r="G62" s="114" t="s">
        <v>105</v>
      </c>
      <c r="H62" s="114" t="s">
        <v>105</v>
      </c>
      <c r="I62" s="114" t="s">
        <v>105</v>
      </c>
      <c r="J62" s="115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01" t="s">
        <v>76</v>
      </c>
      <c r="F63" s="102" t="s">
        <v>76</v>
      </c>
      <c r="G63" s="102" t="s">
        <v>76</v>
      </c>
      <c r="H63" s="102" t="s">
        <v>76</v>
      </c>
      <c r="I63" s="102" t="s">
        <v>76</v>
      </c>
      <c r="J63" s="103" t="s">
        <v>76</v>
      </c>
      <c r="K63" s="4"/>
      <c r="L63" s="5">
        <f t="shared" si="1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01" t="s">
        <v>78</v>
      </c>
      <c r="F64" s="102" t="s">
        <v>78</v>
      </c>
      <c r="G64" s="102" t="s">
        <v>78</v>
      </c>
      <c r="H64" s="102" t="s">
        <v>78</v>
      </c>
      <c r="I64" s="102" t="s">
        <v>78</v>
      </c>
      <c r="J64" s="103" t="s">
        <v>78</v>
      </c>
      <c r="K64" s="4"/>
      <c r="L64" s="5">
        <f t="shared" si="1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01" t="s">
        <v>80</v>
      </c>
      <c r="F65" s="102" t="s">
        <v>80</v>
      </c>
      <c r="G65" s="102" t="s">
        <v>80</v>
      </c>
      <c r="H65" s="102" t="s">
        <v>80</v>
      </c>
      <c r="I65" s="102" t="s">
        <v>80</v>
      </c>
      <c r="J65" s="103" t="s">
        <v>80</v>
      </c>
      <c r="K65" s="4"/>
      <c r="L65" s="5">
        <f t="shared" si="1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01" t="s">
        <v>82</v>
      </c>
      <c r="F66" s="102" t="s">
        <v>82</v>
      </c>
      <c r="G66" s="102" t="s">
        <v>82</v>
      </c>
      <c r="H66" s="102" t="s">
        <v>82</v>
      </c>
      <c r="I66" s="102" t="s">
        <v>82</v>
      </c>
      <c r="J66" s="103" t="s">
        <v>82</v>
      </c>
      <c r="K66" s="4"/>
      <c r="L66" s="5">
        <f t="shared" si="1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01" t="s">
        <v>84</v>
      </c>
      <c r="F67" s="102" t="s">
        <v>84</v>
      </c>
      <c r="G67" s="102" t="s">
        <v>84</v>
      </c>
      <c r="H67" s="102" t="s">
        <v>84</v>
      </c>
      <c r="I67" s="102" t="s">
        <v>84</v>
      </c>
      <c r="J67" s="103" t="s">
        <v>84</v>
      </c>
      <c r="K67" s="4"/>
      <c r="L67" s="5">
        <f t="shared" si="1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01" t="s">
        <v>86</v>
      </c>
      <c r="F68" s="102" t="s">
        <v>86</v>
      </c>
      <c r="G68" s="102" t="s">
        <v>86</v>
      </c>
      <c r="H68" s="102" t="s">
        <v>86</v>
      </c>
      <c r="I68" s="102" t="s">
        <v>86</v>
      </c>
      <c r="J68" s="103" t="s">
        <v>86</v>
      </c>
      <c r="K68" s="4"/>
      <c r="L68" s="5">
        <f t="shared" si="1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01" t="s">
        <v>88</v>
      </c>
      <c r="F69" s="102" t="s">
        <v>88</v>
      </c>
      <c r="G69" s="102" t="s">
        <v>88</v>
      </c>
      <c r="H69" s="102" t="s">
        <v>88</v>
      </c>
      <c r="I69" s="102" t="s">
        <v>88</v>
      </c>
      <c r="J69" s="103" t="s">
        <v>88</v>
      </c>
      <c r="K69" s="4"/>
      <c r="L69" s="5">
        <f t="shared" si="1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01" t="s">
        <v>90</v>
      </c>
      <c r="F70" s="102" t="s">
        <v>90</v>
      </c>
      <c r="G70" s="102" t="s">
        <v>90</v>
      </c>
      <c r="H70" s="102" t="s">
        <v>90</v>
      </c>
      <c r="I70" s="102" t="s">
        <v>90</v>
      </c>
      <c r="J70" s="103" t="s">
        <v>90</v>
      </c>
      <c r="K70" s="4"/>
      <c r="L70" s="5">
        <f t="shared" si="1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01" t="s">
        <v>92</v>
      </c>
      <c r="F71" s="102" t="s">
        <v>92</v>
      </c>
      <c r="G71" s="102" t="s">
        <v>92</v>
      </c>
      <c r="H71" s="102" t="s">
        <v>92</v>
      </c>
      <c r="I71" s="102" t="s">
        <v>92</v>
      </c>
      <c r="J71" s="103" t="s">
        <v>92</v>
      </c>
      <c r="K71" s="4"/>
      <c r="L71" s="5">
        <f t="shared" si="1"/>
        <v>0</v>
      </c>
    </row>
    <row r="72" spans="1:12" ht="30" customHeight="1">
      <c r="A72" s="76" t="s">
        <v>115</v>
      </c>
      <c r="B72" s="72"/>
      <c r="C72" s="77"/>
      <c r="D72" s="85"/>
      <c r="E72" s="104" t="s">
        <v>116</v>
      </c>
      <c r="F72" s="105" t="s">
        <v>116</v>
      </c>
      <c r="G72" s="105" t="s">
        <v>116</v>
      </c>
      <c r="H72" s="105" t="s">
        <v>116</v>
      </c>
      <c r="I72" s="105" t="s">
        <v>116</v>
      </c>
      <c r="J72" s="106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01" t="s">
        <v>76</v>
      </c>
      <c r="F73" s="102" t="s">
        <v>76</v>
      </c>
      <c r="G73" s="102" t="s">
        <v>76</v>
      </c>
      <c r="H73" s="102" t="s">
        <v>76</v>
      </c>
      <c r="I73" s="102" t="s">
        <v>76</v>
      </c>
      <c r="J73" s="103" t="s">
        <v>76</v>
      </c>
      <c r="K73" s="4"/>
      <c r="L73" s="5">
        <f t="shared" si="1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01" t="s">
        <v>78</v>
      </c>
      <c r="F74" s="102" t="s">
        <v>78</v>
      </c>
      <c r="G74" s="102" t="s">
        <v>78</v>
      </c>
      <c r="H74" s="102" t="s">
        <v>78</v>
      </c>
      <c r="I74" s="102" t="s">
        <v>78</v>
      </c>
      <c r="J74" s="103" t="s">
        <v>78</v>
      </c>
      <c r="K74" s="4"/>
      <c r="L74" s="5">
        <f t="shared" si="1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01" t="s">
        <v>80</v>
      </c>
      <c r="F75" s="102" t="s">
        <v>80</v>
      </c>
      <c r="G75" s="102" t="s">
        <v>80</v>
      </c>
      <c r="H75" s="102" t="s">
        <v>80</v>
      </c>
      <c r="I75" s="102" t="s">
        <v>80</v>
      </c>
      <c r="J75" s="103" t="s">
        <v>80</v>
      </c>
      <c r="K75" s="4"/>
      <c r="L75" s="5">
        <f t="shared" si="1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01" t="s">
        <v>82</v>
      </c>
      <c r="F76" s="102" t="s">
        <v>82</v>
      </c>
      <c r="G76" s="102" t="s">
        <v>82</v>
      </c>
      <c r="H76" s="102" t="s">
        <v>82</v>
      </c>
      <c r="I76" s="102" t="s">
        <v>82</v>
      </c>
      <c r="J76" s="103" t="s">
        <v>82</v>
      </c>
      <c r="K76" s="4"/>
      <c r="L76" s="5">
        <f t="shared" si="1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01" t="s">
        <v>84</v>
      </c>
      <c r="F77" s="102" t="s">
        <v>84</v>
      </c>
      <c r="G77" s="102" t="s">
        <v>84</v>
      </c>
      <c r="H77" s="102" t="s">
        <v>84</v>
      </c>
      <c r="I77" s="102" t="s">
        <v>84</v>
      </c>
      <c r="J77" s="103" t="s">
        <v>84</v>
      </c>
      <c r="K77" s="4"/>
      <c r="L77" s="5">
        <f t="shared" si="1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01" t="s">
        <v>86</v>
      </c>
      <c r="F78" s="102" t="s">
        <v>86</v>
      </c>
      <c r="G78" s="102" t="s">
        <v>86</v>
      </c>
      <c r="H78" s="102" t="s">
        <v>86</v>
      </c>
      <c r="I78" s="102" t="s">
        <v>86</v>
      </c>
      <c r="J78" s="103" t="s">
        <v>86</v>
      </c>
      <c r="K78" s="4"/>
      <c r="L78" s="5">
        <f t="shared" si="1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01" t="s">
        <v>88</v>
      </c>
      <c r="F79" s="102" t="s">
        <v>88</v>
      </c>
      <c r="G79" s="102" t="s">
        <v>88</v>
      </c>
      <c r="H79" s="102" t="s">
        <v>88</v>
      </c>
      <c r="I79" s="102" t="s">
        <v>88</v>
      </c>
      <c r="J79" s="103" t="s">
        <v>88</v>
      </c>
      <c r="K79" s="4"/>
      <c r="L79" s="5">
        <f t="shared" si="1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01" t="s">
        <v>90</v>
      </c>
      <c r="F80" s="102" t="s">
        <v>90</v>
      </c>
      <c r="G80" s="102" t="s">
        <v>90</v>
      </c>
      <c r="H80" s="102" t="s">
        <v>90</v>
      </c>
      <c r="I80" s="102" t="s">
        <v>90</v>
      </c>
      <c r="J80" s="103" t="s">
        <v>90</v>
      </c>
      <c r="K80" s="4"/>
      <c r="L80" s="5">
        <f t="shared" si="1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01" t="s">
        <v>92</v>
      </c>
      <c r="F81" s="102" t="s">
        <v>92</v>
      </c>
      <c r="G81" s="102" t="s">
        <v>92</v>
      </c>
      <c r="H81" s="102" t="s">
        <v>92</v>
      </c>
      <c r="I81" s="102" t="s">
        <v>92</v>
      </c>
      <c r="J81" s="103" t="s">
        <v>92</v>
      </c>
      <c r="K81" s="4"/>
      <c r="L81" s="5">
        <f t="shared" si="1"/>
        <v>0</v>
      </c>
    </row>
    <row r="82" spans="1:12" ht="30" customHeight="1">
      <c r="A82" s="83" t="s">
        <v>126</v>
      </c>
      <c r="B82" s="84"/>
      <c r="C82" s="88"/>
      <c r="D82" s="85"/>
      <c r="E82" s="113" t="s">
        <v>127</v>
      </c>
      <c r="F82" s="114" t="s">
        <v>127</v>
      </c>
      <c r="G82" s="114" t="s">
        <v>127</v>
      </c>
      <c r="H82" s="114" t="s">
        <v>127</v>
      </c>
      <c r="I82" s="114" t="s">
        <v>127</v>
      </c>
      <c r="J82" s="115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01" t="s">
        <v>76</v>
      </c>
      <c r="F83" s="102" t="s">
        <v>76</v>
      </c>
      <c r="G83" s="102" t="s">
        <v>76</v>
      </c>
      <c r="H83" s="102" t="s">
        <v>76</v>
      </c>
      <c r="I83" s="102" t="s">
        <v>76</v>
      </c>
      <c r="J83" s="103" t="s">
        <v>76</v>
      </c>
      <c r="K83" s="4"/>
      <c r="L83" s="5">
        <f t="shared" si="1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01" t="s">
        <v>78</v>
      </c>
      <c r="F84" s="102" t="s">
        <v>78</v>
      </c>
      <c r="G84" s="102" t="s">
        <v>78</v>
      </c>
      <c r="H84" s="102" t="s">
        <v>78</v>
      </c>
      <c r="I84" s="102" t="s">
        <v>78</v>
      </c>
      <c r="J84" s="103" t="s">
        <v>78</v>
      </c>
      <c r="K84" s="4"/>
      <c r="L84" s="5">
        <f t="shared" si="1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01" t="s">
        <v>80</v>
      </c>
      <c r="F85" s="102" t="s">
        <v>80</v>
      </c>
      <c r="G85" s="102" t="s">
        <v>80</v>
      </c>
      <c r="H85" s="102" t="s">
        <v>80</v>
      </c>
      <c r="I85" s="102" t="s">
        <v>80</v>
      </c>
      <c r="J85" s="103" t="s">
        <v>80</v>
      </c>
      <c r="K85" s="4"/>
      <c r="L85" s="5">
        <f t="shared" si="1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01" t="s">
        <v>82</v>
      </c>
      <c r="F86" s="102" t="s">
        <v>82</v>
      </c>
      <c r="G86" s="102" t="s">
        <v>82</v>
      </c>
      <c r="H86" s="102" t="s">
        <v>82</v>
      </c>
      <c r="I86" s="102" t="s">
        <v>82</v>
      </c>
      <c r="J86" s="103" t="s">
        <v>82</v>
      </c>
      <c r="K86" s="4"/>
      <c r="L86" s="5">
        <f t="shared" si="1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01" t="s">
        <v>84</v>
      </c>
      <c r="F87" s="102" t="s">
        <v>84</v>
      </c>
      <c r="G87" s="102" t="s">
        <v>84</v>
      </c>
      <c r="H87" s="102" t="s">
        <v>84</v>
      </c>
      <c r="I87" s="102" t="s">
        <v>84</v>
      </c>
      <c r="J87" s="103" t="s">
        <v>84</v>
      </c>
      <c r="K87" s="4"/>
      <c r="L87" s="5">
        <f t="shared" si="1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01" t="s">
        <v>86</v>
      </c>
      <c r="F88" s="102" t="s">
        <v>86</v>
      </c>
      <c r="G88" s="102" t="s">
        <v>86</v>
      </c>
      <c r="H88" s="102" t="s">
        <v>86</v>
      </c>
      <c r="I88" s="102" t="s">
        <v>86</v>
      </c>
      <c r="J88" s="103" t="s">
        <v>86</v>
      </c>
      <c r="K88" s="4"/>
      <c r="L88" s="5">
        <f t="shared" si="1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01" t="s">
        <v>88</v>
      </c>
      <c r="F89" s="102" t="s">
        <v>88</v>
      </c>
      <c r="G89" s="102" t="s">
        <v>88</v>
      </c>
      <c r="H89" s="102" t="s">
        <v>88</v>
      </c>
      <c r="I89" s="102" t="s">
        <v>88</v>
      </c>
      <c r="J89" s="103" t="s">
        <v>88</v>
      </c>
      <c r="K89" s="4"/>
      <c r="L89" s="5">
        <f t="shared" si="1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01" t="s">
        <v>90</v>
      </c>
      <c r="F90" s="102" t="s">
        <v>90</v>
      </c>
      <c r="G90" s="102" t="s">
        <v>90</v>
      </c>
      <c r="H90" s="102" t="s">
        <v>90</v>
      </c>
      <c r="I90" s="102" t="s">
        <v>90</v>
      </c>
      <c r="J90" s="103" t="s">
        <v>90</v>
      </c>
      <c r="K90" s="4"/>
      <c r="L90" s="5">
        <f t="shared" si="1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01" t="s">
        <v>92</v>
      </c>
      <c r="F91" s="102" t="s">
        <v>92</v>
      </c>
      <c r="G91" s="102" t="s">
        <v>92</v>
      </c>
      <c r="H91" s="102" t="s">
        <v>92</v>
      </c>
      <c r="I91" s="102" t="s">
        <v>92</v>
      </c>
      <c r="J91" s="103" t="s">
        <v>92</v>
      </c>
      <c r="K91" s="4"/>
      <c r="L91" s="5">
        <f t="shared" si="1"/>
        <v>0</v>
      </c>
    </row>
    <row r="92" spans="1:12" ht="30" customHeight="1">
      <c r="A92" s="76">
        <v>1.6</v>
      </c>
      <c r="B92" s="72"/>
      <c r="C92" s="77"/>
      <c r="D92" s="73"/>
      <c r="E92" s="104" t="s">
        <v>137</v>
      </c>
      <c r="F92" s="105" t="s">
        <v>137</v>
      </c>
      <c r="G92" s="105" t="s">
        <v>137</v>
      </c>
      <c r="H92" s="105" t="s">
        <v>137</v>
      </c>
      <c r="I92" s="105" t="s">
        <v>137</v>
      </c>
      <c r="J92" s="106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01" t="s">
        <v>76</v>
      </c>
      <c r="F93" s="102" t="s">
        <v>76</v>
      </c>
      <c r="G93" s="102" t="s">
        <v>76</v>
      </c>
      <c r="H93" s="102" t="s">
        <v>76</v>
      </c>
      <c r="I93" s="102" t="s">
        <v>76</v>
      </c>
      <c r="J93" s="103" t="s">
        <v>76</v>
      </c>
      <c r="K93" s="4"/>
      <c r="L93" s="5">
        <f t="shared" si="1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01" t="s">
        <v>140</v>
      </c>
      <c r="F94" s="102" t="s">
        <v>140</v>
      </c>
      <c r="G94" s="102" t="s">
        <v>140</v>
      </c>
      <c r="H94" s="102" t="s">
        <v>140</v>
      </c>
      <c r="I94" s="102" t="s">
        <v>140</v>
      </c>
      <c r="J94" s="103" t="s">
        <v>140</v>
      </c>
      <c r="K94" s="4"/>
      <c r="L94" s="5">
        <f t="shared" si="1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01" t="s">
        <v>142</v>
      </c>
      <c r="F95" s="102" t="s">
        <v>142</v>
      </c>
      <c r="G95" s="102" t="s">
        <v>142</v>
      </c>
      <c r="H95" s="102" t="s">
        <v>142</v>
      </c>
      <c r="I95" s="102" t="s">
        <v>142</v>
      </c>
      <c r="J95" s="103" t="s">
        <v>142</v>
      </c>
      <c r="K95" s="4"/>
      <c r="L95" s="5">
        <f t="shared" si="1"/>
        <v>0</v>
      </c>
    </row>
    <row r="96" spans="1:12" ht="30" customHeight="1">
      <c r="A96" s="71">
        <v>2</v>
      </c>
      <c r="B96" s="64"/>
      <c r="C96" s="69"/>
      <c r="D96" s="70"/>
      <c r="E96" s="107" t="s">
        <v>143</v>
      </c>
      <c r="F96" s="108" t="s">
        <v>143</v>
      </c>
      <c r="G96" s="108" t="s">
        <v>143</v>
      </c>
      <c r="H96" s="108" t="s">
        <v>143</v>
      </c>
      <c r="I96" s="108" t="s">
        <v>143</v>
      </c>
      <c r="J96" s="109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04" t="s">
        <v>144</v>
      </c>
      <c r="F97" s="105" t="s">
        <v>144</v>
      </c>
      <c r="G97" s="105" t="s">
        <v>144</v>
      </c>
      <c r="H97" s="105" t="s">
        <v>144</v>
      </c>
      <c r="I97" s="105" t="s">
        <v>144</v>
      </c>
      <c r="J97" s="106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13" t="s">
        <v>36</v>
      </c>
      <c r="F98" s="114" t="s">
        <v>36</v>
      </c>
      <c r="G98" s="114" t="s">
        <v>36</v>
      </c>
      <c r="H98" s="114" t="s">
        <v>36</v>
      </c>
      <c r="I98" s="114" t="s">
        <v>36</v>
      </c>
      <c r="J98" s="115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01" t="s">
        <v>147</v>
      </c>
      <c r="F99" s="102" t="s">
        <v>147</v>
      </c>
      <c r="G99" s="102" t="s">
        <v>147</v>
      </c>
      <c r="H99" s="102" t="s">
        <v>147</v>
      </c>
      <c r="I99" s="102" t="s">
        <v>147</v>
      </c>
      <c r="J99" s="103" t="s">
        <v>147</v>
      </c>
      <c r="K99" s="4"/>
      <c r="L99" s="5">
        <f t="shared" si="1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01" t="s">
        <v>148</v>
      </c>
      <c r="F100" s="102" t="s">
        <v>148</v>
      </c>
      <c r="G100" s="102" t="s">
        <v>148</v>
      </c>
      <c r="H100" s="102" t="s">
        <v>148</v>
      </c>
      <c r="I100" s="102" t="s">
        <v>148</v>
      </c>
      <c r="J100" s="103" t="s">
        <v>148</v>
      </c>
      <c r="K100" s="4"/>
      <c r="L100" s="5">
        <f t="shared" ref="L100:L163" si="2">+K100*C100</f>
        <v>0</v>
      </c>
    </row>
    <row r="101" spans="1:12" ht="30" customHeight="1">
      <c r="A101" s="83" t="s">
        <v>149</v>
      </c>
      <c r="B101" s="84"/>
      <c r="C101" s="88"/>
      <c r="D101" s="85"/>
      <c r="E101" s="113" t="s">
        <v>150</v>
      </c>
      <c r="F101" s="114" t="s">
        <v>150</v>
      </c>
      <c r="G101" s="114" t="s">
        <v>150</v>
      </c>
      <c r="H101" s="114" t="s">
        <v>150</v>
      </c>
      <c r="I101" s="114" t="s">
        <v>150</v>
      </c>
      <c r="J101" s="115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01" t="s">
        <v>152</v>
      </c>
      <c r="F102" s="102" t="s">
        <v>152</v>
      </c>
      <c r="G102" s="102" t="s">
        <v>152</v>
      </c>
      <c r="H102" s="102" t="s">
        <v>152</v>
      </c>
      <c r="I102" s="102" t="s">
        <v>152</v>
      </c>
      <c r="J102" s="103" t="s">
        <v>152</v>
      </c>
      <c r="K102" s="4"/>
      <c r="L102" s="5">
        <f t="shared" si="2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01" t="s">
        <v>154</v>
      </c>
      <c r="F103" s="102" t="s">
        <v>154</v>
      </c>
      <c r="G103" s="102" t="s">
        <v>154</v>
      </c>
      <c r="H103" s="102" t="s">
        <v>154</v>
      </c>
      <c r="I103" s="102" t="s">
        <v>154</v>
      </c>
      <c r="J103" s="103" t="s">
        <v>154</v>
      </c>
      <c r="K103" s="4"/>
      <c r="L103" s="5">
        <f t="shared" si="2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01" t="s">
        <v>156</v>
      </c>
      <c r="F104" s="102" t="s">
        <v>156</v>
      </c>
      <c r="G104" s="102" t="s">
        <v>156</v>
      </c>
      <c r="H104" s="102" t="s">
        <v>156</v>
      </c>
      <c r="I104" s="102" t="s">
        <v>156</v>
      </c>
      <c r="J104" s="103" t="s">
        <v>156</v>
      </c>
      <c r="K104" s="4"/>
      <c r="L104" s="5">
        <f t="shared" si="2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01" t="s">
        <v>62</v>
      </c>
      <c r="F105" s="102" t="s">
        <v>62</v>
      </c>
      <c r="G105" s="102" t="s">
        <v>62</v>
      </c>
      <c r="H105" s="102" t="s">
        <v>62</v>
      </c>
      <c r="I105" s="102" t="s">
        <v>62</v>
      </c>
      <c r="J105" s="103" t="s">
        <v>62</v>
      </c>
      <c r="K105" s="4"/>
      <c r="L105" s="5">
        <f t="shared" si="2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01" t="s">
        <v>160</v>
      </c>
      <c r="F106" s="102" t="s">
        <v>160</v>
      </c>
      <c r="G106" s="102" t="s">
        <v>160</v>
      </c>
      <c r="H106" s="102" t="s">
        <v>160</v>
      </c>
      <c r="I106" s="102" t="s">
        <v>160</v>
      </c>
      <c r="J106" s="103" t="s">
        <v>160</v>
      </c>
      <c r="K106" s="4"/>
      <c r="L106" s="5">
        <f t="shared" si="2"/>
        <v>0</v>
      </c>
    </row>
    <row r="107" spans="1:12" ht="30" customHeight="1">
      <c r="A107" s="83" t="s">
        <v>161</v>
      </c>
      <c r="B107" s="84"/>
      <c r="C107" s="88"/>
      <c r="D107" s="85"/>
      <c r="E107" s="113" t="s">
        <v>162</v>
      </c>
      <c r="F107" s="114" t="s">
        <v>162</v>
      </c>
      <c r="G107" s="114" t="s">
        <v>162</v>
      </c>
      <c r="H107" s="114" t="s">
        <v>162</v>
      </c>
      <c r="I107" s="114" t="s">
        <v>162</v>
      </c>
      <c r="J107" s="115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01" t="s">
        <v>164</v>
      </c>
      <c r="F108" s="102" t="s">
        <v>164</v>
      </c>
      <c r="G108" s="102" t="s">
        <v>164</v>
      </c>
      <c r="H108" s="102" t="s">
        <v>164</v>
      </c>
      <c r="I108" s="102" t="s">
        <v>164</v>
      </c>
      <c r="J108" s="103" t="s">
        <v>164</v>
      </c>
      <c r="K108" s="4"/>
      <c r="L108" s="5">
        <f t="shared" si="2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01" t="s">
        <v>166</v>
      </c>
      <c r="F109" s="102" t="s">
        <v>166</v>
      </c>
      <c r="G109" s="102" t="s">
        <v>166</v>
      </c>
      <c r="H109" s="102" t="s">
        <v>166</v>
      </c>
      <c r="I109" s="102" t="s">
        <v>166</v>
      </c>
      <c r="J109" s="103" t="s">
        <v>166</v>
      </c>
      <c r="K109" s="4"/>
      <c r="L109" s="5">
        <f t="shared" si="2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01" t="s">
        <v>168</v>
      </c>
      <c r="F110" s="102" t="s">
        <v>168</v>
      </c>
      <c r="G110" s="102" t="s">
        <v>168</v>
      </c>
      <c r="H110" s="102" t="s">
        <v>168</v>
      </c>
      <c r="I110" s="102" t="s">
        <v>168</v>
      </c>
      <c r="J110" s="103" t="s">
        <v>168</v>
      </c>
      <c r="K110" s="4"/>
      <c r="L110" s="5">
        <f t="shared" si="2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01" t="s">
        <v>170</v>
      </c>
      <c r="F111" s="102" t="s">
        <v>170</v>
      </c>
      <c r="G111" s="102" t="s">
        <v>170</v>
      </c>
      <c r="H111" s="102" t="s">
        <v>170</v>
      </c>
      <c r="I111" s="102" t="s">
        <v>170</v>
      </c>
      <c r="J111" s="103" t="s">
        <v>170</v>
      </c>
      <c r="K111" s="4"/>
      <c r="L111" s="5">
        <f t="shared" si="2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01" t="s">
        <v>172</v>
      </c>
      <c r="F112" s="102" t="s">
        <v>172</v>
      </c>
      <c r="G112" s="102" t="s">
        <v>172</v>
      </c>
      <c r="H112" s="102" t="s">
        <v>172</v>
      </c>
      <c r="I112" s="102" t="s">
        <v>172</v>
      </c>
      <c r="J112" s="103" t="s">
        <v>172</v>
      </c>
      <c r="K112" s="4"/>
      <c r="L112" s="5">
        <f t="shared" si="2"/>
        <v>0</v>
      </c>
    </row>
    <row r="113" spans="1:12" ht="30" customHeight="1">
      <c r="A113" s="83" t="s">
        <v>173</v>
      </c>
      <c r="B113" s="84"/>
      <c r="C113" s="88"/>
      <c r="D113" s="85"/>
      <c r="E113" s="113" t="s">
        <v>174</v>
      </c>
      <c r="F113" s="114" t="s">
        <v>174</v>
      </c>
      <c r="G113" s="114" t="s">
        <v>174</v>
      </c>
      <c r="H113" s="114" t="s">
        <v>174</v>
      </c>
      <c r="I113" s="114" t="s">
        <v>174</v>
      </c>
      <c r="J113" s="115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01" t="s">
        <v>176</v>
      </c>
      <c r="F114" s="102" t="s">
        <v>176</v>
      </c>
      <c r="G114" s="102" t="s">
        <v>176</v>
      </c>
      <c r="H114" s="102" t="s">
        <v>176</v>
      </c>
      <c r="I114" s="102" t="s">
        <v>176</v>
      </c>
      <c r="J114" s="103" t="s">
        <v>176</v>
      </c>
      <c r="K114" s="4"/>
      <c r="L114" s="5">
        <f t="shared" si="2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01" t="s">
        <v>178</v>
      </c>
      <c r="F115" s="102" t="s">
        <v>178</v>
      </c>
      <c r="G115" s="102" t="s">
        <v>178</v>
      </c>
      <c r="H115" s="102" t="s">
        <v>178</v>
      </c>
      <c r="I115" s="102" t="s">
        <v>178</v>
      </c>
      <c r="J115" s="103" t="s">
        <v>178</v>
      </c>
      <c r="K115" s="4"/>
      <c r="L115" s="5">
        <f t="shared" si="2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01" t="s">
        <v>180</v>
      </c>
      <c r="F116" s="102" t="s">
        <v>180</v>
      </c>
      <c r="G116" s="102" t="s">
        <v>180</v>
      </c>
      <c r="H116" s="102" t="s">
        <v>180</v>
      </c>
      <c r="I116" s="102" t="s">
        <v>180</v>
      </c>
      <c r="J116" s="103" t="s">
        <v>180</v>
      </c>
      <c r="K116" s="4"/>
      <c r="L116" s="5">
        <f t="shared" si="2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01" t="s">
        <v>182</v>
      </c>
      <c r="F117" s="102" t="s">
        <v>182</v>
      </c>
      <c r="G117" s="102" t="s">
        <v>182</v>
      </c>
      <c r="H117" s="102" t="s">
        <v>182</v>
      </c>
      <c r="I117" s="102" t="s">
        <v>182</v>
      </c>
      <c r="J117" s="103" t="s">
        <v>182</v>
      </c>
      <c r="K117" s="4"/>
      <c r="L117" s="5">
        <f t="shared" si="2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01" t="s">
        <v>184</v>
      </c>
      <c r="F118" s="102" t="s">
        <v>184</v>
      </c>
      <c r="G118" s="102" t="s">
        <v>184</v>
      </c>
      <c r="H118" s="102" t="s">
        <v>184</v>
      </c>
      <c r="I118" s="102" t="s">
        <v>184</v>
      </c>
      <c r="J118" s="103" t="s">
        <v>184</v>
      </c>
      <c r="K118" s="4"/>
      <c r="L118" s="5">
        <f t="shared" si="2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01" t="s">
        <v>186</v>
      </c>
      <c r="F119" s="102" t="s">
        <v>186</v>
      </c>
      <c r="G119" s="102" t="s">
        <v>186</v>
      </c>
      <c r="H119" s="102" t="s">
        <v>186</v>
      </c>
      <c r="I119" s="102" t="s">
        <v>186</v>
      </c>
      <c r="J119" s="103" t="s">
        <v>186</v>
      </c>
      <c r="K119" s="4"/>
      <c r="L119" s="5">
        <f t="shared" si="2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01" t="s">
        <v>188</v>
      </c>
      <c r="F120" s="102" t="s">
        <v>188</v>
      </c>
      <c r="G120" s="102" t="s">
        <v>188</v>
      </c>
      <c r="H120" s="102" t="s">
        <v>188</v>
      </c>
      <c r="I120" s="102" t="s">
        <v>188</v>
      </c>
      <c r="J120" s="103" t="s">
        <v>188</v>
      </c>
      <c r="K120" s="4"/>
      <c r="L120" s="5">
        <f t="shared" si="2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01" t="s">
        <v>62</v>
      </c>
      <c r="F121" s="102" t="s">
        <v>62</v>
      </c>
      <c r="G121" s="102" t="s">
        <v>62</v>
      </c>
      <c r="H121" s="102" t="s">
        <v>62</v>
      </c>
      <c r="I121" s="102" t="s">
        <v>62</v>
      </c>
      <c r="J121" s="103" t="s">
        <v>62</v>
      </c>
      <c r="K121" s="4"/>
      <c r="L121" s="5">
        <f t="shared" si="2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01" t="s">
        <v>191</v>
      </c>
      <c r="F122" s="102" t="s">
        <v>191</v>
      </c>
      <c r="G122" s="102" t="s">
        <v>191</v>
      </c>
      <c r="H122" s="102" t="s">
        <v>191</v>
      </c>
      <c r="I122" s="102" t="s">
        <v>191</v>
      </c>
      <c r="J122" s="103" t="s">
        <v>191</v>
      </c>
      <c r="K122" s="4"/>
      <c r="L122" s="5">
        <f t="shared" si="2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01" t="s">
        <v>193</v>
      </c>
      <c r="F123" s="102" t="s">
        <v>193</v>
      </c>
      <c r="G123" s="102" t="s">
        <v>193</v>
      </c>
      <c r="H123" s="102" t="s">
        <v>193</v>
      </c>
      <c r="I123" s="102" t="s">
        <v>193</v>
      </c>
      <c r="J123" s="103" t="s">
        <v>193</v>
      </c>
      <c r="K123" s="4"/>
      <c r="L123" s="5">
        <f t="shared" si="2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01" t="s">
        <v>196</v>
      </c>
      <c r="F124" s="102" t="s">
        <v>196</v>
      </c>
      <c r="G124" s="102" t="s">
        <v>196</v>
      </c>
      <c r="H124" s="102" t="s">
        <v>196</v>
      </c>
      <c r="I124" s="102" t="s">
        <v>196</v>
      </c>
      <c r="J124" s="103" t="s">
        <v>196</v>
      </c>
      <c r="K124" s="4"/>
      <c r="L124" s="5">
        <f t="shared" si="2"/>
        <v>0</v>
      </c>
    </row>
    <row r="125" spans="1:12" ht="30" customHeight="1">
      <c r="A125" s="83" t="s">
        <v>197</v>
      </c>
      <c r="B125" s="84"/>
      <c r="C125" s="88"/>
      <c r="D125" s="85"/>
      <c r="E125" s="113" t="s">
        <v>198</v>
      </c>
      <c r="F125" s="114" t="s">
        <v>198</v>
      </c>
      <c r="G125" s="114" t="s">
        <v>198</v>
      </c>
      <c r="H125" s="114" t="s">
        <v>198</v>
      </c>
      <c r="I125" s="114" t="s">
        <v>198</v>
      </c>
      <c r="J125" s="115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01" t="s">
        <v>147</v>
      </c>
      <c r="F126" s="102" t="s">
        <v>147</v>
      </c>
      <c r="G126" s="102" t="s">
        <v>147</v>
      </c>
      <c r="H126" s="102" t="s">
        <v>147</v>
      </c>
      <c r="I126" s="102" t="s">
        <v>147</v>
      </c>
      <c r="J126" s="103" t="s">
        <v>147</v>
      </c>
      <c r="K126" s="4"/>
      <c r="L126" s="5">
        <f t="shared" si="2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01" t="s">
        <v>201</v>
      </c>
      <c r="F127" s="102" t="s">
        <v>201</v>
      </c>
      <c r="G127" s="102" t="s">
        <v>201</v>
      </c>
      <c r="H127" s="102" t="s">
        <v>201</v>
      </c>
      <c r="I127" s="102" t="s">
        <v>201</v>
      </c>
      <c r="J127" s="103" t="s">
        <v>201</v>
      </c>
      <c r="K127" s="4"/>
      <c r="L127" s="5">
        <f t="shared" si="2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01" t="s">
        <v>203</v>
      </c>
      <c r="F128" s="102" t="s">
        <v>203</v>
      </c>
      <c r="G128" s="102" t="s">
        <v>203</v>
      </c>
      <c r="H128" s="102" t="s">
        <v>203</v>
      </c>
      <c r="I128" s="102" t="s">
        <v>203</v>
      </c>
      <c r="J128" s="103" t="s">
        <v>203</v>
      </c>
      <c r="K128" s="4"/>
      <c r="L128" s="5">
        <f t="shared" si="2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01" t="s">
        <v>205</v>
      </c>
      <c r="F129" s="102" t="s">
        <v>205</v>
      </c>
      <c r="G129" s="102" t="s">
        <v>205</v>
      </c>
      <c r="H129" s="102" t="s">
        <v>205</v>
      </c>
      <c r="I129" s="102" t="s">
        <v>205</v>
      </c>
      <c r="J129" s="103" t="s">
        <v>205</v>
      </c>
      <c r="K129" s="4"/>
      <c r="L129" s="5">
        <f t="shared" si="2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01" t="s">
        <v>62</v>
      </c>
      <c r="F130" s="102" t="s">
        <v>62</v>
      </c>
      <c r="G130" s="102" t="s">
        <v>62</v>
      </c>
      <c r="H130" s="102" t="s">
        <v>62</v>
      </c>
      <c r="I130" s="102" t="s">
        <v>62</v>
      </c>
      <c r="J130" s="103" t="s">
        <v>62</v>
      </c>
      <c r="K130" s="4"/>
      <c r="L130" s="5">
        <f t="shared" si="2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01" t="s">
        <v>160</v>
      </c>
      <c r="F131" s="102" t="s">
        <v>160</v>
      </c>
      <c r="G131" s="102" t="s">
        <v>160</v>
      </c>
      <c r="H131" s="102" t="s">
        <v>160</v>
      </c>
      <c r="I131" s="102" t="s">
        <v>160</v>
      </c>
      <c r="J131" s="103" t="s">
        <v>160</v>
      </c>
      <c r="K131" s="4"/>
      <c r="L131" s="5">
        <f t="shared" si="2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01" t="s">
        <v>209</v>
      </c>
      <c r="F132" s="102" t="s">
        <v>209</v>
      </c>
      <c r="G132" s="102" t="s">
        <v>209</v>
      </c>
      <c r="H132" s="102" t="s">
        <v>209</v>
      </c>
      <c r="I132" s="102" t="s">
        <v>209</v>
      </c>
      <c r="J132" s="103" t="s">
        <v>209</v>
      </c>
      <c r="K132" s="4"/>
      <c r="L132" s="5">
        <f t="shared" si="2"/>
        <v>0</v>
      </c>
    </row>
    <row r="133" spans="1:12" ht="30" customHeight="1">
      <c r="A133" s="83" t="s">
        <v>210</v>
      </c>
      <c r="B133" s="84"/>
      <c r="C133" s="88"/>
      <c r="D133" s="85"/>
      <c r="E133" s="113" t="s">
        <v>211</v>
      </c>
      <c r="F133" s="114" t="s">
        <v>211</v>
      </c>
      <c r="G133" s="114" t="s">
        <v>211</v>
      </c>
      <c r="H133" s="114" t="s">
        <v>211</v>
      </c>
      <c r="I133" s="114" t="s">
        <v>211</v>
      </c>
      <c r="J133" s="115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01" t="s">
        <v>147</v>
      </c>
      <c r="F134" s="102" t="s">
        <v>147</v>
      </c>
      <c r="G134" s="102" t="s">
        <v>147</v>
      </c>
      <c r="H134" s="102" t="s">
        <v>147</v>
      </c>
      <c r="I134" s="102" t="s">
        <v>147</v>
      </c>
      <c r="J134" s="103" t="s">
        <v>147</v>
      </c>
      <c r="K134" s="4"/>
      <c r="L134" s="5">
        <f t="shared" si="2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01" t="s">
        <v>214</v>
      </c>
      <c r="F135" s="102" t="s">
        <v>214</v>
      </c>
      <c r="G135" s="102" t="s">
        <v>214</v>
      </c>
      <c r="H135" s="102" t="s">
        <v>214</v>
      </c>
      <c r="I135" s="102" t="s">
        <v>214</v>
      </c>
      <c r="J135" s="103" t="s">
        <v>214</v>
      </c>
      <c r="K135" s="4"/>
      <c r="L135" s="5">
        <f t="shared" si="2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01" t="s">
        <v>152</v>
      </c>
      <c r="F136" s="102" t="s">
        <v>152</v>
      </c>
      <c r="G136" s="102" t="s">
        <v>152</v>
      </c>
      <c r="H136" s="102" t="s">
        <v>152</v>
      </c>
      <c r="I136" s="102" t="s">
        <v>152</v>
      </c>
      <c r="J136" s="103" t="s">
        <v>152</v>
      </c>
      <c r="K136" s="4"/>
      <c r="L136" s="5">
        <f t="shared" si="2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01" t="s">
        <v>154</v>
      </c>
      <c r="F137" s="102" t="s">
        <v>154</v>
      </c>
      <c r="G137" s="102" t="s">
        <v>154</v>
      </c>
      <c r="H137" s="102" t="s">
        <v>154</v>
      </c>
      <c r="I137" s="102" t="s">
        <v>154</v>
      </c>
      <c r="J137" s="103" t="s">
        <v>154</v>
      </c>
      <c r="K137" s="4"/>
      <c r="L137" s="5">
        <f t="shared" si="2"/>
        <v>0</v>
      </c>
    </row>
    <row r="138" spans="1:12" ht="30" customHeight="1">
      <c r="A138" s="2" t="s">
        <v>217</v>
      </c>
      <c r="B138" s="3" t="s">
        <v>38</v>
      </c>
      <c r="C138" s="7">
        <v>23.860000000000003</v>
      </c>
      <c r="D138" s="6"/>
      <c r="E138" s="101" t="s">
        <v>62</v>
      </c>
      <c r="F138" s="102" t="s">
        <v>62</v>
      </c>
      <c r="G138" s="102" t="s">
        <v>62</v>
      </c>
      <c r="H138" s="102" t="s">
        <v>62</v>
      </c>
      <c r="I138" s="102" t="s">
        <v>62</v>
      </c>
      <c r="J138" s="103" t="s">
        <v>62</v>
      </c>
      <c r="K138" s="4"/>
      <c r="L138" s="5">
        <f t="shared" si="2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01" t="s">
        <v>160</v>
      </c>
      <c r="F139" s="102" t="s">
        <v>160</v>
      </c>
      <c r="G139" s="102" t="s">
        <v>160</v>
      </c>
      <c r="H139" s="102" t="s">
        <v>160</v>
      </c>
      <c r="I139" s="102" t="s">
        <v>160</v>
      </c>
      <c r="J139" s="103" t="s">
        <v>160</v>
      </c>
      <c r="K139" s="4"/>
      <c r="L139" s="5">
        <f t="shared" si="2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01" t="s">
        <v>209</v>
      </c>
      <c r="F140" s="102" t="s">
        <v>209</v>
      </c>
      <c r="G140" s="102" t="s">
        <v>209</v>
      </c>
      <c r="H140" s="102" t="s">
        <v>209</v>
      </c>
      <c r="I140" s="102" t="s">
        <v>209</v>
      </c>
      <c r="J140" s="103" t="s">
        <v>209</v>
      </c>
      <c r="K140" s="4"/>
      <c r="L140" s="5">
        <f t="shared" si="2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01" t="s">
        <v>221</v>
      </c>
      <c r="F141" s="102" t="s">
        <v>221</v>
      </c>
      <c r="G141" s="102" t="s">
        <v>221</v>
      </c>
      <c r="H141" s="102" t="s">
        <v>221</v>
      </c>
      <c r="I141" s="102" t="s">
        <v>221</v>
      </c>
      <c r="J141" s="103" t="s">
        <v>221</v>
      </c>
      <c r="K141" s="4"/>
      <c r="L141" s="5">
        <f t="shared" si="2"/>
        <v>0</v>
      </c>
    </row>
    <row r="142" spans="1:12" ht="30" customHeight="1">
      <c r="A142" s="76">
        <v>2.2000000000000002</v>
      </c>
      <c r="B142" s="72"/>
      <c r="C142" s="77"/>
      <c r="D142" s="73"/>
      <c r="E142" s="104" t="s">
        <v>222</v>
      </c>
      <c r="F142" s="105" t="s">
        <v>222</v>
      </c>
      <c r="G142" s="105" t="s">
        <v>222</v>
      </c>
      <c r="H142" s="105" t="s">
        <v>222</v>
      </c>
      <c r="I142" s="105" t="s">
        <v>222</v>
      </c>
      <c r="J142" s="106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13" t="s">
        <v>36</v>
      </c>
      <c r="F143" s="114" t="s">
        <v>36</v>
      </c>
      <c r="G143" s="114" t="s">
        <v>36</v>
      </c>
      <c r="H143" s="114" t="s">
        <v>36</v>
      </c>
      <c r="I143" s="114" t="s">
        <v>36</v>
      </c>
      <c r="J143" s="115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01" t="s">
        <v>147</v>
      </c>
      <c r="F144" s="102" t="s">
        <v>147</v>
      </c>
      <c r="G144" s="102" t="s">
        <v>147</v>
      </c>
      <c r="H144" s="102" t="s">
        <v>147</v>
      </c>
      <c r="I144" s="102" t="s">
        <v>147</v>
      </c>
      <c r="J144" s="103" t="s">
        <v>147</v>
      </c>
      <c r="K144" s="4"/>
      <c r="L144" s="5">
        <f t="shared" si="2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01" t="s">
        <v>148</v>
      </c>
      <c r="F145" s="102" t="s">
        <v>148</v>
      </c>
      <c r="G145" s="102" t="s">
        <v>148</v>
      </c>
      <c r="H145" s="102" t="s">
        <v>148</v>
      </c>
      <c r="I145" s="102" t="s">
        <v>148</v>
      </c>
      <c r="J145" s="103" t="s">
        <v>148</v>
      </c>
      <c r="K145" s="4"/>
      <c r="L145" s="5">
        <f t="shared" si="2"/>
        <v>0</v>
      </c>
    </row>
    <row r="146" spans="1:12" ht="30" customHeight="1">
      <c r="A146" s="83" t="s">
        <v>226</v>
      </c>
      <c r="B146" s="84"/>
      <c r="C146" s="88"/>
      <c r="D146" s="85"/>
      <c r="E146" s="113" t="s">
        <v>150</v>
      </c>
      <c r="F146" s="114" t="s">
        <v>150</v>
      </c>
      <c r="G146" s="114" t="s">
        <v>150</v>
      </c>
      <c r="H146" s="114" t="s">
        <v>150</v>
      </c>
      <c r="I146" s="114" t="s">
        <v>150</v>
      </c>
      <c r="J146" s="115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01" t="s">
        <v>152</v>
      </c>
      <c r="F147" s="102" t="s">
        <v>152</v>
      </c>
      <c r="G147" s="102" t="s">
        <v>152</v>
      </c>
      <c r="H147" s="102" t="s">
        <v>152</v>
      </c>
      <c r="I147" s="102" t="s">
        <v>152</v>
      </c>
      <c r="J147" s="103" t="s">
        <v>152</v>
      </c>
      <c r="K147" s="4"/>
      <c r="L147" s="5">
        <f t="shared" si="2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01" t="s">
        <v>154</v>
      </c>
      <c r="F148" s="102" t="s">
        <v>154</v>
      </c>
      <c r="G148" s="102" t="s">
        <v>154</v>
      </c>
      <c r="H148" s="102" t="s">
        <v>154</v>
      </c>
      <c r="I148" s="102" t="s">
        <v>154</v>
      </c>
      <c r="J148" s="103" t="s">
        <v>154</v>
      </c>
      <c r="K148" s="4"/>
      <c r="L148" s="5">
        <f t="shared" si="2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01" t="s">
        <v>156</v>
      </c>
      <c r="F149" s="102" t="s">
        <v>156</v>
      </c>
      <c r="G149" s="102" t="s">
        <v>156</v>
      </c>
      <c r="H149" s="102" t="s">
        <v>156</v>
      </c>
      <c r="I149" s="102" t="s">
        <v>156</v>
      </c>
      <c r="J149" s="103" t="s">
        <v>156</v>
      </c>
      <c r="K149" s="4"/>
      <c r="L149" s="5">
        <f t="shared" si="2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01" t="s">
        <v>62</v>
      </c>
      <c r="F150" s="102" t="s">
        <v>62</v>
      </c>
      <c r="G150" s="102" t="s">
        <v>62</v>
      </c>
      <c r="H150" s="102" t="s">
        <v>62</v>
      </c>
      <c r="I150" s="102" t="s">
        <v>62</v>
      </c>
      <c r="J150" s="103" t="s">
        <v>62</v>
      </c>
      <c r="K150" s="4"/>
      <c r="L150" s="5">
        <f t="shared" si="2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01" t="s">
        <v>160</v>
      </c>
      <c r="F151" s="102" t="s">
        <v>160</v>
      </c>
      <c r="G151" s="102" t="s">
        <v>160</v>
      </c>
      <c r="H151" s="102" t="s">
        <v>160</v>
      </c>
      <c r="I151" s="102" t="s">
        <v>160</v>
      </c>
      <c r="J151" s="103" t="s">
        <v>160</v>
      </c>
      <c r="K151" s="4"/>
      <c r="L151" s="5">
        <f t="shared" si="2"/>
        <v>0</v>
      </c>
    </row>
    <row r="152" spans="1:12" ht="30" customHeight="1">
      <c r="A152" s="83" t="s">
        <v>232</v>
      </c>
      <c r="B152" s="84"/>
      <c r="C152" s="88"/>
      <c r="D152" s="85"/>
      <c r="E152" s="113" t="s">
        <v>162</v>
      </c>
      <c r="F152" s="114" t="s">
        <v>162</v>
      </c>
      <c r="G152" s="114" t="s">
        <v>162</v>
      </c>
      <c r="H152" s="114" t="s">
        <v>162</v>
      </c>
      <c r="I152" s="114" t="s">
        <v>162</v>
      </c>
      <c r="J152" s="115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01" t="s">
        <v>164</v>
      </c>
      <c r="F153" s="102" t="s">
        <v>164</v>
      </c>
      <c r="G153" s="102" t="s">
        <v>164</v>
      </c>
      <c r="H153" s="102" t="s">
        <v>164</v>
      </c>
      <c r="I153" s="102" t="s">
        <v>164</v>
      </c>
      <c r="J153" s="103" t="s">
        <v>164</v>
      </c>
      <c r="K153" s="4"/>
      <c r="L153" s="5">
        <f t="shared" si="2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01" t="s">
        <v>235</v>
      </c>
      <c r="F154" s="102" t="s">
        <v>235</v>
      </c>
      <c r="G154" s="102" t="s">
        <v>235</v>
      </c>
      <c r="H154" s="102" t="s">
        <v>235</v>
      </c>
      <c r="I154" s="102" t="s">
        <v>235</v>
      </c>
      <c r="J154" s="103" t="s">
        <v>235</v>
      </c>
      <c r="K154" s="4"/>
      <c r="L154" s="5">
        <f t="shared" si="2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01" t="s">
        <v>168</v>
      </c>
      <c r="F155" s="102" t="s">
        <v>168</v>
      </c>
      <c r="G155" s="102" t="s">
        <v>168</v>
      </c>
      <c r="H155" s="102" t="s">
        <v>168</v>
      </c>
      <c r="I155" s="102" t="s">
        <v>168</v>
      </c>
      <c r="J155" s="103" t="s">
        <v>168</v>
      </c>
      <c r="K155" s="4"/>
      <c r="L155" s="5">
        <f t="shared" si="2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01" t="s">
        <v>170</v>
      </c>
      <c r="F156" s="102" t="s">
        <v>170</v>
      </c>
      <c r="G156" s="102" t="s">
        <v>170</v>
      </c>
      <c r="H156" s="102" t="s">
        <v>170</v>
      </c>
      <c r="I156" s="102" t="s">
        <v>170</v>
      </c>
      <c r="J156" s="103" t="s">
        <v>170</v>
      </c>
      <c r="K156" s="4"/>
      <c r="L156" s="5">
        <f t="shared" si="2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01" t="s">
        <v>172</v>
      </c>
      <c r="F157" s="102" t="s">
        <v>172</v>
      </c>
      <c r="G157" s="102" t="s">
        <v>172</v>
      </c>
      <c r="H157" s="102" t="s">
        <v>172</v>
      </c>
      <c r="I157" s="102" t="s">
        <v>172</v>
      </c>
      <c r="J157" s="103" t="s">
        <v>172</v>
      </c>
      <c r="K157" s="4"/>
      <c r="L157" s="5">
        <f t="shared" si="2"/>
        <v>0</v>
      </c>
    </row>
    <row r="158" spans="1:12" ht="30" customHeight="1">
      <c r="A158" s="83" t="s">
        <v>239</v>
      </c>
      <c r="B158" s="84"/>
      <c r="C158" s="88"/>
      <c r="D158" s="85"/>
      <c r="E158" s="113" t="s">
        <v>240</v>
      </c>
      <c r="F158" s="114" t="s">
        <v>240</v>
      </c>
      <c r="G158" s="114" t="s">
        <v>240</v>
      </c>
      <c r="H158" s="114" t="s">
        <v>240</v>
      </c>
      <c r="I158" s="114" t="s">
        <v>240</v>
      </c>
      <c r="J158" s="115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01" t="s">
        <v>176</v>
      </c>
      <c r="F159" s="102" t="s">
        <v>176</v>
      </c>
      <c r="G159" s="102" t="s">
        <v>176</v>
      </c>
      <c r="H159" s="102" t="s">
        <v>176</v>
      </c>
      <c r="I159" s="102" t="s">
        <v>176</v>
      </c>
      <c r="J159" s="103" t="s">
        <v>176</v>
      </c>
      <c r="K159" s="4"/>
      <c r="L159" s="5">
        <f t="shared" si="2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01" t="s">
        <v>243</v>
      </c>
      <c r="F160" s="102" t="s">
        <v>243</v>
      </c>
      <c r="G160" s="102" t="s">
        <v>243</v>
      </c>
      <c r="H160" s="102" t="s">
        <v>243</v>
      </c>
      <c r="I160" s="102" t="s">
        <v>243</v>
      </c>
      <c r="J160" s="103" t="s">
        <v>243</v>
      </c>
      <c r="K160" s="4"/>
      <c r="L160" s="5">
        <f t="shared" si="2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01" t="s">
        <v>214</v>
      </c>
      <c r="F161" s="102" t="s">
        <v>214</v>
      </c>
      <c r="G161" s="102" t="s">
        <v>214</v>
      </c>
      <c r="H161" s="102" t="s">
        <v>214</v>
      </c>
      <c r="I161" s="102" t="s">
        <v>214</v>
      </c>
      <c r="J161" s="103" t="s">
        <v>214</v>
      </c>
      <c r="K161" s="4"/>
      <c r="L161" s="5">
        <f t="shared" si="2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01" t="s">
        <v>182</v>
      </c>
      <c r="F162" s="102" t="s">
        <v>182</v>
      </c>
      <c r="G162" s="102" t="s">
        <v>182</v>
      </c>
      <c r="H162" s="102" t="s">
        <v>182</v>
      </c>
      <c r="I162" s="102" t="s">
        <v>182</v>
      </c>
      <c r="J162" s="103" t="s">
        <v>182</v>
      </c>
      <c r="K162" s="4"/>
      <c r="L162" s="5">
        <f t="shared" si="2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01" t="s">
        <v>247</v>
      </c>
      <c r="F163" s="102" t="s">
        <v>247</v>
      </c>
      <c r="G163" s="102" t="s">
        <v>247</v>
      </c>
      <c r="H163" s="102" t="s">
        <v>247</v>
      </c>
      <c r="I163" s="102" t="s">
        <v>247</v>
      </c>
      <c r="J163" s="103" t="s">
        <v>247</v>
      </c>
      <c r="K163" s="4"/>
      <c r="L163" s="5">
        <f t="shared" si="2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01" t="s">
        <v>184</v>
      </c>
      <c r="F164" s="102" t="s">
        <v>184</v>
      </c>
      <c r="G164" s="102" t="s">
        <v>184</v>
      </c>
      <c r="H164" s="102" t="s">
        <v>184</v>
      </c>
      <c r="I164" s="102" t="s">
        <v>184</v>
      </c>
      <c r="J164" s="103" t="s">
        <v>184</v>
      </c>
      <c r="K164" s="4"/>
      <c r="L164" s="5">
        <f t="shared" ref="L164:L227" si="3">+K164*C164</f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01" t="s">
        <v>186</v>
      </c>
      <c r="F165" s="102" t="s">
        <v>186</v>
      </c>
      <c r="G165" s="102" t="s">
        <v>186</v>
      </c>
      <c r="H165" s="102" t="s">
        <v>186</v>
      </c>
      <c r="I165" s="102" t="s">
        <v>186</v>
      </c>
      <c r="J165" s="103" t="s">
        <v>186</v>
      </c>
      <c r="K165" s="4"/>
      <c r="L165" s="5">
        <f t="shared" si="3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01" t="s">
        <v>188</v>
      </c>
      <c r="F166" s="102" t="s">
        <v>188</v>
      </c>
      <c r="G166" s="102" t="s">
        <v>188</v>
      </c>
      <c r="H166" s="102" t="s">
        <v>188</v>
      </c>
      <c r="I166" s="102" t="s">
        <v>188</v>
      </c>
      <c r="J166" s="103" t="s">
        <v>188</v>
      </c>
      <c r="K166" s="4"/>
      <c r="L166" s="5">
        <f t="shared" si="3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01" t="s">
        <v>62</v>
      </c>
      <c r="F167" s="102" t="s">
        <v>62</v>
      </c>
      <c r="G167" s="102" t="s">
        <v>62</v>
      </c>
      <c r="H167" s="102" t="s">
        <v>62</v>
      </c>
      <c r="I167" s="102" t="s">
        <v>62</v>
      </c>
      <c r="J167" s="103" t="s">
        <v>62</v>
      </c>
      <c r="K167" s="4"/>
      <c r="L167" s="5">
        <f t="shared" si="3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01" t="s">
        <v>191</v>
      </c>
      <c r="F168" s="102" t="s">
        <v>191</v>
      </c>
      <c r="G168" s="102" t="s">
        <v>191</v>
      </c>
      <c r="H168" s="102" t="s">
        <v>191</v>
      </c>
      <c r="I168" s="102" t="s">
        <v>191</v>
      </c>
      <c r="J168" s="103" t="s">
        <v>191</v>
      </c>
      <c r="K168" s="4"/>
      <c r="L168" s="5">
        <f t="shared" si="3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01" t="s">
        <v>160</v>
      </c>
      <c r="F169" s="102" t="s">
        <v>160</v>
      </c>
      <c r="G169" s="102" t="s">
        <v>160</v>
      </c>
      <c r="H169" s="102" t="s">
        <v>160</v>
      </c>
      <c r="I169" s="102" t="s">
        <v>160</v>
      </c>
      <c r="J169" s="103" t="s">
        <v>160</v>
      </c>
      <c r="K169" s="4"/>
      <c r="L169" s="5">
        <f t="shared" si="3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01" t="s">
        <v>196</v>
      </c>
      <c r="F170" s="102" t="s">
        <v>196</v>
      </c>
      <c r="G170" s="102" t="s">
        <v>196</v>
      </c>
      <c r="H170" s="102" t="s">
        <v>196</v>
      </c>
      <c r="I170" s="102" t="s">
        <v>196</v>
      </c>
      <c r="J170" s="103" t="s">
        <v>196</v>
      </c>
      <c r="K170" s="4"/>
      <c r="L170" s="5">
        <f t="shared" si="3"/>
        <v>0</v>
      </c>
    </row>
    <row r="171" spans="1:12" ht="30" customHeight="1">
      <c r="A171" s="83" t="s">
        <v>255</v>
      </c>
      <c r="B171" s="84"/>
      <c r="C171" s="88"/>
      <c r="D171" s="85"/>
      <c r="E171" s="113" t="s">
        <v>256</v>
      </c>
      <c r="F171" s="114" t="s">
        <v>256</v>
      </c>
      <c r="G171" s="114" t="s">
        <v>256</v>
      </c>
      <c r="H171" s="114" t="s">
        <v>256</v>
      </c>
      <c r="I171" s="114" t="s">
        <v>256</v>
      </c>
      <c r="J171" s="115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01" t="s">
        <v>147</v>
      </c>
      <c r="F172" s="102" t="s">
        <v>147</v>
      </c>
      <c r="G172" s="102" t="s">
        <v>147</v>
      </c>
      <c r="H172" s="102" t="s">
        <v>147</v>
      </c>
      <c r="I172" s="102" t="s">
        <v>147</v>
      </c>
      <c r="J172" s="103" t="s">
        <v>147</v>
      </c>
      <c r="K172" s="4"/>
      <c r="L172" s="5">
        <f t="shared" si="3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01" t="s">
        <v>201</v>
      </c>
      <c r="F173" s="102" t="s">
        <v>201</v>
      </c>
      <c r="G173" s="102" t="s">
        <v>201</v>
      </c>
      <c r="H173" s="102" t="s">
        <v>201</v>
      </c>
      <c r="I173" s="102" t="s">
        <v>201</v>
      </c>
      <c r="J173" s="103" t="s">
        <v>201</v>
      </c>
      <c r="K173" s="4"/>
      <c r="L173" s="5">
        <f t="shared" si="3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01" t="s">
        <v>203</v>
      </c>
      <c r="F174" s="102" t="s">
        <v>203</v>
      </c>
      <c r="G174" s="102" t="s">
        <v>203</v>
      </c>
      <c r="H174" s="102" t="s">
        <v>203</v>
      </c>
      <c r="I174" s="102" t="s">
        <v>203</v>
      </c>
      <c r="J174" s="103" t="s">
        <v>203</v>
      </c>
      <c r="K174" s="4"/>
      <c r="L174" s="5">
        <f t="shared" si="3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01" t="s">
        <v>205</v>
      </c>
      <c r="F175" s="102" t="s">
        <v>205</v>
      </c>
      <c r="G175" s="102" t="s">
        <v>205</v>
      </c>
      <c r="H175" s="102" t="s">
        <v>205</v>
      </c>
      <c r="I175" s="102" t="s">
        <v>205</v>
      </c>
      <c r="J175" s="103" t="s">
        <v>205</v>
      </c>
      <c r="K175" s="4"/>
      <c r="L175" s="5">
        <f t="shared" si="3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01" t="s">
        <v>262</v>
      </c>
      <c r="F176" s="102" t="s">
        <v>262</v>
      </c>
      <c r="G176" s="102" t="s">
        <v>262</v>
      </c>
      <c r="H176" s="102" t="s">
        <v>262</v>
      </c>
      <c r="I176" s="102" t="s">
        <v>262</v>
      </c>
      <c r="J176" s="103" t="s">
        <v>262</v>
      </c>
      <c r="K176" s="4"/>
      <c r="L176" s="5">
        <f t="shared" si="3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01" t="s">
        <v>160</v>
      </c>
      <c r="F177" s="102" t="s">
        <v>160</v>
      </c>
      <c r="G177" s="102" t="s">
        <v>160</v>
      </c>
      <c r="H177" s="102" t="s">
        <v>160</v>
      </c>
      <c r="I177" s="102" t="s">
        <v>160</v>
      </c>
      <c r="J177" s="103" t="s">
        <v>160</v>
      </c>
      <c r="K177" s="4"/>
      <c r="L177" s="5">
        <f t="shared" si="3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01" t="s">
        <v>209</v>
      </c>
      <c r="F178" s="102" t="s">
        <v>209</v>
      </c>
      <c r="G178" s="102" t="s">
        <v>209</v>
      </c>
      <c r="H178" s="102" t="s">
        <v>209</v>
      </c>
      <c r="I178" s="102" t="s">
        <v>209</v>
      </c>
      <c r="J178" s="103" t="s">
        <v>209</v>
      </c>
      <c r="K178" s="4"/>
      <c r="L178" s="5">
        <f t="shared" si="3"/>
        <v>0</v>
      </c>
    </row>
    <row r="179" spans="1:12" ht="30" customHeight="1">
      <c r="A179" s="76">
        <v>2.2999999999999998</v>
      </c>
      <c r="B179" s="72"/>
      <c r="C179" s="77"/>
      <c r="D179" s="73"/>
      <c r="E179" s="104" t="s">
        <v>265</v>
      </c>
      <c r="F179" s="105" t="s">
        <v>265</v>
      </c>
      <c r="G179" s="105" t="s">
        <v>265</v>
      </c>
      <c r="H179" s="105" t="s">
        <v>265</v>
      </c>
      <c r="I179" s="105" t="s">
        <v>265</v>
      </c>
      <c r="J179" s="106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13" t="s">
        <v>36</v>
      </c>
      <c r="F180" s="114" t="s">
        <v>36</v>
      </c>
      <c r="G180" s="114" t="s">
        <v>36</v>
      </c>
      <c r="H180" s="114" t="s">
        <v>36</v>
      </c>
      <c r="I180" s="114" t="s">
        <v>36</v>
      </c>
      <c r="J180" s="115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01" t="s">
        <v>147</v>
      </c>
      <c r="F181" s="102" t="s">
        <v>147</v>
      </c>
      <c r="G181" s="102" t="s">
        <v>147</v>
      </c>
      <c r="H181" s="102" t="s">
        <v>147</v>
      </c>
      <c r="I181" s="102" t="s">
        <v>147</v>
      </c>
      <c r="J181" s="103" t="s">
        <v>147</v>
      </c>
      <c r="K181" s="4"/>
      <c r="L181" s="5">
        <f t="shared" si="3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01" t="s">
        <v>148</v>
      </c>
      <c r="F182" s="102" t="s">
        <v>148</v>
      </c>
      <c r="G182" s="102" t="s">
        <v>148</v>
      </c>
      <c r="H182" s="102" t="s">
        <v>148</v>
      </c>
      <c r="I182" s="102" t="s">
        <v>148</v>
      </c>
      <c r="J182" s="103" t="s">
        <v>148</v>
      </c>
      <c r="K182" s="4"/>
      <c r="L182" s="5">
        <f t="shared" si="3"/>
        <v>0</v>
      </c>
    </row>
    <row r="183" spans="1:12" ht="30" customHeight="1">
      <c r="A183" s="83" t="s">
        <v>269</v>
      </c>
      <c r="B183" s="84"/>
      <c r="C183" s="88"/>
      <c r="D183" s="85"/>
      <c r="E183" s="113" t="s">
        <v>150</v>
      </c>
      <c r="F183" s="114" t="s">
        <v>150</v>
      </c>
      <c r="G183" s="114" t="s">
        <v>150</v>
      </c>
      <c r="H183" s="114" t="s">
        <v>150</v>
      </c>
      <c r="I183" s="114" t="s">
        <v>150</v>
      </c>
      <c r="J183" s="115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01" t="s">
        <v>152</v>
      </c>
      <c r="F184" s="102" t="s">
        <v>152</v>
      </c>
      <c r="G184" s="102" t="s">
        <v>152</v>
      </c>
      <c r="H184" s="102" t="s">
        <v>152</v>
      </c>
      <c r="I184" s="102" t="s">
        <v>152</v>
      </c>
      <c r="J184" s="103" t="s">
        <v>152</v>
      </c>
      <c r="K184" s="4"/>
      <c r="L184" s="5">
        <f t="shared" si="3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01" t="s">
        <v>154</v>
      </c>
      <c r="F185" s="102" t="s">
        <v>154</v>
      </c>
      <c r="G185" s="102" t="s">
        <v>154</v>
      </c>
      <c r="H185" s="102" t="s">
        <v>154</v>
      </c>
      <c r="I185" s="102" t="s">
        <v>154</v>
      </c>
      <c r="J185" s="103" t="s">
        <v>154</v>
      </c>
      <c r="K185" s="4"/>
      <c r="L185" s="5">
        <f t="shared" si="3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01" t="s">
        <v>156</v>
      </c>
      <c r="F186" s="102" t="s">
        <v>156</v>
      </c>
      <c r="G186" s="102" t="s">
        <v>156</v>
      </c>
      <c r="H186" s="102" t="s">
        <v>156</v>
      </c>
      <c r="I186" s="102" t="s">
        <v>156</v>
      </c>
      <c r="J186" s="103" t="s">
        <v>156</v>
      </c>
      <c r="K186" s="4"/>
      <c r="L186" s="5">
        <f t="shared" si="3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01" t="s">
        <v>262</v>
      </c>
      <c r="F187" s="102" t="s">
        <v>262</v>
      </c>
      <c r="G187" s="102" t="s">
        <v>262</v>
      </c>
      <c r="H187" s="102" t="s">
        <v>262</v>
      </c>
      <c r="I187" s="102" t="s">
        <v>262</v>
      </c>
      <c r="J187" s="103" t="s">
        <v>262</v>
      </c>
      <c r="K187" s="4"/>
      <c r="L187" s="5">
        <f t="shared" si="3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01" t="s">
        <v>160</v>
      </c>
      <c r="F188" s="102" t="s">
        <v>160</v>
      </c>
      <c r="G188" s="102" t="s">
        <v>160</v>
      </c>
      <c r="H188" s="102" t="s">
        <v>160</v>
      </c>
      <c r="I188" s="102" t="s">
        <v>160</v>
      </c>
      <c r="J188" s="103" t="s">
        <v>160</v>
      </c>
      <c r="K188" s="4"/>
      <c r="L188" s="5">
        <f t="shared" si="3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01" t="s">
        <v>209</v>
      </c>
      <c r="F189" s="102" t="s">
        <v>209</v>
      </c>
      <c r="G189" s="102" t="s">
        <v>209</v>
      </c>
      <c r="H189" s="102" t="s">
        <v>209</v>
      </c>
      <c r="I189" s="102" t="s">
        <v>209</v>
      </c>
      <c r="J189" s="103" t="s">
        <v>209</v>
      </c>
      <c r="K189" s="4"/>
      <c r="L189" s="5">
        <f t="shared" si="3"/>
        <v>0</v>
      </c>
    </row>
    <row r="190" spans="1:12" ht="30" customHeight="1">
      <c r="A190" s="83" t="s">
        <v>276</v>
      </c>
      <c r="B190" s="84"/>
      <c r="C190" s="88"/>
      <c r="D190" s="85"/>
      <c r="E190" s="113" t="s">
        <v>162</v>
      </c>
      <c r="F190" s="114" t="s">
        <v>162</v>
      </c>
      <c r="G190" s="114" t="s">
        <v>162</v>
      </c>
      <c r="H190" s="114" t="s">
        <v>162</v>
      </c>
      <c r="I190" s="114" t="s">
        <v>162</v>
      </c>
      <c r="J190" s="115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01" t="s">
        <v>278</v>
      </c>
      <c r="F191" s="102" t="s">
        <v>278</v>
      </c>
      <c r="G191" s="102" t="s">
        <v>278</v>
      </c>
      <c r="H191" s="102" t="s">
        <v>278</v>
      </c>
      <c r="I191" s="102" t="s">
        <v>278</v>
      </c>
      <c r="J191" s="103" t="s">
        <v>278</v>
      </c>
      <c r="K191" s="4"/>
      <c r="L191" s="5">
        <f t="shared" si="3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01" t="s">
        <v>168</v>
      </c>
      <c r="F192" s="102" t="s">
        <v>168</v>
      </c>
      <c r="G192" s="102" t="s">
        <v>168</v>
      </c>
      <c r="H192" s="102" t="s">
        <v>168</v>
      </c>
      <c r="I192" s="102" t="s">
        <v>168</v>
      </c>
      <c r="J192" s="103" t="s">
        <v>168</v>
      </c>
      <c r="K192" s="4"/>
      <c r="L192" s="5">
        <f t="shared" si="3"/>
        <v>0</v>
      </c>
    </row>
    <row r="193" spans="1:12" ht="30" customHeight="1">
      <c r="A193" s="76">
        <v>2.4</v>
      </c>
      <c r="B193" s="78"/>
      <c r="C193" s="79"/>
      <c r="D193" s="80"/>
      <c r="E193" s="104" t="s">
        <v>280</v>
      </c>
      <c r="F193" s="105" t="s">
        <v>280</v>
      </c>
      <c r="G193" s="105" t="s">
        <v>280</v>
      </c>
      <c r="H193" s="105" t="s">
        <v>280</v>
      </c>
      <c r="I193" s="105" t="s">
        <v>280</v>
      </c>
      <c r="J193" s="106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13" t="s">
        <v>282</v>
      </c>
      <c r="F194" s="114" t="s">
        <v>282</v>
      </c>
      <c r="G194" s="114" t="s">
        <v>282</v>
      </c>
      <c r="H194" s="114" t="s">
        <v>282</v>
      </c>
      <c r="I194" s="114" t="s">
        <v>282</v>
      </c>
      <c r="J194" s="115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10" t="s">
        <v>36</v>
      </c>
      <c r="F195" s="111" t="s">
        <v>36</v>
      </c>
      <c r="G195" s="111" t="s">
        <v>36</v>
      </c>
      <c r="H195" s="111" t="s">
        <v>36</v>
      </c>
      <c r="I195" s="111" t="s">
        <v>36</v>
      </c>
      <c r="J195" s="112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01" t="s">
        <v>47</v>
      </c>
      <c r="F196" s="102" t="s">
        <v>47</v>
      </c>
      <c r="G196" s="102" t="s">
        <v>47</v>
      </c>
      <c r="H196" s="102" t="s">
        <v>47</v>
      </c>
      <c r="I196" s="102" t="s">
        <v>47</v>
      </c>
      <c r="J196" s="103" t="s">
        <v>47</v>
      </c>
      <c r="K196" s="4"/>
      <c r="L196" s="5">
        <f t="shared" si="3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01" t="s">
        <v>76</v>
      </c>
      <c r="F197" s="102" t="s">
        <v>76</v>
      </c>
      <c r="G197" s="102" t="s">
        <v>76</v>
      </c>
      <c r="H197" s="102" t="s">
        <v>76</v>
      </c>
      <c r="I197" s="102" t="s">
        <v>76</v>
      </c>
      <c r="J197" s="103" t="s">
        <v>76</v>
      </c>
      <c r="K197" s="4"/>
      <c r="L197" s="5">
        <f t="shared" si="3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01" t="s">
        <v>214</v>
      </c>
      <c r="F198" s="102" t="s">
        <v>214</v>
      </c>
      <c r="G198" s="102" t="s">
        <v>214</v>
      </c>
      <c r="H198" s="102" t="s">
        <v>214</v>
      </c>
      <c r="I198" s="102" t="s">
        <v>214</v>
      </c>
      <c r="J198" s="103" t="s">
        <v>214</v>
      </c>
      <c r="K198" s="4"/>
      <c r="L198" s="5">
        <f t="shared" si="3"/>
        <v>0</v>
      </c>
    </row>
    <row r="199" spans="1:12" ht="30" customHeight="1">
      <c r="A199" s="89" t="s">
        <v>287</v>
      </c>
      <c r="B199" s="90"/>
      <c r="C199" s="91"/>
      <c r="D199" s="92"/>
      <c r="E199" s="110" t="s">
        <v>150</v>
      </c>
      <c r="F199" s="111" t="s">
        <v>150</v>
      </c>
      <c r="G199" s="111" t="s">
        <v>150</v>
      </c>
      <c r="H199" s="111" t="s">
        <v>150</v>
      </c>
      <c r="I199" s="111" t="s">
        <v>150</v>
      </c>
      <c r="J199" s="112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01" t="s">
        <v>62</v>
      </c>
      <c r="F200" s="102" t="s">
        <v>62</v>
      </c>
      <c r="G200" s="102" t="s">
        <v>62</v>
      </c>
      <c r="H200" s="102" t="s">
        <v>62</v>
      </c>
      <c r="I200" s="102" t="s">
        <v>62</v>
      </c>
      <c r="J200" s="103" t="s">
        <v>62</v>
      </c>
      <c r="K200" s="4"/>
      <c r="L200" s="5">
        <f t="shared" si="3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01" t="s">
        <v>160</v>
      </c>
      <c r="F201" s="102" t="s">
        <v>160</v>
      </c>
      <c r="G201" s="102" t="s">
        <v>160</v>
      </c>
      <c r="H201" s="102" t="s">
        <v>160</v>
      </c>
      <c r="I201" s="102" t="s">
        <v>160</v>
      </c>
      <c r="J201" s="103" t="s">
        <v>160</v>
      </c>
      <c r="K201" s="4"/>
      <c r="L201" s="5">
        <f t="shared" si="3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01" t="s">
        <v>152</v>
      </c>
      <c r="F202" s="102" t="s">
        <v>152</v>
      </c>
      <c r="G202" s="102" t="s">
        <v>152</v>
      </c>
      <c r="H202" s="102" t="s">
        <v>152</v>
      </c>
      <c r="I202" s="102" t="s">
        <v>152</v>
      </c>
      <c r="J202" s="103" t="s">
        <v>152</v>
      </c>
      <c r="K202" s="4"/>
      <c r="L202" s="5">
        <f t="shared" si="3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01" t="s">
        <v>154</v>
      </c>
      <c r="F203" s="102" t="s">
        <v>154</v>
      </c>
      <c r="G203" s="102" t="s">
        <v>154</v>
      </c>
      <c r="H203" s="102" t="s">
        <v>154</v>
      </c>
      <c r="I203" s="102" t="s">
        <v>154</v>
      </c>
      <c r="J203" s="103" t="s">
        <v>154</v>
      </c>
      <c r="K203" s="4"/>
      <c r="L203" s="5">
        <f t="shared" si="3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01" t="s">
        <v>293</v>
      </c>
      <c r="F204" s="102" t="s">
        <v>293</v>
      </c>
      <c r="G204" s="102" t="s">
        <v>293</v>
      </c>
      <c r="H204" s="102" t="s">
        <v>293</v>
      </c>
      <c r="I204" s="102" t="s">
        <v>293</v>
      </c>
      <c r="J204" s="103" t="s">
        <v>293</v>
      </c>
      <c r="K204" s="4"/>
      <c r="L204" s="5">
        <f t="shared" si="3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01" t="s">
        <v>295</v>
      </c>
      <c r="F205" s="102" t="s">
        <v>295</v>
      </c>
      <c r="G205" s="102" t="s">
        <v>295</v>
      </c>
      <c r="H205" s="102" t="s">
        <v>295</v>
      </c>
      <c r="I205" s="102" t="s">
        <v>295</v>
      </c>
      <c r="J205" s="103" t="s">
        <v>295</v>
      </c>
      <c r="K205" s="4"/>
      <c r="L205" s="5">
        <f t="shared" si="3"/>
        <v>0</v>
      </c>
    </row>
    <row r="206" spans="1:12" ht="30" customHeight="1">
      <c r="A206" s="83" t="s">
        <v>296</v>
      </c>
      <c r="B206" s="84"/>
      <c r="C206" s="88"/>
      <c r="D206" s="85"/>
      <c r="E206" s="113" t="s">
        <v>297</v>
      </c>
      <c r="F206" s="114" t="s">
        <v>297</v>
      </c>
      <c r="G206" s="114" t="s">
        <v>297</v>
      </c>
      <c r="H206" s="114" t="s">
        <v>297</v>
      </c>
      <c r="I206" s="114" t="s">
        <v>297</v>
      </c>
      <c r="J206" s="115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10" t="s">
        <v>36</v>
      </c>
      <c r="F207" s="111" t="s">
        <v>36</v>
      </c>
      <c r="G207" s="111" t="s">
        <v>36</v>
      </c>
      <c r="H207" s="111" t="s">
        <v>36</v>
      </c>
      <c r="I207" s="111" t="s">
        <v>36</v>
      </c>
      <c r="J207" s="112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01" t="s">
        <v>47</v>
      </c>
      <c r="F208" s="102" t="s">
        <v>47</v>
      </c>
      <c r="G208" s="102" t="s">
        <v>47</v>
      </c>
      <c r="H208" s="102" t="s">
        <v>47</v>
      </c>
      <c r="I208" s="102" t="s">
        <v>47</v>
      </c>
      <c r="J208" s="103" t="s">
        <v>47</v>
      </c>
      <c r="K208" s="4"/>
      <c r="L208" s="5">
        <f t="shared" si="3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01" t="s">
        <v>76</v>
      </c>
      <c r="F209" s="102" t="s">
        <v>76</v>
      </c>
      <c r="G209" s="102" t="s">
        <v>76</v>
      </c>
      <c r="H209" s="102" t="s">
        <v>76</v>
      </c>
      <c r="I209" s="102" t="s">
        <v>76</v>
      </c>
      <c r="J209" s="103" t="s">
        <v>76</v>
      </c>
      <c r="K209" s="4"/>
      <c r="L209" s="5">
        <f t="shared" si="3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01" t="s">
        <v>214</v>
      </c>
      <c r="F210" s="102" t="s">
        <v>214</v>
      </c>
      <c r="G210" s="102" t="s">
        <v>214</v>
      </c>
      <c r="H210" s="102" t="s">
        <v>214</v>
      </c>
      <c r="I210" s="102" t="s">
        <v>214</v>
      </c>
      <c r="J210" s="103" t="s">
        <v>214</v>
      </c>
      <c r="K210" s="4"/>
      <c r="L210" s="5">
        <f t="shared" si="3"/>
        <v>0</v>
      </c>
    </row>
    <row r="211" spans="1:12" ht="30" customHeight="1">
      <c r="A211" s="89" t="s">
        <v>302</v>
      </c>
      <c r="B211" s="90"/>
      <c r="C211" s="91"/>
      <c r="D211" s="92"/>
      <c r="E211" s="110" t="s">
        <v>150</v>
      </c>
      <c r="F211" s="111" t="s">
        <v>150</v>
      </c>
      <c r="G211" s="111" t="s">
        <v>150</v>
      </c>
      <c r="H211" s="111" t="s">
        <v>150</v>
      </c>
      <c r="I211" s="111" t="s">
        <v>150</v>
      </c>
      <c r="J211" s="112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01" t="s">
        <v>304</v>
      </c>
      <c r="F212" s="102" t="s">
        <v>304</v>
      </c>
      <c r="G212" s="102" t="s">
        <v>304</v>
      </c>
      <c r="H212" s="102" t="s">
        <v>304</v>
      </c>
      <c r="I212" s="102" t="s">
        <v>304</v>
      </c>
      <c r="J212" s="103" t="s">
        <v>304</v>
      </c>
      <c r="K212" s="4"/>
      <c r="L212" s="5">
        <f t="shared" si="3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01" t="s">
        <v>62</v>
      </c>
      <c r="F213" s="102" t="s">
        <v>62</v>
      </c>
      <c r="G213" s="102" t="s">
        <v>62</v>
      </c>
      <c r="H213" s="102" t="s">
        <v>62</v>
      </c>
      <c r="I213" s="102" t="s">
        <v>62</v>
      </c>
      <c r="J213" s="103" t="s">
        <v>62</v>
      </c>
      <c r="K213" s="4"/>
      <c r="L213" s="5">
        <f t="shared" si="3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01" t="s">
        <v>307</v>
      </c>
      <c r="F214" s="102" t="s">
        <v>307</v>
      </c>
      <c r="G214" s="102" t="s">
        <v>307</v>
      </c>
      <c r="H214" s="102" t="s">
        <v>307</v>
      </c>
      <c r="I214" s="102" t="s">
        <v>307</v>
      </c>
      <c r="J214" s="103" t="s">
        <v>307</v>
      </c>
      <c r="K214" s="4"/>
      <c r="L214" s="5">
        <f t="shared" si="3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01" t="s">
        <v>152</v>
      </c>
      <c r="F215" s="102" t="s">
        <v>152</v>
      </c>
      <c r="G215" s="102" t="s">
        <v>152</v>
      </c>
      <c r="H215" s="102" t="s">
        <v>152</v>
      </c>
      <c r="I215" s="102" t="s">
        <v>152</v>
      </c>
      <c r="J215" s="103" t="s">
        <v>152</v>
      </c>
      <c r="K215" s="4"/>
      <c r="L215" s="5">
        <f t="shared" si="3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01" t="s">
        <v>154</v>
      </c>
      <c r="F216" s="102" t="s">
        <v>154</v>
      </c>
      <c r="G216" s="102" t="s">
        <v>154</v>
      </c>
      <c r="H216" s="102" t="s">
        <v>154</v>
      </c>
      <c r="I216" s="102" t="s">
        <v>154</v>
      </c>
      <c r="J216" s="103" t="s">
        <v>154</v>
      </c>
      <c r="K216" s="4"/>
      <c r="L216" s="5">
        <f t="shared" si="3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01" t="s">
        <v>311</v>
      </c>
      <c r="F217" s="102" t="s">
        <v>311</v>
      </c>
      <c r="G217" s="102" t="s">
        <v>311</v>
      </c>
      <c r="H217" s="102" t="s">
        <v>311</v>
      </c>
      <c r="I217" s="102" t="s">
        <v>311</v>
      </c>
      <c r="J217" s="103" t="s">
        <v>311</v>
      </c>
      <c r="K217" s="4"/>
      <c r="L217" s="5">
        <f t="shared" si="3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01" t="s">
        <v>295</v>
      </c>
      <c r="F218" s="102" t="s">
        <v>295</v>
      </c>
      <c r="G218" s="102" t="s">
        <v>295</v>
      </c>
      <c r="H218" s="102" t="s">
        <v>295</v>
      </c>
      <c r="I218" s="102" t="s">
        <v>295</v>
      </c>
      <c r="J218" s="103" t="s">
        <v>295</v>
      </c>
      <c r="K218" s="4"/>
      <c r="L218" s="5">
        <f t="shared" si="3"/>
        <v>0</v>
      </c>
    </row>
    <row r="219" spans="1:12" ht="30" customHeight="1">
      <c r="A219" s="76">
        <v>2.5</v>
      </c>
      <c r="B219" s="72"/>
      <c r="C219" s="77"/>
      <c r="D219" s="73"/>
      <c r="E219" s="104" t="s">
        <v>313</v>
      </c>
      <c r="F219" s="105" t="s">
        <v>313</v>
      </c>
      <c r="G219" s="105" t="s">
        <v>313</v>
      </c>
      <c r="H219" s="105" t="s">
        <v>313</v>
      </c>
      <c r="I219" s="105" t="s">
        <v>313</v>
      </c>
      <c r="J219" s="106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01" t="s">
        <v>47</v>
      </c>
      <c r="F220" s="102" t="s">
        <v>47</v>
      </c>
      <c r="G220" s="102" t="s">
        <v>47</v>
      </c>
      <c r="H220" s="102" t="s">
        <v>47</v>
      </c>
      <c r="I220" s="102" t="s">
        <v>47</v>
      </c>
      <c r="J220" s="103" t="s">
        <v>47</v>
      </c>
      <c r="K220" s="4"/>
      <c r="L220" s="5">
        <f t="shared" si="3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01" t="s">
        <v>147</v>
      </c>
      <c r="F221" s="102" t="s">
        <v>147</v>
      </c>
      <c r="G221" s="102" t="s">
        <v>147</v>
      </c>
      <c r="H221" s="102" t="s">
        <v>147</v>
      </c>
      <c r="I221" s="102" t="s">
        <v>147</v>
      </c>
      <c r="J221" s="103" t="s">
        <v>147</v>
      </c>
      <c r="K221" s="4"/>
      <c r="L221" s="5">
        <f t="shared" si="3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01" t="s">
        <v>317</v>
      </c>
      <c r="F222" s="102" t="s">
        <v>317</v>
      </c>
      <c r="G222" s="102" t="s">
        <v>317</v>
      </c>
      <c r="H222" s="102" t="s">
        <v>317</v>
      </c>
      <c r="I222" s="102" t="s">
        <v>317</v>
      </c>
      <c r="J222" s="103" t="s">
        <v>317</v>
      </c>
      <c r="K222" s="4"/>
      <c r="L222" s="5">
        <f t="shared" si="3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01" t="s">
        <v>214</v>
      </c>
      <c r="F223" s="102" t="s">
        <v>214</v>
      </c>
      <c r="G223" s="102" t="s">
        <v>214</v>
      </c>
      <c r="H223" s="102" t="s">
        <v>214</v>
      </c>
      <c r="I223" s="102" t="s">
        <v>214</v>
      </c>
      <c r="J223" s="103" t="s">
        <v>214</v>
      </c>
      <c r="K223" s="4"/>
      <c r="L223" s="5">
        <f t="shared" si="3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01" t="s">
        <v>320</v>
      </c>
      <c r="F224" s="102" t="s">
        <v>320</v>
      </c>
      <c r="G224" s="102" t="s">
        <v>320</v>
      </c>
      <c r="H224" s="102" t="s">
        <v>320</v>
      </c>
      <c r="I224" s="102" t="s">
        <v>320</v>
      </c>
      <c r="J224" s="103" t="s">
        <v>320</v>
      </c>
      <c r="K224" s="4"/>
      <c r="L224" s="5">
        <f t="shared" si="3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01" t="s">
        <v>322</v>
      </c>
      <c r="F225" s="102" t="s">
        <v>322</v>
      </c>
      <c r="G225" s="102" t="s">
        <v>322</v>
      </c>
      <c r="H225" s="102" t="s">
        <v>322</v>
      </c>
      <c r="I225" s="102" t="s">
        <v>322</v>
      </c>
      <c r="J225" s="103" t="s">
        <v>322</v>
      </c>
      <c r="K225" s="4"/>
      <c r="L225" s="5">
        <f t="shared" si="3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01" t="s">
        <v>152</v>
      </c>
      <c r="F226" s="102" t="s">
        <v>152</v>
      </c>
      <c r="G226" s="102" t="s">
        <v>152</v>
      </c>
      <c r="H226" s="102" t="s">
        <v>152</v>
      </c>
      <c r="I226" s="102" t="s">
        <v>152</v>
      </c>
      <c r="J226" s="103" t="s">
        <v>152</v>
      </c>
      <c r="K226" s="4"/>
      <c r="L226" s="5">
        <f t="shared" si="3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01" t="s">
        <v>154</v>
      </c>
      <c r="F227" s="102" t="s">
        <v>154</v>
      </c>
      <c r="G227" s="102" t="s">
        <v>154</v>
      </c>
      <c r="H227" s="102" t="s">
        <v>154</v>
      </c>
      <c r="I227" s="102" t="s">
        <v>154</v>
      </c>
      <c r="J227" s="103" t="s">
        <v>154</v>
      </c>
      <c r="K227" s="4"/>
      <c r="L227" s="5">
        <f t="shared" si="3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01" t="s">
        <v>62</v>
      </c>
      <c r="F228" s="102" t="s">
        <v>62</v>
      </c>
      <c r="G228" s="102" t="s">
        <v>62</v>
      </c>
      <c r="H228" s="102" t="s">
        <v>62</v>
      </c>
      <c r="I228" s="102" t="s">
        <v>62</v>
      </c>
      <c r="J228" s="103" t="s">
        <v>62</v>
      </c>
      <c r="K228" s="4"/>
      <c r="L228" s="5">
        <f t="shared" ref="L228:L265" si="4">+K228*C228</f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01" t="s">
        <v>160</v>
      </c>
      <c r="F229" s="102" t="s">
        <v>160</v>
      </c>
      <c r="G229" s="102" t="s">
        <v>160</v>
      </c>
      <c r="H229" s="102" t="s">
        <v>160</v>
      </c>
      <c r="I229" s="102" t="s">
        <v>160</v>
      </c>
      <c r="J229" s="103" t="s">
        <v>160</v>
      </c>
      <c r="K229" s="4"/>
      <c r="L229" s="5">
        <f t="shared" si="4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01" t="s">
        <v>328</v>
      </c>
      <c r="F230" s="102" t="s">
        <v>328</v>
      </c>
      <c r="G230" s="102" t="s">
        <v>328</v>
      </c>
      <c r="H230" s="102" t="s">
        <v>328</v>
      </c>
      <c r="I230" s="102" t="s">
        <v>328</v>
      </c>
      <c r="J230" s="103" t="s">
        <v>328</v>
      </c>
      <c r="K230" s="4"/>
      <c r="L230" s="5">
        <f t="shared" si="4"/>
        <v>0</v>
      </c>
    </row>
    <row r="231" spans="1:12" ht="30" customHeight="1">
      <c r="A231" s="71">
        <v>3</v>
      </c>
      <c r="B231" s="64"/>
      <c r="C231" s="69"/>
      <c r="D231" s="70"/>
      <c r="E231" s="107" t="s">
        <v>329</v>
      </c>
      <c r="F231" s="108" t="s">
        <v>329</v>
      </c>
      <c r="G231" s="108" t="s">
        <v>329</v>
      </c>
      <c r="H231" s="108" t="s">
        <v>329</v>
      </c>
      <c r="I231" s="108" t="s">
        <v>329</v>
      </c>
      <c r="J231" s="109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01" t="s">
        <v>331</v>
      </c>
      <c r="F232" s="102" t="s">
        <v>331</v>
      </c>
      <c r="G232" s="102" t="s">
        <v>331</v>
      </c>
      <c r="H232" s="102" t="s">
        <v>331</v>
      </c>
      <c r="I232" s="102" t="s">
        <v>331</v>
      </c>
      <c r="J232" s="103" t="s">
        <v>331</v>
      </c>
      <c r="K232" s="4"/>
      <c r="L232" s="5">
        <f t="shared" si="4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01" t="s">
        <v>332</v>
      </c>
      <c r="F233" s="102" t="s">
        <v>332</v>
      </c>
      <c r="G233" s="102" t="s">
        <v>332</v>
      </c>
      <c r="H233" s="102" t="s">
        <v>332</v>
      </c>
      <c r="I233" s="102" t="s">
        <v>332</v>
      </c>
      <c r="J233" s="103" t="s">
        <v>332</v>
      </c>
      <c r="K233" s="4"/>
      <c r="L233" s="5">
        <f t="shared" si="4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01" t="s">
        <v>333</v>
      </c>
      <c r="F234" s="102" t="s">
        <v>333</v>
      </c>
      <c r="G234" s="102" t="s">
        <v>333</v>
      </c>
      <c r="H234" s="102" t="s">
        <v>333</v>
      </c>
      <c r="I234" s="102" t="s">
        <v>333</v>
      </c>
      <c r="J234" s="103" t="s">
        <v>333</v>
      </c>
      <c r="K234" s="4"/>
      <c r="L234" s="5">
        <f t="shared" si="4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01" t="s">
        <v>334</v>
      </c>
      <c r="F235" s="102" t="s">
        <v>334</v>
      </c>
      <c r="G235" s="102" t="s">
        <v>334</v>
      </c>
      <c r="H235" s="102" t="s">
        <v>334</v>
      </c>
      <c r="I235" s="102" t="s">
        <v>334</v>
      </c>
      <c r="J235" s="103" t="s">
        <v>334</v>
      </c>
      <c r="K235" s="4"/>
      <c r="L235" s="5">
        <f t="shared" si="4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01" t="s">
        <v>335</v>
      </c>
      <c r="F236" s="102" t="s">
        <v>335</v>
      </c>
      <c r="G236" s="102" t="s">
        <v>335</v>
      </c>
      <c r="H236" s="102" t="s">
        <v>335</v>
      </c>
      <c r="I236" s="102" t="s">
        <v>335</v>
      </c>
      <c r="J236" s="103" t="s">
        <v>335</v>
      </c>
      <c r="K236" s="4"/>
      <c r="L236" s="5">
        <f t="shared" si="4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01" t="s">
        <v>336</v>
      </c>
      <c r="F237" s="102" t="s">
        <v>336</v>
      </c>
      <c r="G237" s="102" t="s">
        <v>336</v>
      </c>
      <c r="H237" s="102" t="s">
        <v>336</v>
      </c>
      <c r="I237" s="102" t="s">
        <v>336</v>
      </c>
      <c r="J237" s="103" t="s">
        <v>336</v>
      </c>
      <c r="K237" s="4"/>
      <c r="L237" s="5">
        <f t="shared" si="4"/>
        <v>0</v>
      </c>
    </row>
    <row r="238" spans="1:12" ht="30" customHeight="1">
      <c r="A238" s="71">
        <v>4</v>
      </c>
      <c r="B238" s="64"/>
      <c r="C238" s="69"/>
      <c r="D238" s="70"/>
      <c r="E238" s="107" t="s">
        <v>337</v>
      </c>
      <c r="F238" s="108" t="s">
        <v>337</v>
      </c>
      <c r="G238" s="108" t="s">
        <v>337</v>
      </c>
      <c r="H238" s="108" t="s">
        <v>337</v>
      </c>
      <c r="I238" s="108" t="s">
        <v>337</v>
      </c>
      <c r="J238" s="109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04" t="s">
        <v>19</v>
      </c>
      <c r="F239" s="105" t="s">
        <v>19</v>
      </c>
      <c r="G239" s="105" t="s">
        <v>19</v>
      </c>
      <c r="H239" s="105" t="s">
        <v>19</v>
      </c>
      <c r="I239" s="105" t="s">
        <v>19</v>
      </c>
      <c r="J239" s="106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01" t="s">
        <v>339</v>
      </c>
      <c r="F240" s="102" t="s">
        <v>339</v>
      </c>
      <c r="G240" s="102" t="s">
        <v>339</v>
      </c>
      <c r="H240" s="102" t="s">
        <v>339</v>
      </c>
      <c r="I240" s="102" t="s">
        <v>339</v>
      </c>
      <c r="J240" s="103" t="s">
        <v>339</v>
      </c>
      <c r="K240" s="4"/>
      <c r="L240" s="5">
        <f t="shared" si="4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01" t="s">
        <v>341</v>
      </c>
      <c r="F241" s="102" t="s">
        <v>341</v>
      </c>
      <c r="G241" s="102" t="s">
        <v>341</v>
      </c>
      <c r="H241" s="102" t="s">
        <v>341</v>
      </c>
      <c r="I241" s="102" t="s">
        <v>341</v>
      </c>
      <c r="J241" s="103" t="s">
        <v>341</v>
      </c>
      <c r="K241" s="4"/>
      <c r="L241" s="5">
        <f t="shared" si="4"/>
        <v>0</v>
      </c>
    </row>
    <row r="242" spans="1:12" ht="30" customHeight="1">
      <c r="A242" s="76">
        <v>4.2</v>
      </c>
      <c r="B242" s="72"/>
      <c r="C242" s="77"/>
      <c r="D242" s="73"/>
      <c r="E242" s="104" t="s">
        <v>36</v>
      </c>
      <c r="F242" s="105" t="s">
        <v>36</v>
      </c>
      <c r="G242" s="105" t="s">
        <v>36</v>
      </c>
      <c r="H242" s="105" t="s">
        <v>36</v>
      </c>
      <c r="I242" s="105" t="s">
        <v>36</v>
      </c>
      <c r="J242" s="106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01" t="s">
        <v>343</v>
      </c>
      <c r="F243" s="102" t="s">
        <v>343</v>
      </c>
      <c r="G243" s="102" t="s">
        <v>343</v>
      </c>
      <c r="H243" s="102" t="s">
        <v>343</v>
      </c>
      <c r="I243" s="102" t="s">
        <v>343</v>
      </c>
      <c r="J243" s="103" t="s">
        <v>343</v>
      </c>
      <c r="K243" s="4"/>
      <c r="L243" s="5">
        <f t="shared" si="4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01" t="s">
        <v>345</v>
      </c>
      <c r="F244" s="102" t="s">
        <v>345</v>
      </c>
      <c r="G244" s="102" t="s">
        <v>345</v>
      </c>
      <c r="H244" s="102" t="s">
        <v>345</v>
      </c>
      <c r="I244" s="102" t="s">
        <v>345</v>
      </c>
      <c r="J244" s="103" t="s">
        <v>345</v>
      </c>
      <c r="K244" s="4"/>
      <c r="L244" s="5">
        <f t="shared" si="4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01" t="s">
        <v>347</v>
      </c>
      <c r="F245" s="102" t="s">
        <v>347</v>
      </c>
      <c r="G245" s="102" t="s">
        <v>347</v>
      </c>
      <c r="H245" s="102" t="s">
        <v>347</v>
      </c>
      <c r="I245" s="102" t="s">
        <v>347</v>
      </c>
      <c r="J245" s="103" t="s">
        <v>347</v>
      </c>
      <c r="K245" s="4"/>
      <c r="L245" s="5">
        <f t="shared" si="4"/>
        <v>0</v>
      </c>
    </row>
    <row r="246" spans="1:12" ht="30" customHeight="1">
      <c r="A246" s="76">
        <v>4.3</v>
      </c>
      <c r="B246" s="72"/>
      <c r="C246" s="77"/>
      <c r="D246" s="73"/>
      <c r="E246" s="104" t="s">
        <v>348</v>
      </c>
      <c r="F246" s="105" t="s">
        <v>348</v>
      </c>
      <c r="G246" s="105" t="s">
        <v>348</v>
      </c>
      <c r="H246" s="105" t="s">
        <v>348</v>
      </c>
      <c r="I246" s="105" t="s">
        <v>348</v>
      </c>
      <c r="J246" s="106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01" t="s">
        <v>350</v>
      </c>
      <c r="F247" s="102" t="s">
        <v>350</v>
      </c>
      <c r="G247" s="102" t="s">
        <v>350</v>
      </c>
      <c r="H247" s="102" t="s">
        <v>350</v>
      </c>
      <c r="I247" s="102" t="s">
        <v>350</v>
      </c>
      <c r="J247" s="103" t="s">
        <v>350</v>
      </c>
      <c r="K247" s="4"/>
      <c r="L247" s="5">
        <f t="shared" si="4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01" t="s">
        <v>352</v>
      </c>
      <c r="F248" s="102" t="s">
        <v>352</v>
      </c>
      <c r="G248" s="102" t="s">
        <v>352</v>
      </c>
      <c r="H248" s="102" t="s">
        <v>352</v>
      </c>
      <c r="I248" s="102" t="s">
        <v>352</v>
      </c>
      <c r="J248" s="103" t="s">
        <v>352</v>
      </c>
      <c r="K248" s="4"/>
      <c r="L248" s="5">
        <f t="shared" si="4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01" t="s">
        <v>354</v>
      </c>
      <c r="F249" s="102" t="s">
        <v>354</v>
      </c>
      <c r="G249" s="102" t="s">
        <v>354</v>
      </c>
      <c r="H249" s="102" t="s">
        <v>354</v>
      </c>
      <c r="I249" s="102" t="s">
        <v>354</v>
      </c>
      <c r="J249" s="103" t="s">
        <v>354</v>
      </c>
      <c r="K249" s="4"/>
      <c r="L249" s="5">
        <f t="shared" si="4"/>
        <v>0</v>
      </c>
    </row>
    <row r="250" spans="1:12" ht="30" customHeight="1">
      <c r="A250" s="76">
        <v>4.4000000000000004</v>
      </c>
      <c r="B250" s="72"/>
      <c r="C250" s="77"/>
      <c r="D250" s="73"/>
      <c r="E250" s="104" t="s">
        <v>355</v>
      </c>
      <c r="F250" s="105" t="s">
        <v>355</v>
      </c>
      <c r="G250" s="105" t="s">
        <v>355</v>
      </c>
      <c r="H250" s="105" t="s">
        <v>355</v>
      </c>
      <c r="I250" s="105" t="s">
        <v>355</v>
      </c>
      <c r="J250" s="106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01" t="s">
        <v>357</v>
      </c>
      <c r="F251" s="102" t="s">
        <v>357</v>
      </c>
      <c r="G251" s="102" t="s">
        <v>357</v>
      </c>
      <c r="H251" s="102" t="s">
        <v>357</v>
      </c>
      <c r="I251" s="102" t="s">
        <v>357</v>
      </c>
      <c r="J251" s="103" t="s">
        <v>357</v>
      </c>
      <c r="K251" s="4"/>
      <c r="L251" s="5">
        <f t="shared" si="4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01" t="s">
        <v>359</v>
      </c>
      <c r="F252" s="102" t="s">
        <v>359</v>
      </c>
      <c r="G252" s="102" t="s">
        <v>359</v>
      </c>
      <c r="H252" s="102" t="s">
        <v>359</v>
      </c>
      <c r="I252" s="102" t="s">
        <v>359</v>
      </c>
      <c r="J252" s="103" t="s">
        <v>359</v>
      </c>
      <c r="K252" s="4"/>
      <c r="L252" s="5">
        <f t="shared" si="4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01" t="s">
        <v>361</v>
      </c>
      <c r="F253" s="102" t="s">
        <v>361</v>
      </c>
      <c r="G253" s="102" t="s">
        <v>361</v>
      </c>
      <c r="H253" s="102" t="s">
        <v>361</v>
      </c>
      <c r="I253" s="102" t="s">
        <v>361</v>
      </c>
      <c r="J253" s="103" t="s">
        <v>361</v>
      </c>
      <c r="K253" s="4"/>
      <c r="L253" s="5">
        <f t="shared" si="4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01" t="s">
        <v>363</v>
      </c>
      <c r="F254" s="102" t="s">
        <v>363</v>
      </c>
      <c r="G254" s="102" t="s">
        <v>363</v>
      </c>
      <c r="H254" s="102" t="s">
        <v>363</v>
      </c>
      <c r="I254" s="102" t="s">
        <v>363</v>
      </c>
      <c r="J254" s="103" t="s">
        <v>363</v>
      </c>
      <c r="K254" s="4"/>
      <c r="L254" s="5">
        <f t="shared" si="4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01" t="s">
        <v>365</v>
      </c>
      <c r="F255" s="102" t="s">
        <v>365</v>
      </c>
      <c r="G255" s="102" t="s">
        <v>365</v>
      </c>
      <c r="H255" s="102" t="s">
        <v>365</v>
      </c>
      <c r="I255" s="102" t="s">
        <v>365</v>
      </c>
      <c r="J255" s="103" t="s">
        <v>365</v>
      </c>
      <c r="K255" s="4"/>
      <c r="L255" s="5">
        <f t="shared" si="4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01" t="s">
        <v>367</v>
      </c>
      <c r="F256" s="102" t="s">
        <v>367</v>
      </c>
      <c r="G256" s="102" t="s">
        <v>367</v>
      </c>
      <c r="H256" s="102" t="s">
        <v>367</v>
      </c>
      <c r="I256" s="102" t="s">
        <v>367</v>
      </c>
      <c r="J256" s="103" t="s">
        <v>367</v>
      </c>
      <c r="K256" s="4"/>
      <c r="L256" s="5">
        <f t="shared" si="4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01" t="s">
        <v>369</v>
      </c>
      <c r="F257" s="102" t="s">
        <v>369</v>
      </c>
      <c r="G257" s="102" t="s">
        <v>369</v>
      </c>
      <c r="H257" s="102" t="s">
        <v>369</v>
      </c>
      <c r="I257" s="102" t="s">
        <v>369</v>
      </c>
      <c r="J257" s="103" t="s">
        <v>369</v>
      </c>
      <c r="K257" s="4"/>
      <c r="L257" s="5">
        <f t="shared" si="4"/>
        <v>0</v>
      </c>
    </row>
    <row r="258" spans="1:12" ht="30" customHeight="1">
      <c r="A258" s="76">
        <v>4.5</v>
      </c>
      <c r="B258" s="72"/>
      <c r="C258" s="77"/>
      <c r="D258" s="73"/>
      <c r="E258" s="104" t="s">
        <v>370</v>
      </c>
      <c r="F258" s="105" t="s">
        <v>370</v>
      </c>
      <c r="G258" s="105" t="s">
        <v>370</v>
      </c>
      <c r="H258" s="105" t="s">
        <v>370</v>
      </c>
      <c r="I258" s="105" t="s">
        <v>370</v>
      </c>
      <c r="J258" s="106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01" t="s">
        <v>372</v>
      </c>
      <c r="F259" s="102" t="s">
        <v>372</v>
      </c>
      <c r="G259" s="102" t="s">
        <v>372</v>
      </c>
      <c r="H259" s="102" t="s">
        <v>372</v>
      </c>
      <c r="I259" s="102" t="s">
        <v>372</v>
      </c>
      <c r="J259" s="103" t="s">
        <v>372</v>
      </c>
      <c r="K259" s="4"/>
      <c r="L259" s="5">
        <f t="shared" si="4"/>
        <v>0</v>
      </c>
    </row>
    <row r="260" spans="1:12" ht="30" customHeight="1">
      <c r="A260" s="71">
        <v>5</v>
      </c>
      <c r="B260" s="64"/>
      <c r="C260" s="69"/>
      <c r="D260" s="70"/>
      <c r="E260" s="107" t="s">
        <v>373</v>
      </c>
      <c r="F260" s="108" t="s">
        <v>373</v>
      </c>
      <c r="G260" s="108" t="s">
        <v>373</v>
      </c>
      <c r="H260" s="108" t="s">
        <v>373</v>
      </c>
      <c r="I260" s="108" t="s">
        <v>373</v>
      </c>
      <c r="J260" s="109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01" t="s">
        <v>374</v>
      </c>
      <c r="F261" s="102" t="s">
        <v>374</v>
      </c>
      <c r="G261" s="102" t="s">
        <v>374</v>
      </c>
      <c r="H261" s="102" t="s">
        <v>374</v>
      </c>
      <c r="I261" s="102" t="s">
        <v>374</v>
      </c>
      <c r="J261" s="103" t="s">
        <v>374</v>
      </c>
      <c r="K261" s="4"/>
      <c r="L261" s="5">
        <f t="shared" si="4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01" t="s">
        <v>375</v>
      </c>
      <c r="F262" s="102" t="s">
        <v>375</v>
      </c>
      <c r="G262" s="102" t="s">
        <v>375</v>
      </c>
      <c r="H262" s="102" t="s">
        <v>375</v>
      </c>
      <c r="I262" s="102" t="s">
        <v>375</v>
      </c>
      <c r="J262" s="103" t="s">
        <v>375</v>
      </c>
      <c r="K262" s="4"/>
      <c r="L262" s="5">
        <f t="shared" si="4"/>
        <v>0</v>
      </c>
    </row>
    <row r="263" spans="1:12" ht="30" customHeight="1">
      <c r="A263" s="71">
        <v>6</v>
      </c>
      <c r="B263" s="64"/>
      <c r="C263" s="69"/>
      <c r="D263" s="70"/>
      <c r="E263" s="107" t="s">
        <v>376</v>
      </c>
      <c r="F263" s="108" t="s">
        <v>376</v>
      </c>
      <c r="G263" s="108" t="s">
        <v>376</v>
      </c>
      <c r="H263" s="108" t="s">
        <v>376</v>
      </c>
      <c r="I263" s="108" t="s">
        <v>376</v>
      </c>
      <c r="J263" s="109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01" t="s">
        <v>376</v>
      </c>
      <c r="F264" s="102" t="s">
        <v>376</v>
      </c>
      <c r="G264" s="102" t="s">
        <v>376</v>
      </c>
      <c r="H264" s="102" t="s">
        <v>376</v>
      </c>
      <c r="I264" s="102" t="s">
        <v>376</v>
      </c>
      <c r="J264" s="103" t="s">
        <v>376</v>
      </c>
      <c r="K264" s="4"/>
      <c r="L264" s="5">
        <f t="shared" si="4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01" t="s">
        <v>377</v>
      </c>
      <c r="F265" s="102" t="s">
        <v>377</v>
      </c>
      <c r="G265" s="102" t="s">
        <v>377</v>
      </c>
      <c r="H265" s="102" t="s">
        <v>377</v>
      </c>
      <c r="I265" s="102" t="s">
        <v>377</v>
      </c>
      <c r="J265" s="103" t="s">
        <v>377</v>
      </c>
      <c r="K265" s="4"/>
      <c r="L265" s="5">
        <f t="shared" si="4"/>
        <v>0</v>
      </c>
    </row>
    <row r="266" spans="1:12" ht="30" customHeight="1" thickBot="1">
      <c r="A266" s="12"/>
      <c r="B266" s="8"/>
      <c r="C266" s="8"/>
      <c r="D266" s="9"/>
      <c r="E266" s="133"/>
      <c r="F266" s="133"/>
      <c r="G266" s="133"/>
      <c r="H266" s="133"/>
      <c r="I266" s="133"/>
      <c r="J266" s="133"/>
      <c r="K266" s="10"/>
      <c r="L266" s="11">
        <f t="shared" si="0"/>
        <v>0</v>
      </c>
    </row>
    <row r="267" spans="1:12" ht="24" thickTop="1">
      <c r="A267" s="134" t="s">
        <v>398</v>
      </c>
      <c r="B267" s="135"/>
      <c r="C267" s="135"/>
      <c r="D267" s="135"/>
      <c r="E267" s="135"/>
      <c r="F267" s="135"/>
      <c r="G267" s="135"/>
      <c r="H267" s="135"/>
      <c r="I267" s="135"/>
      <c r="J267" s="135"/>
      <c r="K267" s="136"/>
      <c r="L267" s="40">
        <f>SUM(L15:L266)</f>
        <v>0</v>
      </c>
    </row>
    <row r="268" spans="1:12" ht="30" customHeight="1" thickBot="1">
      <c r="A268" s="137" t="s">
        <v>379</v>
      </c>
      <c r="B268" s="138"/>
      <c r="C268" s="138"/>
      <c r="D268" s="138"/>
      <c r="E268" s="138"/>
      <c r="F268" s="138"/>
      <c r="G268" s="138"/>
      <c r="H268" s="138"/>
      <c r="I268" s="138"/>
      <c r="J268" s="138"/>
      <c r="K268" s="41">
        <v>0.18</v>
      </c>
      <c r="L268" s="11">
        <f>+L267*K268</f>
        <v>0</v>
      </c>
    </row>
    <row r="269" spans="1:12" ht="30" customHeight="1" thickTop="1" thickBot="1">
      <c r="A269" s="124" t="s">
        <v>380</v>
      </c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42">
        <f>+L268+L267</f>
        <v>0</v>
      </c>
    </row>
    <row r="270" spans="1:12">
      <c r="A270" s="43"/>
      <c r="B270" s="44"/>
      <c r="C270" s="44"/>
      <c r="D270" s="15"/>
      <c r="E270" s="17"/>
      <c r="F270" s="17"/>
      <c r="G270" s="17"/>
      <c r="H270" s="17"/>
      <c r="I270" s="17"/>
      <c r="J270" s="17"/>
      <c r="K270" s="15"/>
      <c r="L270" s="45"/>
    </row>
    <row r="271" spans="1:12" s="25" customFormat="1" ht="18.600000000000001" thickBot="1">
      <c r="A271" s="22"/>
      <c r="B271" s="23"/>
      <c r="C271" s="23"/>
      <c r="D271" s="24"/>
      <c r="E271" s="126" t="s">
        <v>381</v>
      </c>
      <c r="F271" s="126"/>
      <c r="G271" s="62"/>
      <c r="H271" s="62"/>
      <c r="I271" s="62"/>
      <c r="J271" s="62"/>
      <c r="K271" s="62"/>
      <c r="L271" s="63"/>
    </row>
    <row r="272" spans="1:12" s="25" customFormat="1" ht="30" customHeight="1">
      <c r="A272" s="22"/>
      <c r="B272" s="23"/>
      <c r="C272" s="23"/>
      <c r="D272" s="24"/>
      <c r="E272" s="127" t="s">
        <v>14</v>
      </c>
      <c r="F272" s="128"/>
      <c r="G272" s="128"/>
      <c r="H272" s="129" t="s">
        <v>382</v>
      </c>
      <c r="I272" s="130"/>
      <c r="J272" s="131"/>
      <c r="K272" s="129" t="s">
        <v>383</v>
      </c>
      <c r="L272" s="132"/>
    </row>
    <row r="273" spans="1:12" s="25" customFormat="1" ht="27.6" customHeight="1">
      <c r="A273" s="26"/>
      <c r="B273" s="27"/>
      <c r="C273" s="27"/>
      <c r="D273" s="28"/>
      <c r="E273" s="95" t="s">
        <v>384</v>
      </c>
      <c r="F273" s="96"/>
      <c r="G273" s="96"/>
      <c r="H273" s="97" t="s">
        <v>385</v>
      </c>
      <c r="I273" s="98"/>
      <c r="J273" s="99"/>
      <c r="K273" s="97"/>
      <c r="L273" s="100"/>
    </row>
    <row r="274" spans="1:12" s="25" customFormat="1" ht="27.6" customHeight="1">
      <c r="A274" s="26"/>
      <c r="B274" s="27"/>
      <c r="C274" s="27"/>
      <c r="D274" s="28"/>
      <c r="E274" s="95" t="s">
        <v>386</v>
      </c>
      <c r="F274" s="96"/>
      <c r="G274" s="96"/>
      <c r="H274" s="97" t="s">
        <v>387</v>
      </c>
      <c r="I274" s="98"/>
      <c r="J274" s="99"/>
      <c r="K274" s="97"/>
      <c r="L274" s="100"/>
    </row>
    <row r="275" spans="1:12" s="25" customFormat="1" ht="27.6" customHeight="1">
      <c r="A275" s="26"/>
      <c r="B275" s="29"/>
      <c r="C275" s="29"/>
      <c r="D275" s="28"/>
      <c r="E275" s="95" t="s">
        <v>388</v>
      </c>
      <c r="F275" s="96"/>
      <c r="G275" s="96"/>
      <c r="H275" s="123">
        <v>0.15</v>
      </c>
      <c r="I275" s="98"/>
      <c r="J275" s="99"/>
      <c r="K275" s="97"/>
      <c r="L275" s="100"/>
    </row>
    <row r="276" spans="1:12" s="25" customFormat="1" ht="27.6" customHeight="1">
      <c r="A276" s="26"/>
      <c r="B276" s="29"/>
      <c r="C276" s="29"/>
      <c r="D276" s="28"/>
      <c r="E276" s="122" t="s">
        <v>389</v>
      </c>
      <c r="F276" s="96"/>
      <c r="G276" s="96"/>
      <c r="H276" s="97">
        <v>199</v>
      </c>
      <c r="I276" s="98"/>
      <c r="J276" s="99"/>
      <c r="K276" s="97"/>
      <c r="L276" s="100"/>
    </row>
    <row r="277" spans="1:12" s="25" customFormat="1" ht="27.6" customHeight="1">
      <c r="A277" s="26"/>
      <c r="B277" s="29"/>
      <c r="C277" s="29"/>
      <c r="D277" s="28"/>
      <c r="E277" s="95" t="s">
        <v>390</v>
      </c>
      <c r="F277" s="96"/>
      <c r="G277" s="96"/>
      <c r="H277" s="97" t="s">
        <v>391</v>
      </c>
      <c r="I277" s="98"/>
      <c r="J277" s="99"/>
      <c r="K277" s="97"/>
      <c r="L277" s="100"/>
    </row>
    <row r="278" spans="1:12" s="25" customFormat="1" ht="27.6" customHeight="1">
      <c r="A278" s="26"/>
      <c r="B278" s="29"/>
      <c r="C278" s="29"/>
      <c r="D278" s="28"/>
      <c r="E278" s="95" t="s">
        <v>392</v>
      </c>
      <c r="F278" s="96"/>
      <c r="G278" s="96"/>
      <c r="H278" s="97" t="s">
        <v>391</v>
      </c>
      <c r="I278" s="98"/>
      <c r="J278" s="99"/>
      <c r="K278" s="97"/>
      <c r="L278" s="100"/>
    </row>
    <row r="279" spans="1:12" s="25" customFormat="1" ht="27.6" customHeight="1" thickBot="1">
      <c r="A279" s="26"/>
      <c r="B279" s="29"/>
      <c r="C279" s="29"/>
      <c r="D279" s="28"/>
      <c r="E279" s="116" t="s">
        <v>393</v>
      </c>
      <c r="F279" s="117"/>
      <c r="G279" s="117"/>
      <c r="H279" s="118" t="s">
        <v>394</v>
      </c>
      <c r="I279" s="119"/>
      <c r="J279" s="120"/>
      <c r="K279" s="118"/>
      <c r="L279" s="121"/>
    </row>
    <row r="280" spans="1:12" ht="15" thickBot="1">
      <c r="A280" s="46"/>
      <c r="B280" s="47"/>
      <c r="C280" s="47"/>
      <c r="D280" s="48"/>
      <c r="E280" s="49"/>
      <c r="F280" s="49"/>
      <c r="G280" s="49"/>
      <c r="H280" s="50"/>
      <c r="I280" s="50"/>
      <c r="J280" s="50"/>
      <c r="K280" s="49"/>
      <c r="L280" s="51"/>
    </row>
    <row r="281" spans="1:12">
      <c r="A281" s="52"/>
    </row>
  </sheetData>
  <mergeCells count="299">
    <mergeCell ref="A1:D4"/>
    <mergeCell ref="E1:J6"/>
    <mergeCell ref="K1:L2"/>
    <mergeCell ref="K3:L3"/>
    <mergeCell ref="K4:K6"/>
    <mergeCell ref="L4:L6"/>
    <mergeCell ref="A5:D5"/>
    <mergeCell ref="A6:D6"/>
    <mergeCell ref="A11:C11"/>
    <mergeCell ref="D11:J11"/>
    <mergeCell ref="E13:J13"/>
    <mergeCell ref="A14:L14"/>
    <mergeCell ref="E15:J15"/>
    <mergeCell ref="E16:J16"/>
    <mergeCell ref="A7:C7"/>
    <mergeCell ref="A8:C8"/>
    <mergeCell ref="D8:J8"/>
    <mergeCell ref="A9:C9"/>
    <mergeCell ref="D9:J9"/>
    <mergeCell ref="A10:C10"/>
    <mergeCell ref="D10:J10"/>
    <mergeCell ref="E23:J23"/>
    <mergeCell ref="E24:J24"/>
    <mergeCell ref="E25:J25"/>
    <mergeCell ref="E26:J26"/>
    <mergeCell ref="E27:J27"/>
    <mergeCell ref="E28:J28"/>
    <mergeCell ref="E17:J17"/>
    <mergeCell ref="E18:J18"/>
    <mergeCell ref="E19:J19"/>
    <mergeCell ref="E20:J20"/>
    <mergeCell ref="E21:J21"/>
    <mergeCell ref="E22:J22"/>
    <mergeCell ref="E35:J35"/>
    <mergeCell ref="E36:J36"/>
    <mergeCell ref="E37:J37"/>
    <mergeCell ref="E38:J38"/>
    <mergeCell ref="E39:J39"/>
    <mergeCell ref="E40:J40"/>
    <mergeCell ref="E29:J29"/>
    <mergeCell ref="E30:J30"/>
    <mergeCell ref="E31:J31"/>
    <mergeCell ref="E32:J32"/>
    <mergeCell ref="E33:J33"/>
    <mergeCell ref="E34:J34"/>
    <mergeCell ref="E41:J41"/>
    <mergeCell ref="E42:J42"/>
    <mergeCell ref="E43:J43"/>
    <mergeCell ref="E44:J44"/>
    <mergeCell ref="E45:J45"/>
    <mergeCell ref="E46:J46"/>
    <mergeCell ref="E47:J47"/>
    <mergeCell ref="E276:G276"/>
    <mergeCell ref="H276:J276"/>
    <mergeCell ref="E274:G274"/>
    <mergeCell ref="H274:J274"/>
    <mergeCell ref="E275:G275"/>
    <mergeCell ref="H275:J275"/>
    <mergeCell ref="A269:K269"/>
    <mergeCell ref="E271:F271"/>
    <mergeCell ref="E272:G272"/>
    <mergeCell ref="H272:J272"/>
    <mergeCell ref="K272:L272"/>
    <mergeCell ref="E273:G273"/>
    <mergeCell ref="H273:J273"/>
    <mergeCell ref="K273:L273"/>
    <mergeCell ref="E266:J266"/>
    <mergeCell ref="A267:K267"/>
    <mergeCell ref="A268:J268"/>
    <mergeCell ref="E48:J48"/>
    <mergeCell ref="E49:J49"/>
    <mergeCell ref="E50:J50"/>
    <mergeCell ref="E51:J51"/>
    <mergeCell ref="E52:J52"/>
    <mergeCell ref="E53:J53"/>
    <mergeCell ref="E279:G279"/>
    <mergeCell ref="H279:J279"/>
    <mergeCell ref="K279:L279"/>
    <mergeCell ref="K276:L276"/>
    <mergeCell ref="E277:G277"/>
    <mergeCell ref="H277:J277"/>
    <mergeCell ref="K277:L277"/>
    <mergeCell ref="K274:L274"/>
    <mergeCell ref="K275:L275"/>
    <mergeCell ref="E60:J60"/>
    <mergeCell ref="E61:J61"/>
    <mergeCell ref="E62:J62"/>
    <mergeCell ref="E63:J63"/>
    <mergeCell ref="E64:J64"/>
    <mergeCell ref="E65:J65"/>
    <mergeCell ref="E54:J54"/>
    <mergeCell ref="E55:J55"/>
    <mergeCell ref="E56:J56"/>
    <mergeCell ref="E57:J57"/>
    <mergeCell ref="E58:J58"/>
    <mergeCell ref="E59:J59"/>
    <mergeCell ref="E72:J72"/>
    <mergeCell ref="E73:J73"/>
    <mergeCell ref="E74:J74"/>
    <mergeCell ref="E75:J75"/>
    <mergeCell ref="E76:J76"/>
    <mergeCell ref="E77:J77"/>
    <mergeCell ref="E66:J66"/>
    <mergeCell ref="E67:J67"/>
    <mergeCell ref="E68:J68"/>
    <mergeCell ref="E69:J69"/>
    <mergeCell ref="E70:J70"/>
    <mergeCell ref="E71:J71"/>
    <mergeCell ref="E84:J84"/>
    <mergeCell ref="E85:J85"/>
    <mergeCell ref="E86:J86"/>
    <mergeCell ref="E87:J87"/>
    <mergeCell ref="E88:J88"/>
    <mergeCell ref="E89:J89"/>
    <mergeCell ref="E78:J78"/>
    <mergeCell ref="E79:J79"/>
    <mergeCell ref="E80:J80"/>
    <mergeCell ref="E81:J81"/>
    <mergeCell ref="E82:J82"/>
    <mergeCell ref="E83:J83"/>
    <mergeCell ref="E96:J96"/>
    <mergeCell ref="E97:J97"/>
    <mergeCell ref="E98:J98"/>
    <mergeCell ref="E99:J99"/>
    <mergeCell ref="E100:J100"/>
    <mergeCell ref="E101:J101"/>
    <mergeCell ref="E90:J90"/>
    <mergeCell ref="E91:J91"/>
    <mergeCell ref="E92:J92"/>
    <mergeCell ref="E93:J93"/>
    <mergeCell ref="E94:J94"/>
    <mergeCell ref="E95:J95"/>
    <mergeCell ref="E108:J108"/>
    <mergeCell ref="E109:J109"/>
    <mergeCell ref="E110:J110"/>
    <mergeCell ref="E111:J111"/>
    <mergeCell ref="E112:J112"/>
    <mergeCell ref="E113:J113"/>
    <mergeCell ref="E102:J102"/>
    <mergeCell ref="E103:J103"/>
    <mergeCell ref="E104:J104"/>
    <mergeCell ref="E105:J105"/>
    <mergeCell ref="E106:J106"/>
    <mergeCell ref="E107:J107"/>
    <mergeCell ref="E120:J120"/>
    <mergeCell ref="E121:J121"/>
    <mergeCell ref="E122:J122"/>
    <mergeCell ref="E123:J123"/>
    <mergeCell ref="E124:J124"/>
    <mergeCell ref="E125:J125"/>
    <mergeCell ref="E114:J114"/>
    <mergeCell ref="E115:J115"/>
    <mergeCell ref="E116:J116"/>
    <mergeCell ref="E117:J117"/>
    <mergeCell ref="E118:J118"/>
    <mergeCell ref="E119:J119"/>
    <mergeCell ref="E132:J132"/>
    <mergeCell ref="E133:J133"/>
    <mergeCell ref="E134:J134"/>
    <mergeCell ref="E135:J135"/>
    <mergeCell ref="E136:J136"/>
    <mergeCell ref="E137:J137"/>
    <mergeCell ref="E126:J126"/>
    <mergeCell ref="E127:J127"/>
    <mergeCell ref="E128:J128"/>
    <mergeCell ref="E129:J129"/>
    <mergeCell ref="E130:J130"/>
    <mergeCell ref="E131:J131"/>
    <mergeCell ref="E144:J144"/>
    <mergeCell ref="E145:J145"/>
    <mergeCell ref="E146:J146"/>
    <mergeCell ref="E147:J147"/>
    <mergeCell ref="E148:J148"/>
    <mergeCell ref="E149:J149"/>
    <mergeCell ref="E138:J138"/>
    <mergeCell ref="E139:J139"/>
    <mergeCell ref="E140:J140"/>
    <mergeCell ref="E141:J141"/>
    <mergeCell ref="E142:J142"/>
    <mergeCell ref="E143:J143"/>
    <mergeCell ref="E156:J156"/>
    <mergeCell ref="E157:J157"/>
    <mergeCell ref="E158:J158"/>
    <mergeCell ref="E159:J159"/>
    <mergeCell ref="E160:J160"/>
    <mergeCell ref="E161:J161"/>
    <mergeCell ref="E150:J150"/>
    <mergeCell ref="E151:J151"/>
    <mergeCell ref="E152:J152"/>
    <mergeCell ref="E153:J153"/>
    <mergeCell ref="E154:J154"/>
    <mergeCell ref="E155:J155"/>
    <mergeCell ref="E168:J168"/>
    <mergeCell ref="E169:J169"/>
    <mergeCell ref="E170:J170"/>
    <mergeCell ref="E171:J171"/>
    <mergeCell ref="E172:J172"/>
    <mergeCell ref="E173:J173"/>
    <mergeCell ref="E162:J162"/>
    <mergeCell ref="E163:J163"/>
    <mergeCell ref="E164:J164"/>
    <mergeCell ref="E165:J165"/>
    <mergeCell ref="E166:J166"/>
    <mergeCell ref="E167:J167"/>
    <mergeCell ref="E180:J180"/>
    <mergeCell ref="E181:J181"/>
    <mergeCell ref="E182:J182"/>
    <mergeCell ref="E183:J183"/>
    <mergeCell ref="E184:J184"/>
    <mergeCell ref="E185:J185"/>
    <mergeCell ref="E174:J174"/>
    <mergeCell ref="E175:J175"/>
    <mergeCell ref="E176:J176"/>
    <mergeCell ref="E177:J177"/>
    <mergeCell ref="E178:J178"/>
    <mergeCell ref="E179:J179"/>
    <mergeCell ref="E192:J192"/>
    <mergeCell ref="E193:J193"/>
    <mergeCell ref="E194:J194"/>
    <mergeCell ref="E195:J195"/>
    <mergeCell ref="E196:J196"/>
    <mergeCell ref="E197:J197"/>
    <mergeCell ref="E186:J186"/>
    <mergeCell ref="E187:J187"/>
    <mergeCell ref="E188:J188"/>
    <mergeCell ref="E189:J189"/>
    <mergeCell ref="E190:J190"/>
    <mergeCell ref="E191:J191"/>
    <mergeCell ref="E204:J204"/>
    <mergeCell ref="E205:J205"/>
    <mergeCell ref="E206:J206"/>
    <mergeCell ref="E207:J207"/>
    <mergeCell ref="E208:J208"/>
    <mergeCell ref="E209:J209"/>
    <mergeCell ref="E198:J198"/>
    <mergeCell ref="E199:J199"/>
    <mergeCell ref="E200:J200"/>
    <mergeCell ref="E201:J201"/>
    <mergeCell ref="E202:J202"/>
    <mergeCell ref="E203:J203"/>
    <mergeCell ref="E216:J216"/>
    <mergeCell ref="E217:J217"/>
    <mergeCell ref="E218:J218"/>
    <mergeCell ref="E219:J219"/>
    <mergeCell ref="E220:J220"/>
    <mergeCell ref="E221:J221"/>
    <mergeCell ref="E210:J210"/>
    <mergeCell ref="E211:J211"/>
    <mergeCell ref="E212:J212"/>
    <mergeCell ref="E213:J213"/>
    <mergeCell ref="E214:J214"/>
    <mergeCell ref="E215:J215"/>
    <mergeCell ref="E228:J228"/>
    <mergeCell ref="E229:J229"/>
    <mergeCell ref="E230:J230"/>
    <mergeCell ref="E231:J231"/>
    <mergeCell ref="E232:J232"/>
    <mergeCell ref="E233:J233"/>
    <mergeCell ref="E222:J222"/>
    <mergeCell ref="E223:J223"/>
    <mergeCell ref="E224:J224"/>
    <mergeCell ref="E225:J225"/>
    <mergeCell ref="E226:J226"/>
    <mergeCell ref="E227:J227"/>
    <mergeCell ref="E240:J240"/>
    <mergeCell ref="E241:J241"/>
    <mergeCell ref="E242:J242"/>
    <mergeCell ref="E243:J243"/>
    <mergeCell ref="E244:J244"/>
    <mergeCell ref="E245:J245"/>
    <mergeCell ref="E234:J234"/>
    <mergeCell ref="E235:J235"/>
    <mergeCell ref="E236:J236"/>
    <mergeCell ref="E237:J237"/>
    <mergeCell ref="E238:J238"/>
    <mergeCell ref="E239:J239"/>
    <mergeCell ref="E252:J252"/>
    <mergeCell ref="E253:J253"/>
    <mergeCell ref="E254:J254"/>
    <mergeCell ref="E255:J255"/>
    <mergeCell ref="E256:J256"/>
    <mergeCell ref="E257:J257"/>
    <mergeCell ref="E246:J246"/>
    <mergeCell ref="E247:J247"/>
    <mergeCell ref="E248:J248"/>
    <mergeCell ref="E249:J249"/>
    <mergeCell ref="E250:J250"/>
    <mergeCell ref="E251:J251"/>
    <mergeCell ref="E278:G278"/>
    <mergeCell ref="H278:J278"/>
    <mergeCell ref="K278:L278"/>
    <mergeCell ref="E264:J264"/>
    <mergeCell ref="E265:J265"/>
    <mergeCell ref="E258:J258"/>
    <mergeCell ref="E259:J259"/>
    <mergeCell ref="E260:J260"/>
    <mergeCell ref="E261:J261"/>
    <mergeCell ref="E262:J262"/>
    <mergeCell ref="E263:J263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284"/>
  <sheetViews>
    <sheetView showGridLines="0" view="pageBreakPreview" topLeftCell="A65" zoomScale="85" zoomScaleNormal="85" zoomScaleSheetLayoutView="85" workbookViewId="0">
      <selection activeCell="E219" sqref="E219:J219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6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150"/>
      <c r="B1" s="151"/>
      <c r="C1" s="151"/>
      <c r="D1" s="151"/>
      <c r="E1" s="156" t="s">
        <v>0</v>
      </c>
      <c r="F1" s="156"/>
      <c r="G1" s="156"/>
      <c r="H1" s="156"/>
      <c r="I1" s="156"/>
      <c r="J1" s="156"/>
      <c r="K1" s="159"/>
      <c r="L1" s="160"/>
    </row>
    <row r="2" spans="1:12" ht="38.25" customHeight="1">
      <c r="A2" s="152"/>
      <c r="B2" s="153"/>
      <c r="C2" s="153"/>
      <c r="D2" s="153"/>
      <c r="E2" s="157"/>
      <c r="F2" s="157"/>
      <c r="G2" s="157"/>
      <c r="H2" s="157"/>
      <c r="I2" s="157"/>
      <c r="J2" s="157"/>
      <c r="K2" s="161"/>
      <c r="L2" s="162"/>
    </row>
    <row r="3" spans="1:12" ht="15.6">
      <c r="A3" s="152"/>
      <c r="B3" s="153"/>
      <c r="C3" s="153"/>
      <c r="D3" s="153"/>
      <c r="E3" s="157"/>
      <c r="F3" s="157"/>
      <c r="G3" s="157"/>
      <c r="H3" s="157"/>
      <c r="I3" s="157"/>
      <c r="J3" s="157"/>
      <c r="K3" s="163" t="s">
        <v>1</v>
      </c>
      <c r="L3" s="164"/>
    </row>
    <row r="4" spans="1:12" ht="14.4" customHeight="1">
      <c r="A4" s="154"/>
      <c r="B4" s="155"/>
      <c r="C4" s="155"/>
      <c r="D4" s="155"/>
      <c r="E4" s="157"/>
      <c r="F4" s="157"/>
      <c r="G4" s="157"/>
      <c r="H4" s="157"/>
      <c r="I4" s="157"/>
      <c r="J4" s="157"/>
      <c r="K4" s="165" t="s">
        <v>2</v>
      </c>
      <c r="L4" s="168"/>
    </row>
    <row r="5" spans="1:12" ht="14.4" customHeight="1">
      <c r="A5" s="171" t="s">
        <v>3</v>
      </c>
      <c r="B5" s="172"/>
      <c r="C5" s="172"/>
      <c r="D5" s="172"/>
      <c r="E5" s="157"/>
      <c r="F5" s="157"/>
      <c r="G5" s="157"/>
      <c r="H5" s="157"/>
      <c r="I5" s="157"/>
      <c r="J5" s="157"/>
      <c r="K5" s="166"/>
      <c r="L5" s="169"/>
    </row>
    <row r="6" spans="1:12" ht="15" thickBot="1">
      <c r="A6" s="173" t="s">
        <v>4</v>
      </c>
      <c r="B6" s="174"/>
      <c r="C6" s="174"/>
      <c r="D6" s="174"/>
      <c r="E6" s="158"/>
      <c r="F6" s="158"/>
      <c r="G6" s="158"/>
      <c r="H6" s="158"/>
      <c r="I6" s="158"/>
      <c r="J6" s="158"/>
      <c r="K6" s="167"/>
      <c r="L6" s="170"/>
    </row>
    <row r="7" spans="1:12" ht="15.6">
      <c r="A7" s="144" t="s">
        <v>5</v>
      </c>
      <c r="B7" s="145"/>
      <c r="C7" s="145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46" t="s">
        <v>6</v>
      </c>
      <c r="B8" s="147"/>
      <c r="C8" s="147"/>
      <c r="D8" s="148"/>
      <c r="E8" s="148"/>
      <c r="F8" s="148"/>
      <c r="G8" s="148"/>
      <c r="H8" s="148"/>
      <c r="I8" s="148"/>
      <c r="J8" s="148"/>
      <c r="K8" s="34"/>
      <c r="L8" s="35"/>
    </row>
    <row r="9" spans="1:12" ht="15.6">
      <c r="A9" s="146" t="s">
        <v>7</v>
      </c>
      <c r="B9" s="147"/>
      <c r="C9" s="147"/>
      <c r="D9" s="149"/>
      <c r="E9" s="149"/>
      <c r="F9" s="149"/>
      <c r="G9" s="149"/>
      <c r="H9" s="149"/>
      <c r="I9" s="149"/>
      <c r="J9" s="149"/>
      <c r="K9" s="34"/>
      <c r="L9" s="35"/>
    </row>
    <row r="10" spans="1:12" ht="15.6">
      <c r="A10" s="146" t="s">
        <v>8</v>
      </c>
      <c r="B10" s="147"/>
      <c r="C10" s="147"/>
      <c r="D10" s="149"/>
      <c r="E10" s="149"/>
      <c r="F10" s="149"/>
      <c r="G10" s="149"/>
      <c r="H10" s="149"/>
      <c r="I10" s="149"/>
      <c r="J10" s="149"/>
      <c r="K10" s="34"/>
      <c r="L10" s="35"/>
    </row>
    <row r="11" spans="1:12" ht="15.6">
      <c r="A11" s="146" t="s">
        <v>9</v>
      </c>
      <c r="B11" s="147"/>
      <c r="C11" s="147"/>
      <c r="D11" s="149"/>
      <c r="E11" s="149"/>
      <c r="F11" s="149"/>
      <c r="G11" s="149"/>
      <c r="H11" s="149"/>
      <c r="I11" s="149"/>
      <c r="J11" s="149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39" t="s">
        <v>10</v>
      </c>
      <c r="L12" s="1" t="str">
        <f>IF(+CONSOLIDADO!L12="","",+CONSOLIDADO!L12)</f>
        <v/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39" t="s">
        <v>14</v>
      </c>
      <c r="F13" s="139"/>
      <c r="G13" s="139"/>
      <c r="H13" s="139"/>
      <c r="I13" s="139"/>
      <c r="J13" s="139"/>
      <c r="K13" s="54" t="s">
        <v>15</v>
      </c>
      <c r="L13" s="55" t="s">
        <v>16</v>
      </c>
    </row>
    <row r="14" spans="1:12" ht="31.5" customHeight="1">
      <c r="A14" s="140" t="str">
        <f>IF(+CONSOLIDADO!A14="","",CONSOLIDADO!A14)</f>
        <v>EJECUCIÓN DEL SUBPROYCTO A3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71">
        <v>1</v>
      </c>
      <c r="B15" s="64"/>
      <c r="C15" s="65"/>
      <c r="D15" s="66"/>
      <c r="E15" s="143" t="s">
        <v>18</v>
      </c>
      <c r="F15" s="143"/>
      <c r="G15" s="143"/>
      <c r="H15" s="143"/>
      <c r="I15" s="143"/>
      <c r="J15" s="143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04" t="s">
        <v>19</v>
      </c>
      <c r="F16" s="105" t="s">
        <v>19</v>
      </c>
      <c r="G16" s="105" t="s">
        <v>19</v>
      </c>
      <c r="H16" s="105" t="s">
        <v>19</v>
      </c>
      <c r="I16" s="105" t="s">
        <v>19</v>
      </c>
      <c r="J16" s="106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01" t="s">
        <v>22</v>
      </c>
      <c r="F17" s="102" t="s">
        <v>22</v>
      </c>
      <c r="G17" s="102" t="s">
        <v>22</v>
      </c>
      <c r="H17" s="102" t="s">
        <v>22</v>
      </c>
      <c r="I17" s="102" t="s">
        <v>22</v>
      </c>
      <c r="J17" s="103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01" t="s">
        <v>25</v>
      </c>
      <c r="F18" s="102" t="s">
        <v>25</v>
      </c>
      <c r="G18" s="102" t="s">
        <v>25</v>
      </c>
      <c r="H18" s="102" t="s">
        <v>25</v>
      </c>
      <c r="I18" s="102" t="s">
        <v>25</v>
      </c>
      <c r="J18" s="103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01" t="s">
        <v>28</v>
      </c>
      <c r="F19" s="102" t="s">
        <v>28</v>
      </c>
      <c r="G19" s="102" t="s">
        <v>28</v>
      </c>
      <c r="H19" s="102" t="s">
        <v>28</v>
      </c>
      <c r="I19" s="102" t="s">
        <v>28</v>
      </c>
      <c r="J19" s="103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04" t="s">
        <v>29</v>
      </c>
      <c r="F20" s="105" t="s">
        <v>29</v>
      </c>
      <c r="G20" s="105" t="s">
        <v>29</v>
      </c>
      <c r="H20" s="105" t="s">
        <v>29</v>
      </c>
      <c r="I20" s="105" t="s">
        <v>29</v>
      </c>
      <c r="J20" s="106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01" t="s">
        <v>31</v>
      </c>
      <c r="F21" s="102" t="s">
        <v>31</v>
      </c>
      <c r="G21" s="102" t="s">
        <v>31</v>
      </c>
      <c r="H21" s="102" t="s">
        <v>31</v>
      </c>
      <c r="I21" s="102" t="s">
        <v>31</v>
      </c>
      <c r="J21" s="103" t="s">
        <v>31</v>
      </c>
      <c r="K21" s="4"/>
      <c r="L21" s="5">
        <f t="shared" ref="L21:L265" si="0">+K21*C21</f>
        <v>0</v>
      </c>
    </row>
    <row r="22" spans="1:12" ht="30" customHeight="1">
      <c r="A22" s="2" t="s">
        <v>32</v>
      </c>
      <c r="B22" s="3" t="s">
        <v>27</v>
      </c>
      <c r="C22" s="7">
        <v>6.87</v>
      </c>
      <c r="D22" s="6"/>
      <c r="E22" s="101" t="s">
        <v>33</v>
      </c>
      <c r="F22" s="102" t="s">
        <v>33</v>
      </c>
      <c r="G22" s="102" t="s">
        <v>33</v>
      </c>
      <c r="H22" s="102" t="s">
        <v>33</v>
      </c>
      <c r="I22" s="102" t="s">
        <v>33</v>
      </c>
      <c r="J22" s="103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04" t="s">
        <v>34</v>
      </c>
      <c r="F23" s="105" t="s">
        <v>34</v>
      </c>
      <c r="G23" s="105" t="s">
        <v>34</v>
      </c>
      <c r="H23" s="105" t="s">
        <v>34</v>
      </c>
      <c r="I23" s="105" t="s">
        <v>34</v>
      </c>
      <c r="J23" s="106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13" t="s">
        <v>36</v>
      </c>
      <c r="F24" s="114" t="s">
        <v>36</v>
      </c>
      <c r="G24" s="114" t="s">
        <v>36</v>
      </c>
      <c r="H24" s="114" t="s">
        <v>36</v>
      </c>
      <c r="I24" s="114" t="s">
        <v>36</v>
      </c>
      <c r="J24" s="115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01" t="s">
        <v>39</v>
      </c>
      <c r="F25" s="102" t="s">
        <v>39</v>
      </c>
      <c r="G25" s="102" t="s">
        <v>39</v>
      </c>
      <c r="H25" s="102" t="s">
        <v>39</v>
      </c>
      <c r="I25" s="102" t="s">
        <v>39</v>
      </c>
      <c r="J25" s="103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01" t="s">
        <v>42</v>
      </c>
      <c r="F26" s="102" t="s">
        <v>42</v>
      </c>
      <c r="G26" s="102" t="s">
        <v>42</v>
      </c>
      <c r="H26" s="102" t="s">
        <v>42</v>
      </c>
      <c r="I26" s="102" t="s">
        <v>42</v>
      </c>
      <c r="J26" s="103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13" t="s">
        <v>44</v>
      </c>
      <c r="F27" s="114" t="s">
        <v>44</v>
      </c>
      <c r="G27" s="114" t="s">
        <v>44</v>
      </c>
      <c r="H27" s="114" t="s">
        <v>44</v>
      </c>
      <c r="I27" s="114" t="s">
        <v>44</v>
      </c>
      <c r="J27" s="115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01" t="s">
        <v>47</v>
      </c>
      <c r="F28" s="102" t="s">
        <v>47</v>
      </c>
      <c r="G28" s="102" t="s">
        <v>47</v>
      </c>
      <c r="H28" s="102" t="s">
        <v>47</v>
      </c>
      <c r="I28" s="102" t="s">
        <v>47</v>
      </c>
      <c r="J28" s="103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01" t="s">
        <v>50</v>
      </c>
      <c r="F29" s="102" t="s">
        <v>50</v>
      </c>
      <c r="G29" s="102" t="s">
        <v>50</v>
      </c>
      <c r="H29" s="102" t="s">
        <v>50</v>
      </c>
      <c r="I29" s="102" t="s">
        <v>50</v>
      </c>
      <c r="J29" s="103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01" t="s">
        <v>52</v>
      </c>
      <c r="F30" s="102" t="s">
        <v>52</v>
      </c>
      <c r="G30" s="102" t="s">
        <v>52</v>
      </c>
      <c r="H30" s="102" t="s">
        <v>52</v>
      </c>
      <c r="I30" s="102" t="s">
        <v>52</v>
      </c>
      <c r="J30" s="103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01" t="s">
        <v>54</v>
      </c>
      <c r="F31" s="102" t="s">
        <v>54</v>
      </c>
      <c r="G31" s="102" t="s">
        <v>54</v>
      </c>
      <c r="H31" s="102" t="s">
        <v>54</v>
      </c>
      <c r="I31" s="102" t="s">
        <v>54</v>
      </c>
      <c r="J31" s="103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01" t="s">
        <v>56</v>
      </c>
      <c r="F32" s="102" t="s">
        <v>56</v>
      </c>
      <c r="G32" s="102" t="s">
        <v>56</v>
      </c>
      <c r="H32" s="102" t="s">
        <v>56</v>
      </c>
      <c r="I32" s="102" t="s">
        <v>56</v>
      </c>
      <c r="J32" s="103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13" t="s">
        <v>58</v>
      </c>
      <c r="F33" s="114" t="s">
        <v>58</v>
      </c>
      <c r="G33" s="114" t="s">
        <v>58</v>
      </c>
      <c r="H33" s="114" t="s">
        <v>58</v>
      </c>
      <c r="I33" s="114" t="s">
        <v>58</v>
      </c>
      <c r="J33" s="115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01" t="s">
        <v>60</v>
      </c>
      <c r="F34" s="102" t="s">
        <v>60</v>
      </c>
      <c r="G34" s="102" t="s">
        <v>60</v>
      </c>
      <c r="H34" s="102" t="s">
        <v>60</v>
      </c>
      <c r="I34" s="102" t="s">
        <v>60</v>
      </c>
      <c r="J34" s="103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01" t="s">
        <v>62</v>
      </c>
      <c r="F35" s="102" t="s">
        <v>62</v>
      </c>
      <c r="G35" s="102" t="s">
        <v>62</v>
      </c>
      <c r="H35" s="102" t="s">
        <v>62</v>
      </c>
      <c r="I35" s="102" t="s">
        <v>62</v>
      </c>
      <c r="J35" s="103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04" t="s">
        <v>63</v>
      </c>
      <c r="F36" s="105" t="s">
        <v>63</v>
      </c>
      <c r="G36" s="105" t="s">
        <v>63</v>
      </c>
      <c r="H36" s="105" t="s">
        <v>63</v>
      </c>
      <c r="I36" s="105" t="s">
        <v>63</v>
      </c>
      <c r="J36" s="106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01" t="s">
        <v>65</v>
      </c>
      <c r="F37" s="102" t="s">
        <v>65</v>
      </c>
      <c r="G37" s="102" t="s">
        <v>65</v>
      </c>
      <c r="H37" s="102" t="s">
        <v>65</v>
      </c>
      <c r="I37" s="102" t="s">
        <v>65</v>
      </c>
      <c r="J37" s="103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01" t="s">
        <v>67</v>
      </c>
      <c r="F38" s="102" t="s">
        <v>67</v>
      </c>
      <c r="G38" s="102" t="s">
        <v>67</v>
      </c>
      <c r="H38" s="102" t="s">
        <v>67</v>
      </c>
      <c r="I38" s="102" t="s">
        <v>67</v>
      </c>
      <c r="J38" s="103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01" t="s">
        <v>69</v>
      </c>
      <c r="F39" s="102" t="s">
        <v>69</v>
      </c>
      <c r="G39" s="102" t="s">
        <v>69</v>
      </c>
      <c r="H39" s="102" t="s">
        <v>69</v>
      </c>
      <c r="I39" s="102" t="s">
        <v>69</v>
      </c>
      <c r="J39" s="103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01" t="s">
        <v>71</v>
      </c>
      <c r="F40" s="102" t="s">
        <v>71</v>
      </c>
      <c r="G40" s="102" t="s">
        <v>71</v>
      </c>
      <c r="H40" s="102" t="s">
        <v>71</v>
      </c>
      <c r="I40" s="102" t="s">
        <v>71</v>
      </c>
      <c r="J40" s="103" t="s">
        <v>71</v>
      </c>
      <c r="K40" s="4"/>
      <c r="L40" s="5">
        <f t="shared" si="0"/>
        <v>0</v>
      </c>
    </row>
    <row r="41" spans="1:12" ht="30" customHeight="1">
      <c r="A41" s="76">
        <v>1.5</v>
      </c>
      <c r="B41" s="72"/>
      <c r="C41" s="77"/>
      <c r="D41" s="73"/>
      <c r="E41" s="104" t="s">
        <v>72</v>
      </c>
      <c r="F41" s="105" t="s">
        <v>72</v>
      </c>
      <c r="G41" s="105" t="s">
        <v>72</v>
      </c>
      <c r="H41" s="105" t="s">
        <v>72</v>
      </c>
      <c r="I41" s="105" t="s">
        <v>72</v>
      </c>
      <c r="J41" s="106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13" t="s">
        <v>74</v>
      </c>
      <c r="F42" s="114" t="s">
        <v>74</v>
      </c>
      <c r="G42" s="114" t="s">
        <v>74</v>
      </c>
      <c r="H42" s="114" t="s">
        <v>74</v>
      </c>
      <c r="I42" s="114" t="s">
        <v>74</v>
      </c>
      <c r="J42" s="115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01" t="s">
        <v>76</v>
      </c>
      <c r="F43" s="102" t="s">
        <v>76</v>
      </c>
      <c r="G43" s="102" t="s">
        <v>76</v>
      </c>
      <c r="H43" s="102" t="s">
        <v>76</v>
      </c>
      <c r="I43" s="102" t="s">
        <v>76</v>
      </c>
      <c r="J43" s="103" t="s">
        <v>76</v>
      </c>
      <c r="K43" s="4"/>
      <c r="L43" s="5">
        <f t="shared" si="0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01" t="s">
        <v>78</v>
      </c>
      <c r="F44" s="102" t="s">
        <v>78</v>
      </c>
      <c r="G44" s="102" t="s">
        <v>78</v>
      </c>
      <c r="H44" s="102" t="s">
        <v>78</v>
      </c>
      <c r="I44" s="102" t="s">
        <v>78</v>
      </c>
      <c r="J44" s="103" t="s">
        <v>78</v>
      </c>
      <c r="K44" s="4"/>
      <c r="L44" s="5">
        <f t="shared" si="0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01" t="s">
        <v>80</v>
      </c>
      <c r="F45" s="102" t="s">
        <v>80</v>
      </c>
      <c r="G45" s="102" t="s">
        <v>80</v>
      </c>
      <c r="H45" s="102" t="s">
        <v>80</v>
      </c>
      <c r="I45" s="102" t="s">
        <v>80</v>
      </c>
      <c r="J45" s="103" t="s">
        <v>80</v>
      </c>
      <c r="K45" s="4"/>
      <c r="L45" s="5">
        <f t="shared" si="0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01" t="s">
        <v>82</v>
      </c>
      <c r="F46" s="102" t="s">
        <v>82</v>
      </c>
      <c r="G46" s="102" t="s">
        <v>82</v>
      </c>
      <c r="H46" s="102" t="s">
        <v>82</v>
      </c>
      <c r="I46" s="102" t="s">
        <v>82</v>
      </c>
      <c r="J46" s="103" t="s">
        <v>82</v>
      </c>
      <c r="K46" s="4"/>
      <c r="L46" s="5">
        <f t="shared" si="0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01" t="s">
        <v>84</v>
      </c>
      <c r="F47" s="102" t="s">
        <v>84</v>
      </c>
      <c r="G47" s="102" t="s">
        <v>84</v>
      </c>
      <c r="H47" s="102" t="s">
        <v>84</v>
      </c>
      <c r="I47" s="102" t="s">
        <v>84</v>
      </c>
      <c r="J47" s="103" t="s">
        <v>84</v>
      </c>
      <c r="K47" s="4"/>
      <c r="L47" s="5">
        <f t="shared" si="0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01" t="s">
        <v>86</v>
      </c>
      <c r="F48" s="102" t="s">
        <v>86</v>
      </c>
      <c r="G48" s="102" t="s">
        <v>86</v>
      </c>
      <c r="H48" s="102" t="s">
        <v>86</v>
      </c>
      <c r="I48" s="102" t="s">
        <v>86</v>
      </c>
      <c r="J48" s="103" t="s">
        <v>86</v>
      </c>
      <c r="K48" s="4"/>
      <c r="L48" s="5">
        <f t="shared" si="0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01" t="s">
        <v>88</v>
      </c>
      <c r="F49" s="102" t="s">
        <v>88</v>
      </c>
      <c r="G49" s="102" t="s">
        <v>88</v>
      </c>
      <c r="H49" s="102" t="s">
        <v>88</v>
      </c>
      <c r="I49" s="102" t="s">
        <v>88</v>
      </c>
      <c r="J49" s="103" t="s">
        <v>88</v>
      </c>
      <c r="K49" s="4"/>
      <c r="L49" s="5">
        <f t="shared" si="0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01" t="s">
        <v>90</v>
      </c>
      <c r="F50" s="102" t="s">
        <v>90</v>
      </c>
      <c r="G50" s="102" t="s">
        <v>90</v>
      </c>
      <c r="H50" s="102" t="s">
        <v>90</v>
      </c>
      <c r="I50" s="102" t="s">
        <v>90</v>
      </c>
      <c r="J50" s="103" t="s">
        <v>90</v>
      </c>
      <c r="K50" s="4"/>
      <c r="L50" s="5">
        <f t="shared" si="0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01" t="s">
        <v>92</v>
      </c>
      <c r="F51" s="102" t="s">
        <v>92</v>
      </c>
      <c r="G51" s="102" t="s">
        <v>92</v>
      </c>
      <c r="H51" s="102" t="s">
        <v>92</v>
      </c>
      <c r="I51" s="102" t="s">
        <v>92</v>
      </c>
      <c r="J51" s="103" t="s">
        <v>92</v>
      </c>
      <c r="K51" s="4"/>
      <c r="L51" s="5">
        <f t="shared" si="0"/>
        <v>0</v>
      </c>
    </row>
    <row r="52" spans="1:12" ht="30" customHeight="1">
      <c r="A52" s="83" t="s">
        <v>93</v>
      </c>
      <c r="B52" s="84"/>
      <c r="C52" s="88"/>
      <c r="D52" s="85"/>
      <c r="E52" s="113" t="s">
        <v>94</v>
      </c>
      <c r="F52" s="114" t="s">
        <v>94</v>
      </c>
      <c r="G52" s="114" t="s">
        <v>94</v>
      </c>
      <c r="H52" s="114" t="s">
        <v>94</v>
      </c>
      <c r="I52" s="114" t="s">
        <v>94</v>
      </c>
      <c r="J52" s="115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01" t="s">
        <v>76</v>
      </c>
      <c r="F53" s="102" t="s">
        <v>76</v>
      </c>
      <c r="G53" s="102" t="s">
        <v>76</v>
      </c>
      <c r="H53" s="102" t="s">
        <v>76</v>
      </c>
      <c r="I53" s="102" t="s">
        <v>76</v>
      </c>
      <c r="J53" s="103" t="s">
        <v>76</v>
      </c>
      <c r="K53" s="4"/>
      <c r="L53" s="5">
        <f t="shared" si="0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01" t="s">
        <v>78</v>
      </c>
      <c r="F54" s="102" t="s">
        <v>78</v>
      </c>
      <c r="G54" s="102" t="s">
        <v>78</v>
      </c>
      <c r="H54" s="102" t="s">
        <v>78</v>
      </c>
      <c r="I54" s="102" t="s">
        <v>78</v>
      </c>
      <c r="J54" s="103" t="s">
        <v>78</v>
      </c>
      <c r="K54" s="4"/>
      <c r="L54" s="5">
        <f t="shared" si="0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01" t="s">
        <v>80</v>
      </c>
      <c r="F55" s="102" t="s">
        <v>80</v>
      </c>
      <c r="G55" s="102" t="s">
        <v>80</v>
      </c>
      <c r="H55" s="102" t="s">
        <v>80</v>
      </c>
      <c r="I55" s="102" t="s">
        <v>80</v>
      </c>
      <c r="J55" s="103" t="s">
        <v>80</v>
      </c>
      <c r="K55" s="4"/>
      <c r="L55" s="5">
        <f t="shared" si="0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01" t="s">
        <v>82</v>
      </c>
      <c r="F56" s="102" t="s">
        <v>82</v>
      </c>
      <c r="G56" s="102" t="s">
        <v>82</v>
      </c>
      <c r="H56" s="102" t="s">
        <v>82</v>
      </c>
      <c r="I56" s="102" t="s">
        <v>82</v>
      </c>
      <c r="J56" s="103" t="s">
        <v>82</v>
      </c>
      <c r="K56" s="4"/>
      <c r="L56" s="5">
        <f t="shared" si="0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01" t="s">
        <v>84</v>
      </c>
      <c r="F57" s="102" t="s">
        <v>84</v>
      </c>
      <c r="G57" s="102" t="s">
        <v>84</v>
      </c>
      <c r="H57" s="102" t="s">
        <v>84</v>
      </c>
      <c r="I57" s="102" t="s">
        <v>84</v>
      </c>
      <c r="J57" s="103" t="s">
        <v>84</v>
      </c>
      <c r="K57" s="4"/>
      <c r="L57" s="5">
        <f t="shared" si="0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01" t="s">
        <v>86</v>
      </c>
      <c r="F58" s="102" t="s">
        <v>86</v>
      </c>
      <c r="G58" s="102" t="s">
        <v>86</v>
      </c>
      <c r="H58" s="102" t="s">
        <v>86</v>
      </c>
      <c r="I58" s="102" t="s">
        <v>86</v>
      </c>
      <c r="J58" s="103" t="s">
        <v>86</v>
      </c>
      <c r="K58" s="4"/>
      <c r="L58" s="5">
        <f t="shared" si="0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01" t="s">
        <v>88</v>
      </c>
      <c r="F59" s="102" t="s">
        <v>88</v>
      </c>
      <c r="G59" s="102" t="s">
        <v>88</v>
      </c>
      <c r="H59" s="102" t="s">
        <v>88</v>
      </c>
      <c r="I59" s="102" t="s">
        <v>88</v>
      </c>
      <c r="J59" s="103" t="s">
        <v>88</v>
      </c>
      <c r="K59" s="4"/>
      <c r="L59" s="5">
        <f t="shared" si="0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01" t="s">
        <v>90</v>
      </c>
      <c r="F60" s="102" t="s">
        <v>90</v>
      </c>
      <c r="G60" s="102" t="s">
        <v>90</v>
      </c>
      <c r="H60" s="102" t="s">
        <v>90</v>
      </c>
      <c r="I60" s="102" t="s">
        <v>90</v>
      </c>
      <c r="J60" s="103" t="s">
        <v>90</v>
      </c>
      <c r="K60" s="4"/>
      <c r="L60" s="5">
        <f t="shared" si="0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01" t="s">
        <v>92</v>
      </c>
      <c r="F61" s="102" t="s">
        <v>92</v>
      </c>
      <c r="G61" s="102" t="s">
        <v>92</v>
      </c>
      <c r="H61" s="102" t="s">
        <v>92</v>
      </c>
      <c r="I61" s="102" t="s">
        <v>92</v>
      </c>
      <c r="J61" s="103" t="s">
        <v>92</v>
      </c>
      <c r="K61" s="4"/>
      <c r="L61" s="5">
        <f t="shared" si="0"/>
        <v>0</v>
      </c>
    </row>
    <row r="62" spans="1:12" ht="30" customHeight="1">
      <c r="A62" s="83" t="s">
        <v>104</v>
      </c>
      <c r="B62" s="84"/>
      <c r="C62" s="88"/>
      <c r="D62" s="85"/>
      <c r="E62" s="113" t="s">
        <v>105</v>
      </c>
      <c r="F62" s="114" t="s">
        <v>105</v>
      </c>
      <c r="G62" s="114" t="s">
        <v>105</v>
      </c>
      <c r="H62" s="114" t="s">
        <v>105</v>
      </c>
      <c r="I62" s="114" t="s">
        <v>105</v>
      </c>
      <c r="J62" s="115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01" t="s">
        <v>76</v>
      </c>
      <c r="F63" s="102" t="s">
        <v>76</v>
      </c>
      <c r="G63" s="102" t="s">
        <v>76</v>
      </c>
      <c r="H63" s="102" t="s">
        <v>76</v>
      </c>
      <c r="I63" s="102" t="s">
        <v>76</v>
      </c>
      <c r="J63" s="103" t="s">
        <v>76</v>
      </c>
      <c r="K63" s="4"/>
      <c r="L63" s="5">
        <f t="shared" si="0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01" t="s">
        <v>78</v>
      </c>
      <c r="F64" s="102" t="s">
        <v>78</v>
      </c>
      <c r="G64" s="102" t="s">
        <v>78</v>
      </c>
      <c r="H64" s="102" t="s">
        <v>78</v>
      </c>
      <c r="I64" s="102" t="s">
        <v>78</v>
      </c>
      <c r="J64" s="103" t="s">
        <v>78</v>
      </c>
      <c r="K64" s="4"/>
      <c r="L64" s="5">
        <f t="shared" si="0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01" t="s">
        <v>80</v>
      </c>
      <c r="F65" s="102" t="s">
        <v>80</v>
      </c>
      <c r="G65" s="102" t="s">
        <v>80</v>
      </c>
      <c r="H65" s="102" t="s">
        <v>80</v>
      </c>
      <c r="I65" s="102" t="s">
        <v>80</v>
      </c>
      <c r="J65" s="103" t="s">
        <v>80</v>
      </c>
      <c r="K65" s="4"/>
      <c r="L65" s="5">
        <f t="shared" si="0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01" t="s">
        <v>82</v>
      </c>
      <c r="F66" s="102" t="s">
        <v>82</v>
      </c>
      <c r="G66" s="102" t="s">
        <v>82</v>
      </c>
      <c r="H66" s="102" t="s">
        <v>82</v>
      </c>
      <c r="I66" s="102" t="s">
        <v>82</v>
      </c>
      <c r="J66" s="103" t="s">
        <v>82</v>
      </c>
      <c r="K66" s="4"/>
      <c r="L66" s="5">
        <f t="shared" si="0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01" t="s">
        <v>84</v>
      </c>
      <c r="F67" s="102" t="s">
        <v>84</v>
      </c>
      <c r="G67" s="102" t="s">
        <v>84</v>
      </c>
      <c r="H67" s="102" t="s">
        <v>84</v>
      </c>
      <c r="I67" s="102" t="s">
        <v>84</v>
      </c>
      <c r="J67" s="103" t="s">
        <v>84</v>
      </c>
      <c r="K67" s="4"/>
      <c r="L67" s="5">
        <f t="shared" si="0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01" t="s">
        <v>86</v>
      </c>
      <c r="F68" s="102" t="s">
        <v>86</v>
      </c>
      <c r="G68" s="102" t="s">
        <v>86</v>
      </c>
      <c r="H68" s="102" t="s">
        <v>86</v>
      </c>
      <c r="I68" s="102" t="s">
        <v>86</v>
      </c>
      <c r="J68" s="103" t="s">
        <v>86</v>
      </c>
      <c r="K68" s="4"/>
      <c r="L68" s="5">
        <f t="shared" si="0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01" t="s">
        <v>88</v>
      </c>
      <c r="F69" s="102" t="s">
        <v>88</v>
      </c>
      <c r="G69" s="102" t="s">
        <v>88</v>
      </c>
      <c r="H69" s="102" t="s">
        <v>88</v>
      </c>
      <c r="I69" s="102" t="s">
        <v>88</v>
      </c>
      <c r="J69" s="103" t="s">
        <v>88</v>
      </c>
      <c r="K69" s="4"/>
      <c r="L69" s="5">
        <f t="shared" si="0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01" t="s">
        <v>90</v>
      </c>
      <c r="F70" s="102" t="s">
        <v>90</v>
      </c>
      <c r="G70" s="102" t="s">
        <v>90</v>
      </c>
      <c r="H70" s="102" t="s">
        <v>90</v>
      </c>
      <c r="I70" s="102" t="s">
        <v>90</v>
      </c>
      <c r="J70" s="103" t="s">
        <v>90</v>
      </c>
      <c r="K70" s="4"/>
      <c r="L70" s="5">
        <f t="shared" si="0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01" t="s">
        <v>92</v>
      </c>
      <c r="F71" s="102" t="s">
        <v>92</v>
      </c>
      <c r="G71" s="102" t="s">
        <v>92</v>
      </c>
      <c r="H71" s="102" t="s">
        <v>92</v>
      </c>
      <c r="I71" s="102" t="s">
        <v>92</v>
      </c>
      <c r="J71" s="103" t="s">
        <v>92</v>
      </c>
      <c r="K71" s="4"/>
      <c r="L71" s="5">
        <f t="shared" si="0"/>
        <v>0</v>
      </c>
    </row>
    <row r="72" spans="1:12" ht="30" customHeight="1">
      <c r="A72" s="76" t="s">
        <v>115</v>
      </c>
      <c r="B72" s="72"/>
      <c r="C72" s="77"/>
      <c r="D72" s="85"/>
      <c r="E72" s="104" t="s">
        <v>116</v>
      </c>
      <c r="F72" s="105" t="s">
        <v>116</v>
      </c>
      <c r="G72" s="105" t="s">
        <v>116</v>
      </c>
      <c r="H72" s="105" t="s">
        <v>116</v>
      </c>
      <c r="I72" s="105" t="s">
        <v>116</v>
      </c>
      <c r="J72" s="106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01" t="s">
        <v>76</v>
      </c>
      <c r="F73" s="102" t="s">
        <v>76</v>
      </c>
      <c r="G73" s="102" t="s">
        <v>76</v>
      </c>
      <c r="H73" s="102" t="s">
        <v>76</v>
      </c>
      <c r="I73" s="102" t="s">
        <v>76</v>
      </c>
      <c r="J73" s="103" t="s">
        <v>76</v>
      </c>
      <c r="K73" s="4"/>
      <c r="L73" s="5">
        <f t="shared" si="0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01" t="s">
        <v>78</v>
      </c>
      <c r="F74" s="102" t="s">
        <v>78</v>
      </c>
      <c r="G74" s="102" t="s">
        <v>78</v>
      </c>
      <c r="H74" s="102" t="s">
        <v>78</v>
      </c>
      <c r="I74" s="102" t="s">
        <v>78</v>
      </c>
      <c r="J74" s="103" t="s">
        <v>78</v>
      </c>
      <c r="K74" s="4"/>
      <c r="L74" s="5">
        <f t="shared" si="0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01" t="s">
        <v>80</v>
      </c>
      <c r="F75" s="102" t="s">
        <v>80</v>
      </c>
      <c r="G75" s="102" t="s">
        <v>80</v>
      </c>
      <c r="H75" s="102" t="s">
        <v>80</v>
      </c>
      <c r="I75" s="102" t="s">
        <v>80</v>
      </c>
      <c r="J75" s="103" t="s">
        <v>80</v>
      </c>
      <c r="K75" s="4"/>
      <c r="L75" s="5">
        <f t="shared" si="0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01" t="s">
        <v>82</v>
      </c>
      <c r="F76" s="102" t="s">
        <v>82</v>
      </c>
      <c r="G76" s="102" t="s">
        <v>82</v>
      </c>
      <c r="H76" s="102" t="s">
        <v>82</v>
      </c>
      <c r="I76" s="102" t="s">
        <v>82</v>
      </c>
      <c r="J76" s="103" t="s">
        <v>82</v>
      </c>
      <c r="K76" s="4"/>
      <c r="L76" s="5">
        <f t="shared" si="0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01" t="s">
        <v>84</v>
      </c>
      <c r="F77" s="102" t="s">
        <v>84</v>
      </c>
      <c r="G77" s="102" t="s">
        <v>84</v>
      </c>
      <c r="H77" s="102" t="s">
        <v>84</v>
      </c>
      <c r="I77" s="102" t="s">
        <v>84</v>
      </c>
      <c r="J77" s="103" t="s">
        <v>84</v>
      </c>
      <c r="K77" s="4"/>
      <c r="L77" s="5">
        <f t="shared" si="0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01" t="s">
        <v>86</v>
      </c>
      <c r="F78" s="102" t="s">
        <v>86</v>
      </c>
      <c r="G78" s="102" t="s">
        <v>86</v>
      </c>
      <c r="H78" s="102" t="s">
        <v>86</v>
      </c>
      <c r="I78" s="102" t="s">
        <v>86</v>
      </c>
      <c r="J78" s="103" t="s">
        <v>86</v>
      </c>
      <c r="K78" s="4"/>
      <c r="L78" s="5">
        <f t="shared" si="0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01" t="s">
        <v>88</v>
      </c>
      <c r="F79" s="102" t="s">
        <v>88</v>
      </c>
      <c r="G79" s="102" t="s">
        <v>88</v>
      </c>
      <c r="H79" s="102" t="s">
        <v>88</v>
      </c>
      <c r="I79" s="102" t="s">
        <v>88</v>
      </c>
      <c r="J79" s="103" t="s">
        <v>88</v>
      </c>
      <c r="K79" s="4"/>
      <c r="L79" s="5">
        <f t="shared" si="0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01" t="s">
        <v>90</v>
      </c>
      <c r="F80" s="102" t="s">
        <v>90</v>
      </c>
      <c r="G80" s="102" t="s">
        <v>90</v>
      </c>
      <c r="H80" s="102" t="s">
        <v>90</v>
      </c>
      <c r="I80" s="102" t="s">
        <v>90</v>
      </c>
      <c r="J80" s="103" t="s">
        <v>90</v>
      </c>
      <c r="K80" s="4"/>
      <c r="L80" s="5">
        <f t="shared" si="0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01" t="s">
        <v>92</v>
      </c>
      <c r="F81" s="102" t="s">
        <v>92</v>
      </c>
      <c r="G81" s="102" t="s">
        <v>92</v>
      </c>
      <c r="H81" s="102" t="s">
        <v>92</v>
      </c>
      <c r="I81" s="102" t="s">
        <v>92</v>
      </c>
      <c r="J81" s="103" t="s">
        <v>92</v>
      </c>
      <c r="K81" s="4"/>
      <c r="L81" s="5">
        <f t="shared" si="0"/>
        <v>0</v>
      </c>
    </row>
    <row r="82" spans="1:12" ht="30" customHeight="1">
      <c r="A82" s="83" t="s">
        <v>126</v>
      </c>
      <c r="B82" s="84"/>
      <c r="C82" s="88"/>
      <c r="D82" s="85"/>
      <c r="E82" s="113" t="s">
        <v>127</v>
      </c>
      <c r="F82" s="114" t="s">
        <v>127</v>
      </c>
      <c r="G82" s="114" t="s">
        <v>127</v>
      </c>
      <c r="H82" s="114" t="s">
        <v>127</v>
      </c>
      <c r="I82" s="114" t="s">
        <v>127</v>
      </c>
      <c r="J82" s="115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01" t="s">
        <v>76</v>
      </c>
      <c r="F83" s="102" t="s">
        <v>76</v>
      </c>
      <c r="G83" s="102" t="s">
        <v>76</v>
      </c>
      <c r="H83" s="102" t="s">
        <v>76</v>
      </c>
      <c r="I83" s="102" t="s">
        <v>76</v>
      </c>
      <c r="J83" s="103" t="s">
        <v>76</v>
      </c>
      <c r="K83" s="4"/>
      <c r="L83" s="5">
        <f t="shared" si="0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01" t="s">
        <v>78</v>
      </c>
      <c r="F84" s="102" t="s">
        <v>78</v>
      </c>
      <c r="G84" s="102" t="s">
        <v>78</v>
      </c>
      <c r="H84" s="102" t="s">
        <v>78</v>
      </c>
      <c r="I84" s="102" t="s">
        <v>78</v>
      </c>
      <c r="J84" s="103" t="s">
        <v>78</v>
      </c>
      <c r="K84" s="4"/>
      <c r="L84" s="5">
        <f t="shared" si="0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01" t="s">
        <v>80</v>
      </c>
      <c r="F85" s="102" t="s">
        <v>80</v>
      </c>
      <c r="G85" s="102" t="s">
        <v>80</v>
      </c>
      <c r="H85" s="102" t="s">
        <v>80</v>
      </c>
      <c r="I85" s="102" t="s">
        <v>80</v>
      </c>
      <c r="J85" s="103" t="s">
        <v>80</v>
      </c>
      <c r="K85" s="4"/>
      <c r="L85" s="5">
        <f t="shared" si="0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01" t="s">
        <v>82</v>
      </c>
      <c r="F86" s="102" t="s">
        <v>82</v>
      </c>
      <c r="G86" s="102" t="s">
        <v>82</v>
      </c>
      <c r="H86" s="102" t="s">
        <v>82</v>
      </c>
      <c r="I86" s="102" t="s">
        <v>82</v>
      </c>
      <c r="J86" s="103" t="s">
        <v>82</v>
      </c>
      <c r="K86" s="4"/>
      <c r="L86" s="5">
        <f t="shared" si="0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01" t="s">
        <v>84</v>
      </c>
      <c r="F87" s="102" t="s">
        <v>84</v>
      </c>
      <c r="G87" s="102" t="s">
        <v>84</v>
      </c>
      <c r="H87" s="102" t="s">
        <v>84</v>
      </c>
      <c r="I87" s="102" t="s">
        <v>84</v>
      </c>
      <c r="J87" s="103" t="s">
        <v>84</v>
      </c>
      <c r="K87" s="4"/>
      <c r="L87" s="5">
        <f t="shared" si="0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01" t="s">
        <v>86</v>
      </c>
      <c r="F88" s="102" t="s">
        <v>86</v>
      </c>
      <c r="G88" s="102" t="s">
        <v>86</v>
      </c>
      <c r="H88" s="102" t="s">
        <v>86</v>
      </c>
      <c r="I88" s="102" t="s">
        <v>86</v>
      </c>
      <c r="J88" s="103" t="s">
        <v>86</v>
      </c>
      <c r="K88" s="4"/>
      <c r="L88" s="5">
        <f t="shared" si="0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01" t="s">
        <v>88</v>
      </c>
      <c r="F89" s="102" t="s">
        <v>88</v>
      </c>
      <c r="G89" s="102" t="s">
        <v>88</v>
      </c>
      <c r="H89" s="102" t="s">
        <v>88</v>
      </c>
      <c r="I89" s="102" t="s">
        <v>88</v>
      </c>
      <c r="J89" s="103" t="s">
        <v>88</v>
      </c>
      <c r="K89" s="4"/>
      <c r="L89" s="5">
        <f t="shared" si="0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01" t="s">
        <v>90</v>
      </c>
      <c r="F90" s="102" t="s">
        <v>90</v>
      </c>
      <c r="G90" s="102" t="s">
        <v>90</v>
      </c>
      <c r="H90" s="102" t="s">
        <v>90</v>
      </c>
      <c r="I90" s="102" t="s">
        <v>90</v>
      </c>
      <c r="J90" s="103" t="s">
        <v>90</v>
      </c>
      <c r="K90" s="4"/>
      <c r="L90" s="5">
        <f t="shared" si="0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01" t="s">
        <v>92</v>
      </c>
      <c r="F91" s="102" t="s">
        <v>92</v>
      </c>
      <c r="G91" s="102" t="s">
        <v>92</v>
      </c>
      <c r="H91" s="102" t="s">
        <v>92</v>
      </c>
      <c r="I91" s="102" t="s">
        <v>92</v>
      </c>
      <c r="J91" s="103" t="s">
        <v>92</v>
      </c>
      <c r="K91" s="4"/>
      <c r="L91" s="5">
        <f t="shared" si="0"/>
        <v>0</v>
      </c>
    </row>
    <row r="92" spans="1:12" ht="30" customHeight="1">
      <c r="A92" s="76">
        <v>1.6</v>
      </c>
      <c r="B92" s="72"/>
      <c r="C92" s="77"/>
      <c r="D92" s="73"/>
      <c r="E92" s="104" t="s">
        <v>137</v>
      </c>
      <c r="F92" s="105" t="s">
        <v>137</v>
      </c>
      <c r="G92" s="105" t="s">
        <v>137</v>
      </c>
      <c r="H92" s="105" t="s">
        <v>137</v>
      </c>
      <c r="I92" s="105" t="s">
        <v>137</v>
      </c>
      <c r="J92" s="106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01" t="s">
        <v>76</v>
      </c>
      <c r="F93" s="102" t="s">
        <v>76</v>
      </c>
      <c r="G93" s="102" t="s">
        <v>76</v>
      </c>
      <c r="H93" s="102" t="s">
        <v>76</v>
      </c>
      <c r="I93" s="102" t="s">
        <v>76</v>
      </c>
      <c r="J93" s="103" t="s">
        <v>76</v>
      </c>
      <c r="K93" s="4"/>
      <c r="L93" s="5">
        <f t="shared" si="0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01" t="s">
        <v>140</v>
      </c>
      <c r="F94" s="102" t="s">
        <v>140</v>
      </c>
      <c r="G94" s="102" t="s">
        <v>140</v>
      </c>
      <c r="H94" s="102" t="s">
        <v>140</v>
      </c>
      <c r="I94" s="102" t="s">
        <v>140</v>
      </c>
      <c r="J94" s="103" t="s">
        <v>140</v>
      </c>
      <c r="K94" s="4"/>
      <c r="L94" s="5">
        <f t="shared" si="0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01" t="s">
        <v>142</v>
      </c>
      <c r="F95" s="102" t="s">
        <v>142</v>
      </c>
      <c r="G95" s="102" t="s">
        <v>142</v>
      </c>
      <c r="H95" s="102" t="s">
        <v>142</v>
      </c>
      <c r="I95" s="102" t="s">
        <v>142</v>
      </c>
      <c r="J95" s="103" t="s">
        <v>142</v>
      </c>
      <c r="K95" s="4"/>
      <c r="L95" s="5">
        <f t="shared" si="0"/>
        <v>0</v>
      </c>
    </row>
    <row r="96" spans="1:12" ht="30" customHeight="1">
      <c r="A96" s="71">
        <v>2</v>
      </c>
      <c r="B96" s="64"/>
      <c r="C96" s="69"/>
      <c r="D96" s="70"/>
      <c r="E96" s="107" t="s">
        <v>143</v>
      </c>
      <c r="F96" s="108" t="s">
        <v>143</v>
      </c>
      <c r="G96" s="108" t="s">
        <v>143</v>
      </c>
      <c r="H96" s="108" t="s">
        <v>143</v>
      </c>
      <c r="I96" s="108" t="s">
        <v>143</v>
      </c>
      <c r="J96" s="109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04" t="s">
        <v>144</v>
      </c>
      <c r="F97" s="105" t="s">
        <v>144</v>
      </c>
      <c r="G97" s="105" t="s">
        <v>144</v>
      </c>
      <c r="H97" s="105" t="s">
        <v>144</v>
      </c>
      <c r="I97" s="105" t="s">
        <v>144</v>
      </c>
      <c r="J97" s="106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13" t="s">
        <v>36</v>
      </c>
      <c r="F98" s="114" t="s">
        <v>36</v>
      </c>
      <c r="G98" s="114" t="s">
        <v>36</v>
      </c>
      <c r="H98" s="114" t="s">
        <v>36</v>
      </c>
      <c r="I98" s="114" t="s">
        <v>36</v>
      </c>
      <c r="J98" s="115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01" t="s">
        <v>147</v>
      </c>
      <c r="F99" s="102" t="s">
        <v>147</v>
      </c>
      <c r="G99" s="102" t="s">
        <v>147</v>
      </c>
      <c r="H99" s="102" t="s">
        <v>147</v>
      </c>
      <c r="I99" s="102" t="s">
        <v>147</v>
      </c>
      <c r="J99" s="103" t="s">
        <v>147</v>
      </c>
      <c r="K99" s="4"/>
      <c r="L99" s="5">
        <f t="shared" si="0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01" t="s">
        <v>148</v>
      </c>
      <c r="F100" s="102" t="s">
        <v>148</v>
      </c>
      <c r="G100" s="102" t="s">
        <v>148</v>
      </c>
      <c r="H100" s="102" t="s">
        <v>148</v>
      </c>
      <c r="I100" s="102" t="s">
        <v>148</v>
      </c>
      <c r="J100" s="103" t="s">
        <v>148</v>
      </c>
      <c r="K100" s="4"/>
      <c r="L100" s="5">
        <f t="shared" si="0"/>
        <v>0</v>
      </c>
    </row>
    <row r="101" spans="1:12" ht="30" customHeight="1">
      <c r="A101" s="83" t="s">
        <v>149</v>
      </c>
      <c r="B101" s="84"/>
      <c r="C101" s="88"/>
      <c r="D101" s="85"/>
      <c r="E101" s="113" t="s">
        <v>150</v>
      </c>
      <c r="F101" s="114" t="s">
        <v>150</v>
      </c>
      <c r="G101" s="114" t="s">
        <v>150</v>
      </c>
      <c r="H101" s="114" t="s">
        <v>150</v>
      </c>
      <c r="I101" s="114" t="s">
        <v>150</v>
      </c>
      <c r="J101" s="115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01" t="s">
        <v>152</v>
      </c>
      <c r="F102" s="102" t="s">
        <v>152</v>
      </c>
      <c r="G102" s="102" t="s">
        <v>152</v>
      </c>
      <c r="H102" s="102" t="s">
        <v>152</v>
      </c>
      <c r="I102" s="102" t="s">
        <v>152</v>
      </c>
      <c r="J102" s="103" t="s">
        <v>152</v>
      </c>
      <c r="K102" s="4"/>
      <c r="L102" s="5">
        <f t="shared" si="0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01" t="s">
        <v>154</v>
      </c>
      <c r="F103" s="102" t="s">
        <v>154</v>
      </c>
      <c r="G103" s="102" t="s">
        <v>154</v>
      </c>
      <c r="H103" s="102" t="s">
        <v>154</v>
      </c>
      <c r="I103" s="102" t="s">
        <v>154</v>
      </c>
      <c r="J103" s="103" t="s">
        <v>154</v>
      </c>
      <c r="K103" s="4"/>
      <c r="L103" s="5">
        <f t="shared" si="0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01" t="s">
        <v>156</v>
      </c>
      <c r="F104" s="102" t="s">
        <v>156</v>
      </c>
      <c r="G104" s="102" t="s">
        <v>156</v>
      </c>
      <c r="H104" s="102" t="s">
        <v>156</v>
      </c>
      <c r="I104" s="102" t="s">
        <v>156</v>
      </c>
      <c r="J104" s="103" t="s">
        <v>156</v>
      </c>
      <c r="K104" s="4"/>
      <c r="L104" s="5">
        <f t="shared" si="0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01" t="s">
        <v>62</v>
      </c>
      <c r="F105" s="102" t="s">
        <v>62</v>
      </c>
      <c r="G105" s="102" t="s">
        <v>62</v>
      </c>
      <c r="H105" s="102" t="s">
        <v>62</v>
      </c>
      <c r="I105" s="102" t="s">
        <v>62</v>
      </c>
      <c r="J105" s="103" t="s">
        <v>62</v>
      </c>
      <c r="K105" s="4"/>
      <c r="L105" s="5">
        <f t="shared" si="0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01" t="s">
        <v>160</v>
      </c>
      <c r="F106" s="102" t="s">
        <v>160</v>
      </c>
      <c r="G106" s="102" t="s">
        <v>160</v>
      </c>
      <c r="H106" s="102" t="s">
        <v>160</v>
      </c>
      <c r="I106" s="102" t="s">
        <v>160</v>
      </c>
      <c r="J106" s="103" t="s">
        <v>160</v>
      </c>
      <c r="K106" s="4"/>
      <c r="L106" s="5">
        <f t="shared" si="0"/>
        <v>0</v>
      </c>
    </row>
    <row r="107" spans="1:12" ht="30" customHeight="1">
      <c r="A107" s="83" t="s">
        <v>161</v>
      </c>
      <c r="B107" s="84"/>
      <c r="C107" s="88"/>
      <c r="D107" s="85"/>
      <c r="E107" s="113" t="s">
        <v>162</v>
      </c>
      <c r="F107" s="114" t="s">
        <v>162</v>
      </c>
      <c r="G107" s="114" t="s">
        <v>162</v>
      </c>
      <c r="H107" s="114" t="s">
        <v>162</v>
      </c>
      <c r="I107" s="114" t="s">
        <v>162</v>
      </c>
      <c r="J107" s="115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01" t="s">
        <v>164</v>
      </c>
      <c r="F108" s="102" t="s">
        <v>164</v>
      </c>
      <c r="G108" s="102" t="s">
        <v>164</v>
      </c>
      <c r="H108" s="102" t="s">
        <v>164</v>
      </c>
      <c r="I108" s="102" t="s">
        <v>164</v>
      </c>
      <c r="J108" s="103" t="s">
        <v>164</v>
      </c>
      <c r="K108" s="4"/>
      <c r="L108" s="5">
        <f t="shared" si="0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01" t="s">
        <v>166</v>
      </c>
      <c r="F109" s="102" t="s">
        <v>166</v>
      </c>
      <c r="G109" s="102" t="s">
        <v>166</v>
      </c>
      <c r="H109" s="102" t="s">
        <v>166</v>
      </c>
      <c r="I109" s="102" t="s">
        <v>166</v>
      </c>
      <c r="J109" s="103" t="s">
        <v>166</v>
      </c>
      <c r="K109" s="4"/>
      <c r="L109" s="5">
        <f t="shared" si="0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01" t="s">
        <v>168</v>
      </c>
      <c r="F110" s="102" t="s">
        <v>168</v>
      </c>
      <c r="G110" s="102" t="s">
        <v>168</v>
      </c>
      <c r="H110" s="102" t="s">
        <v>168</v>
      </c>
      <c r="I110" s="102" t="s">
        <v>168</v>
      </c>
      <c r="J110" s="103" t="s">
        <v>168</v>
      </c>
      <c r="K110" s="4"/>
      <c r="L110" s="5">
        <f t="shared" si="0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01" t="s">
        <v>170</v>
      </c>
      <c r="F111" s="102" t="s">
        <v>170</v>
      </c>
      <c r="G111" s="102" t="s">
        <v>170</v>
      </c>
      <c r="H111" s="102" t="s">
        <v>170</v>
      </c>
      <c r="I111" s="102" t="s">
        <v>170</v>
      </c>
      <c r="J111" s="103" t="s">
        <v>170</v>
      </c>
      <c r="K111" s="4"/>
      <c r="L111" s="5">
        <f t="shared" si="0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01" t="s">
        <v>172</v>
      </c>
      <c r="F112" s="102" t="s">
        <v>172</v>
      </c>
      <c r="G112" s="102" t="s">
        <v>172</v>
      </c>
      <c r="H112" s="102" t="s">
        <v>172</v>
      </c>
      <c r="I112" s="102" t="s">
        <v>172</v>
      </c>
      <c r="J112" s="103" t="s">
        <v>172</v>
      </c>
      <c r="K112" s="4"/>
      <c r="L112" s="5">
        <f t="shared" si="0"/>
        <v>0</v>
      </c>
    </row>
    <row r="113" spans="1:12" ht="30" customHeight="1">
      <c r="A113" s="83" t="s">
        <v>173</v>
      </c>
      <c r="B113" s="84"/>
      <c r="C113" s="88"/>
      <c r="D113" s="85"/>
      <c r="E113" s="113" t="s">
        <v>174</v>
      </c>
      <c r="F113" s="114" t="s">
        <v>174</v>
      </c>
      <c r="G113" s="114" t="s">
        <v>174</v>
      </c>
      <c r="H113" s="114" t="s">
        <v>174</v>
      </c>
      <c r="I113" s="114" t="s">
        <v>174</v>
      </c>
      <c r="J113" s="115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01" t="s">
        <v>176</v>
      </c>
      <c r="F114" s="102" t="s">
        <v>176</v>
      </c>
      <c r="G114" s="102" t="s">
        <v>176</v>
      </c>
      <c r="H114" s="102" t="s">
        <v>176</v>
      </c>
      <c r="I114" s="102" t="s">
        <v>176</v>
      </c>
      <c r="J114" s="103" t="s">
        <v>176</v>
      </c>
      <c r="K114" s="4"/>
      <c r="L114" s="5">
        <f t="shared" si="0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01" t="s">
        <v>178</v>
      </c>
      <c r="F115" s="102" t="s">
        <v>178</v>
      </c>
      <c r="G115" s="102" t="s">
        <v>178</v>
      </c>
      <c r="H115" s="102" t="s">
        <v>178</v>
      </c>
      <c r="I115" s="102" t="s">
        <v>178</v>
      </c>
      <c r="J115" s="103" t="s">
        <v>178</v>
      </c>
      <c r="K115" s="4"/>
      <c r="L115" s="5">
        <f t="shared" si="0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01" t="s">
        <v>180</v>
      </c>
      <c r="F116" s="102" t="s">
        <v>180</v>
      </c>
      <c r="G116" s="102" t="s">
        <v>180</v>
      </c>
      <c r="H116" s="102" t="s">
        <v>180</v>
      </c>
      <c r="I116" s="102" t="s">
        <v>180</v>
      </c>
      <c r="J116" s="103" t="s">
        <v>180</v>
      </c>
      <c r="K116" s="4"/>
      <c r="L116" s="5">
        <f t="shared" si="0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01" t="s">
        <v>182</v>
      </c>
      <c r="F117" s="102" t="s">
        <v>182</v>
      </c>
      <c r="G117" s="102" t="s">
        <v>182</v>
      </c>
      <c r="H117" s="102" t="s">
        <v>182</v>
      </c>
      <c r="I117" s="102" t="s">
        <v>182</v>
      </c>
      <c r="J117" s="103" t="s">
        <v>182</v>
      </c>
      <c r="K117" s="4"/>
      <c r="L117" s="5">
        <f t="shared" si="0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01" t="s">
        <v>184</v>
      </c>
      <c r="F118" s="102" t="s">
        <v>184</v>
      </c>
      <c r="G118" s="102" t="s">
        <v>184</v>
      </c>
      <c r="H118" s="102" t="s">
        <v>184</v>
      </c>
      <c r="I118" s="102" t="s">
        <v>184</v>
      </c>
      <c r="J118" s="103" t="s">
        <v>184</v>
      </c>
      <c r="K118" s="4"/>
      <c r="L118" s="5">
        <f t="shared" si="0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01" t="s">
        <v>186</v>
      </c>
      <c r="F119" s="102" t="s">
        <v>186</v>
      </c>
      <c r="G119" s="102" t="s">
        <v>186</v>
      </c>
      <c r="H119" s="102" t="s">
        <v>186</v>
      </c>
      <c r="I119" s="102" t="s">
        <v>186</v>
      </c>
      <c r="J119" s="103" t="s">
        <v>186</v>
      </c>
      <c r="K119" s="4"/>
      <c r="L119" s="5">
        <f t="shared" si="0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01" t="s">
        <v>188</v>
      </c>
      <c r="F120" s="102" t="s">
        <v>188</v>
      </c>
      <c r="G120" s="102" t="s">
        <v>188</v>
      </c>
      <c r="H120" s="102" t="s">
        <v>188</v>
      </c>
      <c r="I120" s="102" t="s">
        <v>188</v>
      </c>
      <c r="J120" s="103" t="s">
        <v>188</v>
      </c>
      <c r="K120" s="4"/>
      <c r="L120" s="5">
        <f t="shared" si="0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01" t="s">
        <v>62</v>
      </c>
      <c r="F121" s="102" t="s">
        <v>62</v>
      </c>
      <c r="G121" s="102" t="s">
        <v>62</v>
      </c>
      <c r="H121" s="102" t="s">
        <v>62</v>
      </c>
      <c r="I121" s="102" t="s">
        <v>62</v>
      </c>
      <c r="J121" s="103" t="s">
        <v>62</v>
      </c>
      <c r="K121" s="4"/>
      <c r="L121" s="5">
        <f t="shared" si="0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01" t="s">
        <v>191</v>
      </c>
      <c r="F122" s="102" t="s">
        <v>191</v>
      </c>
      <c r="G122" s="102" t="s">
        <v>191</v>
      </c>
      <c r="H122" s="102" t="s">
        <v>191</v>
      </c>
      <c r="I122" s="102" t="s">
        <v>191</v>
      </c>
      <c r="J122" s="103" t="s">
        <v>191</v>
      </c>
      <c r="K122" s="4"/>
      <c r="L122" s="5">
        <f t="shared" si="0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01" t="s">
        <v>193</v>
      </c>
      <c r="F123" s="102" t="s">
        <v>193</v>
      </c>
      <c r="G123" s="102" t="s">
        <v>193</v>
      </c>
      <c r="H123" s="102" t="s">
        <v>193</v>
      </c>
      <c r="I123" s="102" t="s">
        <v>193</v>
      </c>
      <c r="J123" s="103" t="s">
        <v>193</v>
      </c>
      <c r="K123" s="4"/>
      <c r="L123" s="5">
        <f t="shared" si="0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01" t="s">
        <v>196</v>
      </c>
      <c r="F124" s="102" t="s">
        <v>196</v>
      </c>
      <c r="G124" s="102" t="s">
        <v>196</v>
      </c>
      <c r="H124" s="102" t="s">
        <v>196</v>
      </c>
      <c r="I124" s="102" t="s">
        <v>196</v>
      </c>
      <c r="J124" s="103" t="s">
        <v>196</v>
      </c>
      <c r="K124" s="4"/>
      <c r="L124" s="5">
        <f t="shared" si="0"/>
        <v>0</v>
      </c>
    </row>
    <row r="125" spans="1:12" ht="30" customHeight="1">
      <c r="A125" s="83" t="s">
        <v>197</v>
      </c>
      <c r="B125" s="84"/>
      <c r="C125" s="88"/>
      <c r="D125" s="85"/>
      <c r="E125" s="113" t="s">
        <v>198</v>
      </c>
      <c r="F125" s="114" t="s">
        <v>198</v>
      </c>
      <c r="G125" s="114" t="s">
        <v>198</v>
      </c>
      <c r="H125" s="114" t="s">
        <v>198</v>
      </c>
      <c r="I125" s="114" t="s">
        <v>198</v>
      </c>
      <c r="J125" s="115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01" t="s">
        <v>147</v>
      </c>
      <c r="F126" s="102" t="s">
        <v>147</v>
      </c>
      <c r="G126" s="102" t="s">
        <v>147</v>
      </c>
      <c r="H126" s="102" t="s">
        <v>147</v>
      </c>
      <c r="I126" s="102" t="s">
        <v>147</v>
      </c>
      <c r="J126" s="103" t="s">
        <v>147</v>
      </c>
      <c r="K126" s="4"/>
      <c r="L126" s="5">
        <f t="shared" si="0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01" t="s">
        <v>201</v>
      </c>
      <c r="F127" s="102" t="s">
        <v>201</v>
      </c>
      <c r="G127" s="102" t="s">
        <v>201</v>
      </c>
      <c r="H127" s="102" t="s">
        <v>201</v>
      </c>
      <c r="I127" s="102" t="s">
        <v>201</v>
      </c>
      <c r="J127" s="103" t="s">
        <v>201</v>
      </c>
      <c r="K127" s="4"/>
      <c r="L127" s="5">
        <f t="shared" si="0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01" t="s">
        <v>203</v>
      </c>
      <c r="F128" s="102" t="s">
        <v>203</v>
      </c>
      <c r="G128" s="102" t="s">
        <v>203</v>
      </c>
      <c r="H128" s="102" t="s">
        <v>203</v>
      </c>
      <c r="I128" s="102" t="s">
        <v>203</v>
      </c>
      <c r="J128" s="103" t="s">
        <v>203</v>
      </c>
      <c r="K128" s="4"/>
      <c r="L128" s="5">
        <f t="shared" si="0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01" t="s">
        <v>205</v>
      </c>
      <c r="F129" s="102" t="s">
        <v>205</v>
      </c>
      <c r="G129" s="102" t="s">
        <v>205</v>
      </c>
      <c r="H129" s="102" t="s">
        <v>205</v>
      </c>
      <c r="I129" s="102" t="s">
        <v>205</v>
      </c>
      <c r="J129" s="103" t="s">
        <v>205</v>
      </c>
      <c r="K129" s="4"/>
      <c r="L129" s="5">
        <f t="shared" si="0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01" t="s">
        <v>62</v>
      </c>
      <c r="F130" s="102" t="s">
        <v>62</v>
      </c>
      <c r="G130" s="102" t="s">
        <v>62</v>
      </c>
      <c r="H130" s="102" t="s">
        <v>62</v>
      </c>
      <c r="I130" s="102" t="s">
        <v>62</v>
      </c>
      <c r="J130" s="103" t="s">
        <v>62</v>
      </c>
      <c r="K130" s="4"/>
      <c r="L130" s="5">
        <f t="shared" si="0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01" t="s">
        <v>160</v>
      </c>
      <c r="F131" s="102" t="s">
        <v>160</v>
      </c>
      <c r="G131" s="102" t="s">
        <v>160</v>
      </c>
      <c r="H131" s="102" t="s">
        <v>160</v>
      </c>
      <c r="I131" s="102" t="s">
        <v>160</v>
      </c>
      <c r="J131" s="103" t="s">
        <v>160</v>
      </c>
      <c r="K131" s="4"/>
      <c r="L131" s="5">
        <f t="shared" si="0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01" t="s">
        <v>209</v>
      </c>
      <c r="F132" s="102" t="s">
        <v>209</v>
      </c>
      <c r="G132" s="102" t="s">
        <v>209</v>
      </c>
      <c r="H132" s="102" t="s">
        <v>209</v>
      </c>
      <c r="I132" s="102" t="s">
        <v>209</v>
      </c>
      <c r="J132" s="103" t="s">
        <v>209</v>
      </c>
      <c r="K132" s="4"/>
      <c r="L132" s="5">
        <f t="shared" si="0"/>
        <v>0</v>
      </c>
    </row>
    <row r="133" spans="1:12" ht="30" customHeight="1">
      <c r="A133" s="83" t="s">
        <v>210</v>
      </c>
      <c r="B133" s="84"/>
      <c r="C133" s="88"/>
      <c r="D133" s="85"/>
      <c r="E133" s="113" t="s">
        <v>211</v>
      </c>
      <c r="F133" s="114" t="s">
        <v>211</v>
      </c>
      <c r="G133" s="114" t="s">
        <v>211</v>
      </c>
      <c r="H133" s="114" t="s">
        <v>211</v>
      </c>
      <c r="I133" s="114" t="s">
        <v>211</v>
      </c>
      <c r="J133" s="115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01" t="s">
        <v>147</v>
      </c>
      <c r="F134" s="102" t="s">
        <v>147</v>
      </c>
      <c r="G134" s="102" t="s">
        <v>147</v>
      </c>
      <c r="H134" s="102" t="s">
        <v>147</v>
      </c>
      <c r="I134" s="102" t="s">
        <v>147</v>
      </c>
      <c r="J134" s="103" t="s">
        <v>147</v>
      </c>
      <c r="K134" s="4"/>
      <c r="L134" s="5">
        <f t="shared" si="0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01" t="s">
        <v>214</v>
      </c>
      <c r="F135" s="102" t="s">
        <v>214</v>
      </c>
      <c r="G135" s="102" t="s">
        <v>214</v>
      </c>
      <c r="H135" s="102" t="s">
        <v>214</v>
      </c>
      <c r="I135" s="102" t="s">
        <v>214</v>
      </c>
      <c r="J135" s="103" t="s">
        <v>214</v>
      </c>
      <c r="K135" s="4"/>
      <c r="L135" s="5">
        <f t="shared" si="0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01" t="s">
        <v>152</v>
      </c>
      <c r="F136" s="102" t="s">
        <v>152</v>
      </c>
      <c r="G136" s="102" t="s">
        <v>152</v>
      </c>
      <c r="H136" s="102" t="s">
        <v>152</v>
      </c>
      <c r="I136" s="102" t="s">
        <v>152</v>
      </c>
      <c r="J136" s="103" t="s">
        <v>152</v>
      </c>
      <c r="K136" s="4"/>
      <c r="L136" s="5">
        <f t="shared" si="0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01" t="s">
        <v>154</v>
      </c>
      <c r="F137" s="102" t="s">
        <v>154</v>
      </c>
      <c r="G137" s="102" t="s">
        <v>154</v>
      </c>
      <c r="H137" s="102" t="s">
        <v>154</v>
      </c>
      <c r="I137" s="102" t="s">
        <v>154</v>
      </c>
      <c r="J137" s="103" t="s">
        <v>154</v>
      </c>
      <c r="K137" s="4"/>
      <c r="L137" s="5">
        <f t="shared" si="0"/>
        <v>0</v>
      </c>
    </row>
    <row r="138" spans="1:12" ht="30" customHeight="1">
      <c r="A138" s="2" t="s">
        <v>217</v>
      </c>
      <c r="B138" s="3" t="s">
        <v>38</v>
      </c>
      <c r="C138" s="7">
        <v>23.860000000000003</v>
      </c>
      <c r="D138" s="6"/>
      <c r="E138" s="101" t="s">
        <v>62</v>
      </c>
      <c r="F138" s="102" t="s">
        <v>62</v>
      </c>
      <c r="G138" s="102" t="s">
        <v>62</v>
      </c>
      <c r="H138" s="102" t="s">
        <v>62</v>
      </c>
      <c r="I138" s="102" t="s">
        <v>62</v>
      </c>
      <c r="J138" s="103" t="s">
        <v>62</v>
      </c>
      <c r="K138" s="4"/>
      <c r="L138" s="5">
        <f t="shared" si="0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01" t="s">
        <v>160</v>
      </c>
      <c r="F139" s="102" t="s">
        <v>160</v>
      </c>
      <c r="G139" s="102" t="s">
        <v>160</v>
      </c>
      <c r="H139" s="102" t="s">
        <v>160</v>
      </c>
      <c r="I139" s="102" t="s">
        <v>160</v>
      </c>
      <c r="J139" s="103" t="s">
        <v>160</v>
      </c>
      <c r="K139" s="4"/>
      <c r="L139" s="5">
        <f t="shared" si="0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01" t="s">
        <v>209</v>
      </c>
      <c r="F140" s="102" t="s">
        <v>209</v>
      </c>
      <c r="G140" s="102" t="s">
        <v>209</v>
      </c>
      <c r="H140" s="102" t="s">
        <v>209</v>
      </c>
      <c r="I140" s="102" t="s">
        <v>209</v>
      </c>
      <c r="J140" s="103" t="s">
        <v>209</v>
      </c>
      <c r="K140" s="4"/>
      <c r="L140" s="5">
        <f t="shared" si="0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01" t="s">
        <v>221</v>
      </c>
      <c r="F141" s="102" t="s">
        <v>221</v>
      </c>
      <c r="G141" s="102" t="s">
        <v>221</v>
      </c>
      <c r="H141" s="102" t="s">
        <v>221</v>
      </c>
      <c r="I141" s="102" t="s">
        <v>221</v>
      </c>
      <c r="J141" s="103" t="s">
        <v>221</v>
      </c>
      <c r="K141" s="4"/>
      <c r="L141" s="5">
        <f t="shared" si="0"/>
        <v>0</v>
      </c>
    </row>
    <row r="142" spans="1:12" ht="30" customHeight="1">
      <c r="A142" s="76">
        <v>2.2000000000000002</v>
      </c>
      <c r="B142" s="72"/>
      <c r="C142" s="77"/>
      <c r="D142" s="73"/>
      <c r="E142" s="104" t="s">
        <v>222</v>
      </c>
      <c r="F142" s="105" t="s">
        <v>222</v>
      </c>
      <c r="G142" s="105" t="s">
        <v>222</v>
      </c>
      <c r="H142" s="105" t="s">
        <v>222</v>
      </c>
      <c r="I142" s="105" t="s">
        <v>222</v>
      </c>
      <c r="J142" s="106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13" t="s">
        <v>36</v>
      </c>
      <c r="F143" s="114" t="s">
        <v>36</v>
      </c>
      <c r="G143" s="114" t="s">
        <v>36</v>
      </c>
      <c r="H143" s="114" t="s">
        <v>36</v>
      </c>
      <c r="I143" s="114" t="s">
        <v>36</v>
      </c>
      <c r="J143" s="115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01" t="s">
        <v>147</v>
      </c>
      <c r="F144" s="102" t="s">
        <v>147</v>
      </c>
      <c r="G144" s="102" t="s">
        <v>147</v>
      </c>
      <c r="H144" s="102" t="s">
        <v>147</v>
      </c>
      <c r="I144" s="102" t="s">
        <v>147</v>
      </c>
      <c r="J144" s="103" t="s">
        <v>147</v>
      </c>
      <c r="K144" s="4"/>
      <c r="L144" s="5">
        <f t="shared" si="0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01" t="s">
        <v>148</v>
      </c>
      <c r="F145" s="102" t="s">
        <v>148</v>
      </c>
      <c r="G145" s="102" t="s">
        <v>148</v>
      </c>
      <c r="H145" s="102" t="s">
        <v>148</v>
      </c>
      <c r="I145" s="102" t="s">
        <v>148</v>
      </c>
      <c r="J145" s="103" t="s">
        <v>148</v>
      </c>
      <c r="K145" s="4"/>
      <c r="L145" s="5">
        <f t="shared" si="0"/>
        <v>0</v>
      </c>
    </row>
    <row r="146" spans="1:12" ht="30" customHeight="1">
      <c r="A146" s="83" t="s">
        <v>226</v>
      </c>
      <c r="B146" s="84"/>
      <c r="C146" s="88"/>
      <c r="D146" s="85"/>
      <c r="E146" s="113" t="s">
        <v>150</v>
      </c>
      <c r="F146" s="114" t="s">
        <v>150</v>
      </c>
      <c r="G146" s="114" t="s">
        <v>150</v>
      </c>
      <c r="H146" s="114" t="s">
        <v>150</v>
      </c>
      <c r="I146" s="114" t="s">
        <v>150</v>
      </c>
      <c r="J146" s="115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01" t="s">
        <v>152</v>
      </c>
      <c r="F147" s="102" t="s">
        <v>152</v>
      </c>
      <c r="G147" s="102" t="s">
        <v>152</v>
      </c>
      <c r="H147" s="102" t="s">
        <v>152</v>
      </c>
      <c r="I147" s="102" t="s">
        <v>152</v>
      </c>
      <c r="J147" s="103" t="s">
        <v>152</v>
      </c>
      <c r="K147" s="4"/>
      <c r="L147" s="5">
        <f t="shared" si="0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01" t="s">
        <v>154</v>
      </c>
      <c r="F148" s="102" t="s">
        <v>154</v>
      </c>
      <c r="G148" s="102" t="s">
        <v>154</v>
      </c>
      <c r="H148" s="102" t="s">
        <v>154</v>
      </c>
      <c r="I148" s="102" t="s">
        <v>154</v>
      </c>
      <c r="J148" s="103" t="s">
        <v>154</v>
      </c>
      <c r="K148" s="4"/>
      <c r="L148" s="5">
        <f t="shared" si="0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01" t="s">
        <v>156</v>
      </c>
      <c r="F149" s="102" t="s">
        <v>156</v>
      </c>
      <c r="G149" s="102" t="s">
        <v>156</v>
      </c>
      <c r="H149" s="102" t="s">
        <v>156</v>
      </c>
      <c r="I149" s="102" t="s">
        <v>156</v>
      </c>
      <c r="J149" s="103" t="s">
        <v>156</v>
      </c>
      <c r="K149" s="4"/>
      <c r="L149" s="5">
        <f t="shared" si="0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01" t="s">
        <v>62</v>
      </c>
      <c r="F150" s="102" t="s">
        <v>62</v>
      </c>
      <c r="G150" s="102" t="s">
        <v>62</v>
      </c>
      <c r="H150" s="102" t="s">
        <v>62</v>
      </c>
      <c r="I150" s="102" t="s">
        <v>62</v>
      </c>
      <c r="J150" s="103" t="s">
        <v>62</v>
      </c>
      <c r="K150" s="4"/>
      <c r="L150" s="5">
        <f t="shared" si="0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01" t="s">
        <v>160</v>
      </c>
      <c r="F151" s="102" t="s">
        <v>160</v>
      </c>
      <c r="G151" s="102" t="s">
        <v>160</v>
      </c>
      <c r="H151" s="102" t="s">
        <v>160</v>
      </c>
      <c r="I151" s="102" t="s">
        <v>160</v>
      </c>
      <c r="J151" s="103" t="s">
        <v>160</v>
      </c>
      <c r="K151" s="4"/>
      <c r="L151" s="5">
        <f t="shared" si="0"/>
        <v>0</v>
      </c>
    </row>
    <row r="152" spans="1:12" ht="30" customHeight="1">
      <c r="A152" s="83" t="s">
        <v>232</v>
      </c>
      <c r="B152" s="84"/>
      <c r="C152" s="88"/>
      <c r="D152" s="85"/>
      <c r="E152" s="113" t="s">
        <v>162</v>
      </c>
      <c r="F152" s="114" t="s">
        <v>162</v>
      </c>
      <c r="G152" s="114" t="s">
        <v>162</v>
      </c>
      <c r="H152" s="114" t="s">
        <v>162</v>
      </c>
      <c r="I152" s="114" t="s">
        <v>162</v>
      </c>
      <c r="J152" s="115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01" t="s">
        <v>164</v>
      </c>
      <c r="F153" s="102" t="s">
        <v>164</v>
      </c>
      <c r="G153" s="102" t="s">
        <v>164</v>
      </c>
      <c r="H153" s="102" t="s">
        <v>164</v>
      </c>
      <c r="I153" s="102" t="s">
        <v>164</v>
      </c>
      <c r="J153" s="103" t="s">
        <v>164</v>
      </c>
      <c r="K153" s="4"/>
      <c r="L153" s="5">
        <f t="shared" si="0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01" t="s">
        <v>235</v>
      </c>
      <c r="F154" s="102" t="s">
        <v>235</v>
      </c>
      <c r="G154" s="102" t="s">
        <v>235</v>
      </c>
      <c r="H154" s="102" t="s">
        <v>235</v>
      </c>
      <c r="I154" s="102" t="s">
        <v>235</v>
      </c>
      <c r="J154" s="103" t="s">
        <v>235</v>
      </c>
      <c r="K154" s="4"/>
      <c r="L154" s="5">
        <f t="shared" si="0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01" t="s">
        <v>168</v>
      </c>
      <c r="F155" s="102" t="s">
        <v>168</v>
      </c>
      <c r="G155" s="102" t="s">
        <v>168</v>
      </c>
      <c r="H155" s="102" t="s">
        <v>168</v>
      </c>
      <c r="I155" s="102" t="s">
        <v>168</v>
      </c>
      <c r="J155" s="103" t="s">
        <v>168</v>
      </c>
      <c r="K155" s="4"/>
      <c r="L155" s="5">
        <f t="shared" si="0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01" t="s">
        <v>170</v>
      </c>
      <c r="F156" s="102" t="s">
        <v>170</v>
      </c>
      <c r="G156" s="102" t="s">
        <v>170</v>
      </c>
      <c r="H156" s="102" t="s">
        <v>170</v>
      </c>
      <c r="I156" s="102" t="s">
        <v>170</v>
      </c>
      <c r="J156" s="103" t="s">
        <v>170</v>
      </c>
      <c r="K156" s="4"/>
      <c r="L156" s="5">
        <f t="shared" si="0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01" t="s">
        <v>172</v>
      </c>
      <c r="F157" s="102" t="s">
        <v>172</v>
      </c>
      <c r="G157" s="102" t="s">
        <v>172</v>
      </c>
      <c r="H157" s="102" t="s">
        <v>172</v>
      </c>
      <c r="I157" s="102" t="s">
        <v>172</v>
      </c>
      <c r="J157" s="103" t="s">
        <v>172</v>
      </c>
      <c r="K157" s="4"/>
      <c r="L157" s="5">
        <f t="shared" si="0"/>
        <v>0</v>
      </c>
    </row>
    <row r="158" spans="1:12" ht="30" customHeight="1">
      <c r="A158" s="83" t="s">
        <v>239</v>
      </c>
      <c r="B158" s="84"/>
      <c r="C158" s="88"/>
      <c r="D158" s="85"/>
      <c r="E158" s="113" t="s">
        <v>240</v>
      </c>
      <c r="F158" s="114" t="s">
        <v>240</v>
      </c>
      <c r="G158" s="114" t="s">
        <v>240</v>
      </c>
      <c r="H158" s="114" t="s">
        <v>240</v>
      </c>
      <c r="I158" s="114" t="s">
        <v>240</v>
      </c>
      <c r="J158" s="115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01" t="s">
        <v>176</v>
      </c>
      <c r="F159" s="102" t="s">
        <v>176</v>
      </c>
      <c r="G159" s="102" t="s">
        <v>176</v>
      </c>
      <c r="H159" s="102" t="s">
        <v>176</v>
      </c>
      <c r="I159" s="102" t="s">
        <v>176</v>
      </c>
      <c r="J159" s="103" t="s">
        <v>176</v>
      </c>
      <c r="K159" s="4"/>
      <c r="L159" s="5">
        <f t="shared" si="0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01" t="s">
        <v>243</v>
      </c>
      <c r="F160" s="102" t="s">
        <v>243</v>
      </c>
      <c r="G160" s="102" t="s">
        <v>243</v>
      </c>
      <c r="H160" s="102" t="s">
        <v>243</v>
      </c>
      <c r="I160" s="102" t="s">
        <v>243</v>
      </c>
      <c r="J160" s="103" t="s">
        <v>243</v>
      </c>
      <c r="K160" s="4"/>
      <c r="L160" s="5">
        <f t="shared" si="0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01" t="s">
        <v>214</v>
      </c>
      <c r="F161" s="102" t="s">
        <v>214</v>
      </c>
      <c r="G161" s="102" t="s">
        <v>214</v>
      </c>
      <c r="H161" s="102" t="s">
        <v>214</v>
      </c>
      <c r="I161" s="102" t="s">
        <v>214</v>
      </c>
      <c r="J161" s="103" t="s">
        <v>214</v>
      </c>
      <c r="K161" s="4"/>
      <c r="L161" s="5">
        <f t="shared" si="0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01" t="s">
        <v>182</v>
      </c>
      <c r="F162" s="102" t="s">
        <v>182</v>
      </c>
      <c r="G162" s="102" t="s">
        <v>182</v>
      </c>
      <c r="H162" s="102" t="s">
        <v>182</v>
      </c>
      <c r="I162" s="102" t="s">
        <v>182</v>
      </c>
      <c r="J162" s="103" t="s">
        <v>182</v>
      </c>
      <c r="K162" s="4"/>
      <c r="L162" s="5">
        <f t="shared" si="0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01" t="s">
        <v>247</v>
      </c>
      <c r="F163" s="102" t="s">
        <v>247</v>
      </c>
      <c r="G163" s="102" t="s">
        <v>247</v>
      </c>
      <c r="H163" s="102" t="s">
        <v>247</v>
      </c>
      <c r="I163" s="102" t="s">
        <v>247</v>
      </c>
      <c r="J163" s="103" t="s">
        <v>247</v>
      </c>
      <c r="K163" s="4"/>
      <c r="L163" s="5">
        <f t="shared" si="0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01" t="s">
        <v>184</v>
      </c>
      <c r="F164" s="102" t="s">
        <v>184</v>
      </c>
      <c r="G164" s="102" t="s">
        <v>184</v>
      </c>
      <c r="H164" s="102" t="s">
        <v>184</v>
      </c>
      <c r="I164" s="102" t="s">
        <v>184</v>
      </c>
      <c r="J164" s="103" t="s">
        <v>184</v>
      </c>
      <c r="K164" s="4"/>
      <c r="L164" s="5">
        <f t="shared" si="0"/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01" t="s">
        <v>186</v>
      </c>
      <c r="F165" s="102" t="s">
        <v>186</v>
      </c>
      <c r="G165" s="102" t="s">
        <v>186</v>
      </c>
      <c r="H165" s="102" t="s">
        <v>186</v>
      </c>
      <c r="I165" s="102" t="s">
        <v>186</v>
      </c>
      <c r="J165" s="103" t="s">
        <v>186</v>
      </c>
      <c r="K165" s="4"/>
      <c r="L165" s="5">
        <f t="shared" si="0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01" t="s">
        <v>188</v>
      </c>
      <c r="F166" s="102" t="s">
        <v>188</v>
      </c>
      <c r="G166" s="102" t="s">
        <v>188</v>
      </c>
      <c r="H166" s="102" t="s">
        <v>188</v>
      </c>
      <c r="I166" s="102" t="s">
        <v>188</v>
      </c>
      <c r="J166" s="103" t="s">
        <v>188</v>
      </c>
      <c r="K166" s="4"/>
      <c r="L166" s="5">
        <f t="shared" si="0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01" t="s">
        <v>62</v>
      </c>
      <c r="F167" s="102" t="s">
        <v>62</v>
      </c>
      <c r="G167" s="102" t="s">
        <v>62</v>
      </c>
      <c r="H167" s="102" t="s">
        <v>62</v>
      </c>
      <c r="I167" s="102" t="s">
        <v>62</v>
      </c>
      <c r="J167" s="103" t="s">
        <v>62</v>
      </c>
      <c r="K167" s="4"/>
      <c r="L167" s="5">
        <f t="shared" si="0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01" t="s">
        <v>191</v>
      </c>
      <c r="F168" s="102" t="s">
        <v>191</v>
      </c>
      <c r="G168" s="102" t="s">
        <v>191</v>
      </c>
      <c r="H168" s="102" t="s">
        <v>191</v>
      </c>
      <c r="I168" s="102" t="s">
        <v>191</v>
      </c>
      <c r="J168" s="103" t="s">
        <v>191</v>
      </c>
      <c r="K168" s="4"/>
      <c r="L168" s="5">
        <f t="shared" si="0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01" t="s">
        <v>160</v>
      </c>
      <c r="F169" s="102" t="s">
        <v>160</v>
      </c>
      <c r="G169" s="102" t="s">
        <v>160</v>
      </c>
      <c r="H169" s="102" t="s">
        <v>160</v>
      </c>
      <c r="I169" s="102" t="s">
        <v>160</v>
      </c>
      <c r="J169" s="103" t="s">
        <v>160</v>
      </c>
      <c r="K169" s="4"/>
      <c r="L169" s="5">
        <f t="shared" si="0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01" t="s">
        <v>196</v>
      </c>
      <c r="F170" s="102" t="s">
        <v>196</v>
      </c>
      <c r="G170" s="102" t="s">
        <v>196</v>
      </c>
      <c r="H170" s="102" t="s">
        <v>196</v>
      </c>
      <c r="I170" s="102" t="s">
        <v>196</v>
      </c>
      <c r="J170" s="103" t="s">
        <v>196</v>
      </c>
      <c r="K170" s="4"/>
      <c r="L170" s="5">
        <f t="shared" si="0"/>
        <v>0</v>
      </c>
    </row>
    <row r="171" spans="1:12" ht="30" customHeight="1">
      <c r="A171" s="83" t="s">
        <v>255</v>
      </c>
      <c r="B171" s="84"/>
      <c r="C171" s="88"/>
      <c r="D171" s="85"/>
      <c r="E171" s="113" t="s">
        <v>256</v>
      </c>
      <c r="F171" s="114" t="s">
        <v>256</v>
      </c>
      <c r="G171" s="114" t="s">
        <v>256</v>
      </c>
      <c r="H171" s="114" t="s">
        <v>256</v>
      </c>
      <c r="I171" s="114" t="s">
        <v>256</v>
      </c>
      <c r="J171" s="115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01" t="s">
        <v>147</v>
      </c>
      <c r="F172" s="102" t="s">
        <v>147</v>
      </c>
      <c r="G172" s="102" t="s">
        <v>147</v>
      </c>
      <c r="H172" s="102" t="s">
        <v>147</v>
      </c>
      <c r="I172" s="102" t="s">
        <v>147</v>
      </c>
      <c r="J172" s="103" t="s">
        <v>147</v>
      </c>
      <c r="K172" s="4"/>
      <c r="L172" s="5">
        <f t="shared" si="0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01" t="s">
        <v>201</v>
      </c>
      <c r="F173" s="102" t="s">
        <v>201</v>
      </c>
      <c r="G173" s="102" t="s">
        <v>201</v>
      </c>
      <c r="H173" s="102" t="s">
        <v>201</v>
      </c>
      <c r="I173" s="102" t="s">
        <v>201</v>
      </c>
      <c r="J173" s="103" t="s">
        <v>201</v>
      </c>
      <c r="K173" s="4"/>
      <c r="L173" s="5">
        <f t="shared" si="0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01" t="s">
        <v>203</v>
      </c>
      <c r="F174" s="102" t="s">
        <v>203</v>
      </c>
      <c r="G174" s="102" t="s">
        <v>203</v>
      </c>
      <c r="H174" s="102" t="s">
        <v>203</v>
      </c>
      <c r="I174" s="102" t="s">
        <v>203</v>
      </c>
      <c r="J174" s="103" t="s">
        <v>203</v>
      </c>
      <c r="K174" s="4"/>
      <c r="L174" s="5">
        <f t="shared" si="0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01" t="s">
        <v>205</v>
      </c>
      <c r="F175" s="102" t="s">
        <v>205</v>
      </c>
      <c r="G175" s="102" t="s">
        <v>205</v>
      </c>
      <c r="H175" s="102" t="s">
        <v>205</v>
      </c>
      <c r="I175" s="102" t="s">
        <v>205</v>
      </c>
      <c r="J175" s="103" t="s">
        <v>205</v>
      </c>
      <c r="K175" s="4"/>
      <c r="L175" s="5">
        <f t="shared" si="0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01" t="s">
        <v>262</v>
      </c>
      <c r="F176" s="102" t="s">
        <v>262</v>
      </c>
      <c r="G176" s="102" t="s">
        <v>262</v>
      </c>
      <c r="H176" s="102" t="s">
        <v>262</v>
      </c>
      <c r="I176" s="102" t="s">
        <v>262</v>
      </c>
      <c r="J176" s="103" t="s">
        <v>262</v>
      </c>
      <c r="K176" s="4"/>
      <c r="L176" s="5">
        <f t="shared" si="0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01" t="s">
        <v>160</v>
      </c>
      <c r="F177" s="102" t="s">
        <v>160</v>
      </c>
      <c r="G177" s="102" t="s">
        <v>160</v>
      </c>
      <c r="H177" s="102" t="s">
        <v>160</v>
      </c>
      <c r="I177" s="102" t="s">
        <v>160</v>
      </c>
      <c r="J177" s="103" t="s">
        <v>160</v>
      </c>
      <c r="K177" s="4"/>
      <c r="L177" s="5">
        <f t="shared" si="0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01" t="s">
        <v>209</v>
      </c>
      <c r="F178" s="102" t="s">
        <v>209</v>
      </c>
      <c r="G178" s="102" t="s">
        <v>209</v>
      </c>
      <c r="H178" s="102" t="s">
        <v>209</v>
      </c>
      <c r="I178" s="102" t="s">
        <v>209</v>
      </c>
      <c r="J178" s="103" t="s">
        <v>209</v>
      </c>
      <c r="K178" s="4"/>
      <c r="L178" s="5">
        <f t="shared" si="0"/>
        <v>0</v>
      </c>
    </row>
    <row r="179" spans="1:12" ht="30" customHeight="1">
      <c r="A179" s="76">
        <v>2.2999999999999998</v>
      </c>
      <c r="B179" s="72"/>
      <c r="C179" s="77"/>
      <c r="D179" s="73"/>
      <c r="E179" s="104" t="s">
        <v>265</v>
      </c>
      <c r="F179" s="105" t="s">
        <v>265</v>
      </c>
      <c r="G179" s="105" t="s">
        <v>265</v>
      </c>
      <c r="H179" s="105" t="s">
        <v>265</v>
      </c>
      <c r="I179" s="105" t="s">
        <v>265</v>
      </c>
      <c r="J179" s="106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13" t="s">
        <v>36</v>
      </c>
      <c r="F180" s="114" t="s">
        <v>36</v>
      </c>
      <c r="G180" s="114" t="s">
        <v>36</v>
      </c>
      <c r="H180" s="114" t="s">
        <v>36</v>
      </c>
      <c r="I180" s="114" t="s">
        <v>36</v>
      </c>
      <c r="J180" s="115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01" t="s">
        <v>147</v>
      </c>
      <c r="F181" s="102" t="s">
        <v>147</v>
      </c>
      <c r="G181" s="102" t="s">
        <v>147</v>
      </c>
      <c r="H181" s="102" t="s">
        <v>147</v>
      </c>
      <c r="I181" s="102" t="s">
        <v>147</v>
      </c>
      <c r="J181" s="103" t="s">
        <v>147</v>
      </c>
      <c r="K181" s="4"/>
      <c r="L181" s="5">
        <f t="shared" si="0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01" t="s">
        <v>148</v>
      </c>
      <c r="F182" s="102" t="s">
        <v>148</v>
      </c>
      <c r="G182" s="102" t="s">
        <v>148</v>
      </c>
      <c r="H182" s="102" t="s">
        <v>148</v>
      </c>
      <c r="I182" s="102" t="s">
        <v>148</v>
      </c>
      <c r="J182" s="103" t="s">
        <v>148</v>
      </c>
      <c r="K182" s="4"/>
      <c r="L182" s="5">
        <f t="shared" si="0"/>
        <v>0</v>
      </c>
    </row>
    <row r="183" spans="1:12" ht="30" customHeight="1">
      <c r="A183" s="83" t="s">
        <v>269</v>
      </c>
      <c r="B183" s="84"/>
      <c r="C183" s="88"/>
      <c r="D183" s="85"/>
      <c r="E183" s="113" t="s">
        <v>150</v>
      </c>
      <c r="F183" s="114" t="s">
        <v>150</v>
      </c>
      <c r="G183" s="114" t="s">
        <v>150</v>
      </c>
      <c r="H183" s="114" t="s">
        <v>150</v>
      </c>
      <c r="I183" s="114" t="s">
        <v>150</v>
      </c>
      <c r="J183" s="115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01" t="s">
        <v>152</v>
      </c>
      <c r="F184" s="102" t="s">
        <v>152</v>
      </c>
      <c r="G184" s="102" t="s">
        <v>152</v>
      </c>
      <c r="H184" s="102" t="s">
        <v>152</v>
      </c>
      <c r="I184" s="102" t="s">
        <v>152</v>
      </c>
      <c r="J184" s="103" t="s">
        <v>152</v>
      </c>
      <c r="K184" s="4"/>
      <c r="L184" s="5">
        <f t="shared" si="0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01" t="s">
        <v>154</v>
      </c>
      <c r="F185" s="102" t="s">
        <v>154</v>
      </c>
      <c r="G185" s="102" t="s">
        <v>154</v>
      </c>
      <c r="H185" s="102" t="s">
        <v>154</v>
      </c>
      <c r="I185" s="102" t="s">
        <v>154</v>
      </c>
      <c r="J185" s="103" t="s">
        <v>154</v>
      </c>
      <c r="K185" s="4"/>
      <c r="L185" s="5">
        <f t="shared" si="0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01" t="s">
        <v>156</v>
      </c>
      <c r="F186" s="102" t="s">
        <v>156</v>
      </c>
      <c r="G186" s="102" t="s">
        <v>156</v>
      </c>
      <c r="H186" s="102" t="s">
        <v>156</v>
      </c>
      <c r="I186" s="102" t="s">
        <v>156</v>
      </c>
      <c r="J186" s="103" t="s">
        <v>156</v>
      </c>
      <c r="K186" s="4"/>
      <c r="L186" s="5">
        <f t="shared" si="0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01" t="s">
        <v>262</v>
      </c>
      <c r="F187" s="102" t="s">
        <v>262</v>
      </c>
      <c r="G187" s="102" t="s">
        <v>262</v>
      </c>
      <c r="H187" s="102" t="s">
        <v>262</v>
      </c>
      <c r="I187" s="102" t="s">
        <v>262</v>
      </c>
      <c r="J187" s="103" t="s">
        <v>262</v>
      </c>
      <c r="K187" s="4"/>
      <c r="L187" s="5">
        <f t="shared" si="0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01" t="s">
        <v>160</v>
      </c>
      <c r="F188" s="102" t="s">
        <v>160</v>
      </c>
      <c r="G188" s="102" t="s">
        <v>160</v>
      </c>
      <c r="H188" s="102" t="s">
        <v>160</v>
      </c>
      <c r="I188" s="102" t="s">
        <v>160</v>
      </c>
      <c r="J188" s="103" t="s">
        <v>160</v>
      </c>
      <c r="K188" s="4"/>
      <c r="L188" s="5">
        <f t="shared" si="0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01" t="s">
        <v>209</v>
      </c>
      <c r="F189" s="102" t="s">
        <v>209</v>
      </c>
      <c r="G189" s="102" t="s">
        <v>209</v>
      </c>
      <c r="H189" s="102" t="s">
        <v>209</v>
      </c>
      <c r="I189" s="102" t="s">
        <v>209</v>
      </c>
      <c r="J189" s="103" t="s">
        <v>209</v>
      </c>
      <c r="K189" s="4"/>
      <c r="L189" s="5">
        <f t="shared" si="0"/>
        <v>0</v>
      </c>
    </row>
    <row r="190" spans="1:12" ht="30" customHeight="1">
      <c r="A190" s="83" t="s">
        <v>276</v>
      </c>
      <c r="B190" s="84"/>
      <c r="C190" s="88"/>
      <c r="D190" s="85"/>
      <c r="E190" s="113" t="s">
        <v>162</v>
      </c>
      <c r="F190" s="114" t="s">
        <v>162</v>
      </c>
      <c r="G190" s="114" t="s">
        <v>162</v>
      </c>
      <c r="H190" s="114" t="s">
        <v>162</v>
      </c>
      <c r="I190" s="114" t="s">
        <v>162</v>
      </c>
      <c r="J190" s="115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01" t="s">
        <v>278</v>
      </c>
      <c r="F191" s="102" t="s">
        <v>278</v>
      </c>
      <c r="G191" s="102" t="s">
        <v>278</v>
      </c>
      <c r="H191" s="102" t="s">
        <v>278</v>
      </c>
      <c r="I191" s="102" t="s">
        <v>278</v>
      </c>
      <c r="J191" s="103" t="s">
        <v>278</v>
      </c>
      <c r="K191" s="4"/>
      <c r="L191" s="5">
        <f t="shared" si="0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01" t="s">
        <v>168</v>
      </c>
      <c r="F192" s="102" t="s">
        <v>168</v>
      </c>
      <c r="G192" s="102" t="s">
        <v>168</v>
      </c>
      <c r="H192" s="102" t="s">
        <v>168</v>
      </c>
      <c r="I192" s="102" t="s">
        <v>168</v>
      </c>
      <c r="J192" s="103" t="s">
        <v>168</v>
      </c>
      <c r="K192" s="4"/>
      <c r="L192" s="5">
        <f t="shared" si="0"/>
        <v>0</v>
      </c>
    </row>
    <row r="193" spans="1:12" ht="30" customHeight="1">
      <c r="A193" s="76">
        <v>2.4</v>
      </c>
      <c r="B193" s="78"/>
      <c r="C193" s="79"/>
      <c r="D193" s="80"/>
      <c r="E193" s="104" t="s">
        <v>280</v>
      </c>
      <c r="F193" s="105" t="s">
        <v>280</v>
      </c>
      <c r="G193" s="105" t="s">
        <v>280</v>
      </c>
      <c r="H193" s="105" t="s">
        <v>280</v>
      </c>
      <c r="I193" s="105" t="s">
        <v>280</v>
      </c>
      <c r="J193" s="106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13" t="s">
        <v>282</v>
      </c>
      <c r="F194" s="114" t="s">
        <v>282</v>
      </c>
      <c r="G194" s="114" t="s">
        <v>282</v>
      </c>
      <c r="H194" s="114" t="s">
        <v>282</v>
      </c>
      <c r="I194" s="114" t="s">
        <v>282</v>
      </c>
      <c r="J194" s="115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10" t="s">
        <v>36</v>
      </c>
      <c r="F195" s="111" t="s">
        <v>36</v>
      </c>
      <c r="G195" s="111" t="s">
        <v>36</v>
      </c>
      <c r="H195" s="111" t="s">
        <v>36</v>
      </c>
      <c r="I195" s="111" t="s">
        <v>36</v>
      </c>
      <c r="J195" s="112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01" t="s">
        <v>47</v>
      </c>
      <c r="F196" s="102" t="s">
        <v>47</v>
      </c>
      <c r="G196" s="102" t="s">
        <v>47</v>
      </c>
      <c r="H196" s="102" t="s">
        <v>47</v>
      </c>
      <c r="I196" s="102" t="s">
        <v>47</v>
      </c>
      <c r="J196" s="103" t="s">
        <v>47</v>
      </c>
      <c r="K196" s="4"/>
      <c r="L196" s="5">
        <f t="shared" si="0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01" t="s">
        <v>76</v>
      </c>
      <c r="F197" s="102" t="s">
        <v>76</v>
      </c>
      <c r="G197" s="102" t="s">
        <v>76</v>
      </c>
      <c r="H197" s="102" t="s">
        <v>76</v>
      </c>
      <c r="I197" s="102" t="s">
        <v>76</v>
      </c>
      <c r="J197" s="103" t="s">
        <v>76</v>
      </c>
      <c r="K197" s="4"/>
      <c r="L197" s="5">
        <f t="shared" si="0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01" t="s">
        <v>214</v>
      </c>
      <c r="F198" s="102" t="s">
        <v>214</v>
      </c>
      <c r="G198" s="102" t="s">
        <v>214</v>
      </c>
      <c r="H198" s="102" t="s">
        <v>214</v>
      </c>
      <c r="I198" s="102" t="s">
        <v>214</v>
      </c>
      <c r="J198" s="103" t="s">
        <v>214</v>
      </c>
      <c r="K198" s="4"/>
      <c r="L198" s="5">
        <f t="shared" si="0"/>
        <v>0</v>
      </c>
    </row>
    <row r="199" spans="1:12" ht="30" customHeight="1">
      <c r="A199" s="89" t="s">
        <v>287</v>
      </c>
      <c r="B199" s="90"/>
      <c r="C199" s="91"/>
      <c r="D199" s="92"/>
      <c r="E199" s="110" t="s">
        <v>150</v>
      </c>
      <c r="F199" s="111" t="s">
        <v>150</v>
      </c>
      <c r="G199" s="111" t="s">
        <v>150</v>
      </c>
      <c r="H199" s="111" t="s">
        <v>150</v>
      </c>
      <c r="I199" s="111" t="s">
        <v>150</v>
      </c>
      <c r="J199" s="112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01" t="s">
        <v>62</v>
      </c>
      <c r="F200" s="102" t="s">
        <v>62</v>
      </c>
      <c r="G200" s="102" t="s">
        <v>62</v>
      </c>
      <c r="H200" s="102" t="s">
        <v>62</v>
      </c>
      <c r="I200" s="102" t="s">
        <v>62</v>
      </c>
      <c r="J200" s="103" t="s">
        <v>62</v>
      </c>
      <c r="K200" s="4"/>
      <c r="L200" s="5">
        <f t="shared" si="0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01" t="s">
        <v>160</v>
      </c>
      <c r="F201" s="102" t="s">
        <v>160</v>
      </c>
      <c r="G201" s="102" t="s">
        <v>160</v>
      </c>
      <c r="H201" s="102" t="s">
        <v>160</v>
      </c>
      <c r="I201" s="102" t="s">
        <v>160</v>
      </c>
      <c r="J201" s="103" t="s">
        <v>160</v>
      </c>
      <c r="K201" s="4"/>
      <c r="L201" s="5">
        <f t="shared" si="0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01" t="s">
        <v>152</v>
      </c>
      <c r="F202" s="102" t="s">
        <v>152</v>
      </c>
      <c r="G202" s="102" t="s">
        <v>152</v>
      </c>
      <c r="H202" s="102" t="s">
        <v>152</v>
      </c>
      <c r="I202" s="102" t="s">
        <v>152</v>
      </c>
      <c r="J202" s="103" t="s">
        <v>152</v>
      </c>
      <c r="K202" s="4"/>
      <c r="L202" s="5">
        <f t="shared" si="0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01" t="s">
        <v>154</v>
      </c>
      <c r="F203" s="102" t="s">
        <v>154</v>
      </c>
      <c r="G203" s="102" t="s">
        <v>154</v>
      </c>
      <c r="H203" s="102" t="s">
        <v>154</v>
      </c>
      <c r="I203" s="102" t="s">
        <v>154</v>
      </c>
      <c r="J203" s="103" t="s">
        <v>154</v>
      </c>
      <c r="K203" s="4"/>
      <c r="L203" s="5">
        <f t="shared" si="0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01" t="s">
        <v>293</v>
      </c>
      <c r="F204" s="102" t="s">
        <v>293</v>
      </c>
      <c r="G204" s="102" t="s">
        <v>293</v>
      </c>
      <c r="H204" s="102" t="s">
        <v>293</v>
      </c>
      <c r="I204" s="102" t="s">
        <v>293</v>
      </c>
      <c r="J204" s="103" t="s">
        <v>293</v>
      </c>
      <c r="K204" s="4"/>
      <c r="L204" s="5">
        <f t="shared" si="0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01" t="s">
        <v>295</v>
      </c>
      <c r="F205" s="102" t="s">
        <v>295</v>
      </c>
      <c r="G205" s="102" t="s">
        <v>295</v>
      </c>
      <c r="H205" s="102" t="s">
        <v>295</v>
      </c>
      <c r="I205" s="102" t="s">
        <v>295</v>
      </c>
      <c r="J205" s="103" t="s">
        <v>295</v>
      </c>
      <c r="K205" s="4"/>
      <c r="L205" s="5">
        <f t="shared" si="0"/>
        <v>0</v>
      </c>
    </row>
    <row r="206" spans="1:12" ht="30" customHeight="1">
      <c r="A206" s="83" t="s">
        <v>296</v>
      </c>
      <c r="B206" s="84"/>
      <c r="C206" s="88"/>
      <c r="D206" s="85"/>
      <c r="E206" s="113" t="s">
        <v>297</v>
      </c>
      <c r="F206" s="114" t="s">
        <v>297</v>
      </c>
      <c r="G206" s="114" t="s">
        <v>297</v>
      </c>
      <c r="H206" s="114" t="s">
        <v>297</v>
      </c>
      <c r="I206" s="114" t="s">
        <v>297</v>
      </c>
      <c r="J206" s="115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10" t="s">
        <v>36</v>
      </c>
      <c r="F207" s="111" t="s">
        <v>36</v>
      </c>
      <c r="G207" s="111" t="s">
        <v>36</v>
      </c>
      <c r="H207" s="111" t="s">
        <v>36</v>
      </c>
      <c r="I207" s="111" t="s">
        <v>36</v>
      </c>
      <c r="J207" s="112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01" t="s">
        <v>47</v>
      </c>
      <c r="F208" s="102" t="s">
        <v>47</v>
      </c>
      <c r="G208" s="102" t="s">
        <v>47</v>
      </c>
      <c r="H208" s="102" t="s">
        <v>47</v>
      </c>
      <c r="I208" s="102" t="s">
        <v>47</v>
      </c>
      <c r="J208" s="103" t="s">
        <v>47</v>
      </c>
      <c r="K208" s="4"/>
      <c r="L208" s="5">
        <f t="shared" si="0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01" t="s">
        <v>76</v>
      </c>
      <c r="F209" s="102" t="s">
        <v>76</v>
      </c>
      <c r="G209" s="102" t="s">
        <v>76</v>
      </c>
      <c r="H209" s="102" t="s">
        <v>76</v>
      </c>
      <c r="I209" s="102" t="s">
        <v>76</v>
      </c>
      <c r="J209" s="103" t="s">
        <v>76</v>
      </c>
      <c r="K209" s="4"/>
      <c r="L209" s="5">
        <f t="shared" si="0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01" t="s">
        <v>214</v>
      </c>
      <c r="F210" s="102" t="s">
        <v>214</v>
      </c>
      <c r="G210" s="102" t="s">
        <v>214</v>
      </c>
      <c r="H210" s="102" t="s">
        <v>214</v>
      </c>
      <c r="I210" s="102" t="s">
        <v>214</v>
      </c>
      <c r="J210" s="103" t="s">
        <v>214</v>
      </c>
      <c r="K210" s="4"/>
      <c r="L210" s="5">
        <f t="shared" si="0"/>
        <v>0</v>
      </c>
    </row>
    <row r="211" spans="1:12" ht="30" customHeight="1">
      <c r="A211" s="89" t="s">
        <v>302</v>
      </c>
      <c r="B211" s="90"/>
      <c r="C211" s="91"/>
      <c r="D211" s="92"/>
      <c r="E211" s="110" t="s">
        <v>150</v>
      </c>
      <c r="F211" s="111" t="s">
        <v>150</v>
      </c>
      <c r="G211" s="111" t="s">
        <v>150</v>
      </c>
      <c r="H211" s="111" t="s">
        <v>150</v>
      </c>
      <c r="I211" s="111" t="s">
        <v>150</v>
      </c>
      <c r="J211" s="112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01" t="s">
        <v>304</v>
      </c>
      <c r="F212" s="102" t="s">
        <v>304</v>
      </c>
      <c r="G212" s="102" t="s">
        <v>304</v>
      </c>
      <c r="H212" s="102" t="s">
        <v>304</v>
      </c>
      <c r="I212" s="102" t="s">
        <v>304</v>
      </c>
      <c r="J212" s="103" t="s">
        <v>304</v>
      </c>
      <c r="K212" s="4"/>
      <c r="L212" s="5">
        <f t="shared" si="0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01" t="s">
        <v>62</v>
      </c>
      <c r="F213" s="102" t="s">
        <v>62</v>
      </c>
      <c r="G213" s="102" t="s">
        <v>62</v>
      </c>
      <c r="H213" s="102" t="s">
        <v>62</v>
      </c>
      <c r="I213" s="102" t="s">
        <v>62</v>
      </c>
      <c r="J213" s="103" t="s">
        <v>62</v>
      </c>
      <c r="K213" s="4"/>
      <c r="L213" s="5">
        <f t="shared" si="0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01" t="s">
        <v>307</v>
      </c>
      <c r="F214" s="102" t="s">
        <v>307</v>
      </c>
      <c r="G214" s="102" t="s">
        <v>307</v>
      </c>
      <c r="H214" s="102" t="s">
        <v>307</v>
      </c>
      <c r="I214" s="102" t="s">
        <v>307</v>
      </c>
      <c r="J214" s="103" t="s">
        <v>307</v>
      </c>
      <c r="K214" s="4"/>
      <c r="L214" s="5">
        <f t="shared" si="0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01" t="s">
        <v>152</v>
      </c>
      <c r="F215" s="102" t="s">
        <v>152</v>
      </c>
      <c r="G215" s="102" t="s">
        <v>152</v>
      </c>
      <c r="H215" s="102" t="s">
        <v>152</v>
      </c>
      <c r="I215" s="102" t="s">
        <v>152</v>
      </c>
      <c r="J215" s="103" t="s">
        <v>152</v>
      </c>
      <c r="K215" s="4"/>
      <c r="L215" s="5">
        <f t="shared" si="0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01" t="s">
        <v>154</v>
      </c>
      <c r="F216" s="102" t="s">
        <v>154</v>
      </c>
      <c r="G216" s="102" t="s">
        <v>154</v>
      </c>
      <c r="H216" s="102" t="s">
        <v>154</v>
      </c>
      <c r="I216" s="102" t="s">
        <v>154</v>
      </c>
      <c r="J216" s="103" t="s">
        <v>154</v>
      </c>
      <c r="K216" s="4"/>
      <c r="L216" s="5">
        <f t="shared" si="0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01" t="s">
        <v>311</v>
      </c>
      <c r="F217" s="102" t="s">
        <v>311</v>
      </c>
      <c r="G217" s="102" t="s">
        <v>311</v>
      </c>
      <c r="H217" s="102" t="s">
        <v>311</v>
      </c>
      <c r="I217" s="102" t="s">
        <v>311</v>
      </c>
      <c r="J217" s="103" t="s">
        <v>311</v>
      </c>
      <c r="K217" s="4"/>
      <c r="L217" s="5">
        <f t="shared" si="0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01" t="s">
        <v>295</v>
      </c>
      <c r="F218" s="102" t="s">
        <v>295</v>
      </c>
      <c r="G218" s="102" t="s">
        <v>295</v>
      </c>
      <c r="H218" s="102" t="s">
        <v>295</v>
      </c>
      <c r="I218" s="102" t="s">
        <v>295</v>
      </c>
      <c r="J218" s="103" t="s">
        <v>295</v>
      </c>
      <c r="K218" s="4"/>
      <c r="L218" s="5">
        <f t="shared" si="0"/>
        <v>0</v>
      </c>
    </row>
    <row r="219" spans="1:12" ht="30" customHeight="1">
      <c r="A219" s="76">
        <v>2.5</v>
      </c>
      <c r="B219" s="72"/>
      <c r="C219" s="77"/>
      <c r="D219" s="73"/>
      <c r="E219" s="104" t="s">
        <v>313</v>
      </c>
      <c r="F219" s="105" t="s">
        <v>313</v>
      </c>
      <c r="G219" s="105" t="s">
        <v>313</v>
      </c>
      <c r="H219" s="105" t="s">
        <v>313</v>
      </c>
      <c r="I219" s="105" t="s">
        <v>313</v>
      </c>
      <c r="J219" s="106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01" t="s">
        <v>47</v>
      </c>
      <c r="F220" s="102" t="s">
        <v>47</v>
      </c>
      <c r="G220" s="102" t="s">
        <v>47</v>
      </c>
      <c r="H220" s="102" t="s">
        <v>47</v>
      </c>
      <c r="I220" s="102" t="s">
        <v>47</v>
      </c>
      <c r="J220" s="103" t="s">
        <v>47</v>
      </c>
      <c r="K220" s="4"/>
      <c r="L220" s="5">
        <f t="shared" si="0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01" t="s">
        <v>147</v>
      </c>
      <c r="F221" s="102" t="s">
        <v>147</v>
      </c>
      <c r="G221" s="102" t="s">
        <v>147</v>
      </c>
      <c r="H221" s="102" t="s">
        <v>147</v>
      </c>
      <c r="I221" s="102" t="s">
        <v>147</v>
      </c>
      <c r="J221" s="103" t="s">
        <v>147</v>
      </c>
      <c r="K221" s="4"/>
      <c r="L221" s="5">
        <f t="shared" si="0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01" t="s">
        <v>317</v>
      </c>
      <c r="F222" s="102" t="s">
        <v>317</v>
      </c>
      <c r="G222" s="102" t="s">
        <v>317</v>
      </c>
      <c r="H222" s="102" t="s">
        <v>317</v>
      </c>
      <c r="I222" s="102" t="s">
        <v>317</v>
      </c>
      <c r="J222" s="103" t="s">
        <v>317</v>
      </c>
      <c r="K222" s="4"/>
      <c r="L222" s="5">
        <f t="shared" si="0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01" t="s">
        <v>214</v>
      </c>
      <c r="F223" s="102" t="s">
        <v>214</v>
      </c>
      <c r="G223" s="102" t="s">
        <v>214</v>
      </c>
      <c r="H223" s="102" t="s">
        <v>214</v>
      </c>
      <c r="I223" s="102" t="s">
        <v>214</v>
      </c>
      <c r="J223" s="103" t="s">
        <v>214</v>
      </c>
      <c r="K223" s="4"/>
      <c r="L223" s="5">
        <f t="shared" si="0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01" t="s">
        <v>320</v>
      </c>
      <c r="F224" s="102" t="s">
        <v>320</v>
      </c>
      <c r="G224" s="102" t="s">
        <v>320</v>
      </c>
      <c r="H224" s="102" t="s">
        <v>320</v>
      </c>
      <c r="I224" s="102" t="s">
        <v>320</v>
      </c>
      <c r="J224" s="103" t="s">
        <v>320</v>
      </c>
      <c r="K224" s="4"/>
      <c r="L224" s="5">
        <f t="shared" si="0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01" t="s">
        <v>322</v>
      </c>
      <c r="F225" s="102" t="s">
        <v>322</v>
      </c>
      <c r="G225" s="102" t="s">
        <v>322</v>
      </c>
      <c r="H225" s="102" t="s">
        <v>322</v>
      </c>
      <c r="I225" s="102" t="s">
        <v>322</v>
      </c>
      <c r="J225" s="103" t="s">
        <v>322</v>
      </c>
      <c r="K225" s="4"/>
      <c r="L225" s="5">
        <f t="shared" si="0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01" t="s">
        <v>152</v>
      </c>
      <c r="F226" s="102" t="s">
        <v>152</v>
      </c>
      <c r="G226" s="102" t="s">
        <v>152</v>
      </c>
      <c r="H226" s="102" t="s">
        <v>152</v>
      </c>
      <c r="I226" s="102" t="s">
        <v>152</v>
      </c>
      <c r="J226" s="103" t="s">
        <v>152</v>
      </c>
      <c r="K226" s="4"/>
      <c r="L226" s="5">
        <f t="shared" si="0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01" t="s">
        <v>154</v>
      </c>
      <c r="F227" s="102" t="s">
        <v>154</v>
      </c>
      <c r="G227" s="102" t="s">
        <v>154</v>
      </c>
      <c r="H227" s="102" t="s">
        <v>154</v>
      </c>
      <c r="I227" s="102" t="s">
        <v>154</v>
      </c>
      <c r="J227" s="103" t="s">
        <v>154</v>
      </c>
      <c r="K227" s="4"/>
      <c r="L227" s="5">
        <f t="shared" si="0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01" t="s">
        <v>62</v>
      </c>
      <c r="F228" s="102" t="s">
        <v>62</v>
      </c>
      <c r="G228" s="102" t="s">
        <v>62</v>
      </c>
      <c r="H228" s="102" t="s">
        <v>62</v>
      </c>
      <c r="I228" s="102" t="s">
        <v>62</v>
      </c>
      <c r="J228" s="103" t="s">
        <v>62</v>
      </c>
      <c r="K228" s="4"/>
      <c r="L228" s="5">
        <f t="shared" si="0"/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01" t="s">
        <v>160</v>
      </c>
      <c r="F229" s="102" t="s">
        <v>160</v>
      </c>
      <c r="G229" s="102" t="s">
        <v>160</v>
      </c>
      <c r="H229" s="102" t="s">
        <v>160</v>
      </c>
      <c r="I229" s="102" t="s">
        <v>160</v>
      </c>
      <c r="J229" s="103" t="s">
        <v>160</v>
      </c>
      <c r="K229" s="4"/>
      <c r="L229" s="5">
        <f t="shared" si="0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01" t="s">
        <v>328</v>
      </c>
      <c r="F230" s="102" t="s">
        <v>328</v>
      </c>
      <c r="G230" s="102" t="s">
        <v>328</v>
      </c>
      <c r="H230" s="102" t="s">
        <v>328</v>
      </c>
      <c r="I230" s="102" t="s">
        <v>328</v>
      </c>
      <c r="J230" s="103" t="s">
        <v>328</v>
      </c>
      <c r="K230" s="4"/>
      <c r="L230" s="5">
        <f t="shared" si="0"/>
        <v>0</v>
      </c>
    </row>
    <row r="231" spans="1:12" ht="30" customHeight="1">
      <c r="A231" s="71">
        <v>3</v>
      </c>
      <c r="B231" s="64"/>
      <c r="C231" s="69"/>
      <c r="D231" s="70"/>
      <c r="E231" s="107" t="s">
        <v>329</v>
      </c>
      <c r="F231" s="108" t="s">
        <v>329</v>
      </c>
      <c r="G231" s="108" t="s">
        <v>329</v>
      </c>
      <c r="H231" s="108" t="s">
        <v>329</v>
      </c>
      <c r="I231" s="108" t="s">
        <v>329</v>
      </c>
      <c r="J231" s="109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01" t="s">
        <v>331</v>
      </c>
      <c r="F232" s="102" t="s">
        <v>331</v>
      </c>
      <c r="G232" s="102" t="s">
        <v>331</v>
      </c>
      <c r="H232" s="102" t="s">
        <v>331</v>
      </c>
      <c r="I232" s="102" t="s">
        <v>331</v>
      </c>
      <c r="J232" s="103" t="s">
        <v>331</v>
      </c>
      <c r="K232" s="4"/>
      <c r="L232" s="5">
        <f t="shared" si="0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01" t="s">
        <v>332</v>
      </c>
      <c r="F233" s="102" t="s">
        <v>332</v>
      </c>
      <c r="G233" s="102" t="s">
        <v>332</v>
      </c>
      <c r="H233" s="102" t="s">
        <v>332</v>
      </c>
      <c r="I233" s="102" t="s">
        <v>332</v>
      </c>
      <c r="J233" s="103" t="s">
        <v>332</v>
      </c>
      <c r="K233" s="4"/>
      <c r="L233" s="5">
        <f t="shared" si="0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01" t="s">
        <v>333</v>
      </c>
      <c r="F234" s="102" t="s">
        <v>333</v>
      </c>
      <c r="G234" s="102" t="s">
        <v>333</v>
      </c>
      <c r="H234" s="102" t="s">
        <v>333</v>
      </c>
      <c r="I234" s="102" t="s">
        <v>333</v>
      </c>
      <c r="J234" s="103" t="s">
        <v>333</v>
      </c>
      <c r="K234" s="4"/>
      <c r="L234" s="5">
        <f t="shared" si="0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01" t="s">
        <v>334</v>
      </c>
      <c r="F235" s="102" t="s">
        <v>334</v>
      </c>
      <c r="G235" s="102" t="s">
        <v>334</v>
      </c>
      <c r="H235" s="102" t="s">
        <v>334</v>
      </c>
      <c r="I235" s="102" t="s">
        <v>334</v>
      </c>
      <c r="J235" s="103" t="s">
        <v>334</v>
      </c>
      <c r="K235" s="4"/>
      <c r="L235" s="5">
        <f t="shared" si="0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01" t="s">
        <v>335</v>
      </c>
      <c r="F236" s="102" t="s">
        <v>335</v>
      </c>
      <c r="G236" s="102" t="s">
        <v>335</v>
      </c>
      <c r="H236" s="102" t="s">
        <v>335</v>
      </c>
      <c r="I236" s="102" t="s">
        <v>335</v>
      </c>
      <c r="J236" s="103" t="s">
        <v>335</v>
      </c>
      <c r="K236" s="4"/>
      <c r="L236" s="5">
        <f t="shared" si="0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01" t="s">
        <v>336</v>
      </c>
      <c r="F237" s="102" t="s">
        <v>336</v>
      </c>
      <c r="G237" s="102" t="s">
        <v>336</v>
      </c>
      <c r="H237" s="102" t="s">
        <v>336</v>
      </c>
      <c r="I237" s="102" t="s">
        <v>336</v>
      </c>
      <c r="J237" s="103" t="s">
        <v>336</v>
      </c>
      <c r="K237" s="4"/>
      <c r="L237" s="5">
        <f t="shared" si="0"/>
        <v>0</v>
      </c>
    </row>
    <row r="238" spans="1:12" ht="30" customHeight="1">
      <c r="A238" s="71">
        <v>4</v>
      </c>
      <c r="B238" s="64"/>
      <c r="C238" s="69"/>
      <c r="D238" s="70"/>
      <c r="E238" s="107" t="s">
        <v>337</v>
      </c>
      <c r="F238" s="108" t="s">
        <v>337</v>
      </c>
      <c r="G238" s="108" t="s">
        <v>337</v>
      </c>
      <c r="H238" s="108" t="s">
        <v>337</v>
      </c>
      <c r="I238" s="108" t="s">
        <v>337</v>
      </c>
      <c r="J238" s="109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04" t="s">
        <v>19</v>
      </c>
      <c r="F239" s="105" t="s">
        <v>19</v>
      </c>
      <c r="G239" s="105" t="s">
        <v>19</v>
      </c>
      <c r="H239" s="105" t="s">
        <v>19</v>
      </c>
      <c r="I239" s="105" t="s">
        <v>19</v>
      </c>
      <c r="J239" s="106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01" t="s">
        <v>339</v>
      </c>
      <c r="F240" s="102" t="s">
        <v>339</v>
      </c>
      <c r="G240" s="102" t="s">
        <v>339</v>
      </c>
      <c r="H240" s="102" t="s">
        <v>339</v>
      </c>
      <c r="I240" s="102" t="s">
        <v>339</v>
      </c>
      <c r="J240" s="103" t="s">
        <v>339</v>
      </c>
      <c r="K240" s="4"/>
      <c r="L240" s="5">
        <f t="shared" si="0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01" t="s">
        <v>341</v>
      </c>
      <c r="F241" s="102" t="s">
        <v>341</v>
      </c>
      <c r="G241" s="102" t="s">
        <v>341</v>
      </c>
      <c r="H241" s="102" t="s">
        <v>341</v>
      </c>
      <c r="I241" s="102" t="s">
        <v>341</v>
      </c>
      <c r="J241" s="103" t="s">
        <v>341</v>
      </c>
      <c r="K241" s="4"/>
      <c r="L241" s="5">
        <f t="shared" si="0"/>
        <v>0</v>
      </c>
    </row>
    <row r="242" spans="1:12" ht="30" customHeight="1">
      <c r="A242" s="76">
        <v>4.2</v>
      </c>
      <c r="B242" s="72"/>
      <c r="C242" s="77"/>
      <c r="D242" s="73"/>
      <c r="E242" s="104" t="s">
        <v>36</v>
      </c>
      <c r="F242" s="105" t="s">
        <v>36</v>
      </c>
      <c r="G242" s="105" t="s">
        <v>36</v>
      </c>
      <c r="H242" s="105" t="s">
        <v>36</v>
      </c>
      <c r="I242" s="105" t="s">
        <v>36</v>
      </c>
      <c r="J242" s="106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01" t="s">
        <v>343</v>
      </c>
      <c r="F243" s="102" t="s">
        <v>343</v>
      </c>
      <c r="G243" s="102" t="s">
        <v>343</v>
      </c>
      <c r="H243" s="102" t="s">
        <v>343</v>
      </c>
      <c r="I243" s="102" t="s">
        <v>343</v>
      </c>
      <c r="J243" s="103" t="s">
        <v>343</v>
      </c>
      <c r="K243" s="4"/>
      <c r="L243" s="5">
        <f t="shared" si="0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01" t="s">
        <v>345</v>
      </c>
      <c r="F244" s="102" t="s">
        <v>345</v>
      </c>
      <c r="G244" s="102" t="s">
        <v>345</v>
      </c>
      <c r="H244" s="102" t="s">
        <v>345</v>
      </c>
      <c r="I244" s="102" t="s">
        <v>345</v>
      </c>
      <c r="J244" s="103" t="s">
        <v>345</v>
      </c>
      <c r="K244" s="4"/>
      <c r="L244" s="5">
        <f t="shared" si="0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01" t="s">
        <v>347</v>
      </c>
      <c r="F245" s="102" t="s">
        <v>347</v>
      </c>
      <c r="G245" s="102" t="s">
        <v>347</v>
      </c>
      <c r="H245" s="102" t="s">
        <v>347</v>
      </c>
      <c r="I245" s="102" t="s">
        <v>347</v>
      </c>
      <c r="J245" s="103" t="s">
        <v>347</v>
      </c>
      <c r="K245" s="4"/>
      <c r="L245" s="5">
        <f t="shared" si="0"/>
        <v>0</v>
      </c>
    </row>
    <row r="246" spans="1:12" ht="30" customHeight="1">
      <c r="A246" s="76">
        <v>4.3</v>
      </c>
      <c r="B246" s="72"/>
      <c r="C246" s="77"/>
      <c r="D246" s="73"/>
      <c r="E246" s="104" t="s">
        <v>348</v>
      </c>
      <c r="F246" s="105" t="s">
        <v>348</v>
      </c>
      <c r="G246" s="105" t="s">
        <v>348</v>
      </c>
      <c r="H246" s="105" t="s">
        <v>348</v>
      </c>
      <c r="I246" s="105" t="s">
        <v>348</v>
      </c>
      <c r="J246" s="106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01" t="s">
        <v>350</v>
      </c>
      <c r="F247" s="102" t="s">
        <v>350</v>
      </c>
      <c r="G247" s="102" t="s">
        <v>350</v>
      </c>
      <c r="H247" s="102" t="s">
        <v>350</v>
      </c>
      <c r="I247" s="102" t="s">
        <v>350</v>
      </c>
      <c r="J247" s="103" t="s">
        <v>350</v>
      </c>
      <c r="K247" s="4"/>
      <c r="L247" s="5">
        <f t="shared" si="0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01" t="s">
        <v>352</v>
      </c>
      <c r="F248" s="102" t="s">
        <v>352</v>
      </c>
      <c r="G248" s="102" t="s">
        <v>352</v>
      </c>
      <c r="H248" s="102" t="s">
        <v>352</v>
      </c>
      <c r="I248" s="102" t="s">
        <v>352</v>
      </c>
      <c r="J248" s="103" t="s">
        <v>352</v>
      </c>
      <c r="K248" s="4"/>
      <c r="L248" s="5">
        <f t="shared" si="0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01" t="s">
        <v>354</v>
      </c>
      <c r="F249" s="102" t="s">
        <v>354</v>
      </c>
      <c r="G249" s="102" t="s">
        <v>354</v>
      </c>
      <c r="H249" s="102" t="s">
        <v>354</v>
      </c>
      <c r="I249" s="102" t="s">
        <v>354</v>
      </c>
      <c r="J249" s="103" t="s">
        <v>354</v>
      </c>
      <c r="K249" s="4"/>
      <c r="L249" s="5">
        <f t="shared" si="0"/>
        <v>0</v>
      </c>
    </row>
    <row r="250" spans="1:12" ht="30" customHeight="1">
      <c r="A250" s="76">
        <v>4.4000000000000004</v>
      </c>
      <c r="B250" s="72"/>
      <c r="C250" s="77"/>
      <c r="D250" s="73"/>
      <c r="E250" s="104" t="s">
        <v>355</v>
      </c>
      <c r="F250" s="105" t="s">
        <v>355</v>
      </c>
      <c r="G250" s="105" t="s">
        <v>355</v>
      </c>
      <c r="H250" s="105" t="s">
        <v>355</v>
      </c>
      <c r="I250" s="105" t="s">
        <v>355</v>
      </c>
      <c r="J250" s="106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01" t="s">
        <v>357</v>
      </c>
      <c r="F251" s="102" t="s">
        <v>357</v>
      </c>
      <c r="G251" s="102" t="s">
        <v>357</v>
      </c>
      <c r="H251" s="102" t="s">
        <v>357</v>
      </c>
      <c r="I251" s="102" t="s">
        <v>357</v>
      </c>
      <c r="J251" s="103" t="s">
        <v>357</v>
      </c>
      <c r="K251" s="4"/>
      <c r="L251" s="5">
        <f t="shared" si="0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01" t="s">
        <v>359</v>
      </c>
      <c r="F252" s="102" t="s">
        <v>359</v>
      </c>
      <c r="G252" s="102" t="s">
        <v>359</v>
      </c>
      <c r="H252" s="102" t="s">
        <v>359</v>
      </c>
      <c r="I252" s="102" t="s">
        <v>359</v>
      </c>
      <c r="J252" s="103" t="s">
        <v>359</v>
      </c>
      <c r="K252" s="4"/>
      <c r="L252" s="5">
        <f t="shared" si="0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01" t="s">
        <v>361</v>
      </c>
      <c r="F253" s="102" t="s">
        <v>361</v>
      </c>
      <c r="G253" s="102" t="s">
        <v>361</v>
      </c>
      <c r="H253" s="102" t="s">
        <v>361</v>
      </c>
      <c r="I253" s="102" t="s">
        <v>361</v>
      </c>
      <c r="J253" s="103" t="s">
        <v>361</v>
      </c>
      <c r="K253" s="4"/>
      <c r="L253" s="5">
        <f t="shared" si="0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01" t="s">
        <v>363</v>
      </c>
      <c r="F254" s="102" t="s">
        <v>363</v>
      </c>
      <c r="G254" s="102" t="s">
        <v>363</v>
      </c>
      <c r="H254" s="102" t="s">
        <v>363</v>
      </c>
      <c r="I254" s="102" t="s">
        <v>363</v>
      </c>
      <c r="J254" s="103" t="s">
        <v>363</v>
      </c>
      <c r="K254" s="4"/>
      <c r="L254" s="5">
        <f t="shared" si="0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01" t="s">
        <v>365</v>
      </c>
      <c r="F255" s="102" t="s">
        <v>365</v>
      </c>
      <c r="G255" s="102" t="s">
        <v>365</v>
      </c>
      <c r="H255" s="102" t="s">
        <v>365</v>
      </c>
      <c r="I255" s="102" t="s">
        <v>365</v>
      </c>
      <c r="J255" s="103" t="s">
        <v>365</v>
      </c>
      <c r="K255" s="4"/>
      <c r="L255" s="5">
        <f t="shared" si="0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01" t="s">
        <v>367</v>
      </c>
      <c r="F256" s="102" t="s">
        <v>367</v>
      </c>
      <c r="G256" s="102" t="s">
        <v>367</v>
      </c>
      <c r="H256" s="102" t="s">
        <v>367</v>
      </c>
      <c r="I256" s="102" t="s">
        <v>367</v>
      </c>
      <c r="J256" s="103" t="s">
        <v>367</v>
      </c>
      <c r="K256" s="4"/>
      <c r="L256" s="5">
        <f t="shared" si="0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01" t="s">
        <v>369</v>
      </c>
      <c r="F257" s="102" t="s">
        <v>369</v>
      </c>
      <c r="G257" s="102" t="s">
        <v>369</v>
      </c>
      <c r="H257" s="102" t="s">
        <v>369</v>
      </c>
      <c r="I257" s="102" t="s">
        <v>369</v>
      </c>
      <c r="J257" s="103" t="s">
        <v>369</v>
      </c>
      <c r="K257" s="4"/>
      <c r="L257" s="5">
        <f t="shared" si="0"/>
        <v>0</v>
      </c>
    </row>
    <row r="258" spans="1:12" ht="30" customHeight="1">
      <c r="A258" s="76">
        <v>4.5</v>
      </c>
      <c r="B258" s="72"/>
      <c r="C258" s="77"/>
      <c r="D258" s="73"/>
      <c r="E258" s="104" t="s">
        <v>370</v>
      </c>
      <c r="F258" s="105" t="s">
        <v>370</v>
      </c>
      <c r="G258" s="105" t="s">
        <v>370</v>
      </c>
      <c r="H258" s="105" t="s">
        <v>370</v>
      </c>
      <c r="I258" s="105" t="s">
        <v>370</v>
      </c>
      <c r="J258" s="106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01" t="s">
        <v>372</v>
      </c>
      <c r="F259" s="102" t="s">
        <v>372</v>
      </c>
      <c r="G259" s="102" t="s">
        <v>372</v>
      </c>
      <c r="H259" s="102" t="s">
        <v>372</v>
      </c>
      <c r="I259" s="102" t="s">
        <v>372</v>
      </c>
      <c r="J259" s="103" t="s">
        <v>372</v>
      </c>
      <c r="K259" s="4"/>
      <c r="L259" s="5">
        <f t="shared" si="0"/>
        <v>0</v>
      </c>
    </row>
    <row r="260" spans="1:12" ht="30" customHeight="1">
      <c r="A260" s="71">
        <v>5</v>
      </c>
      <c r="B260" s="64"/>
      <c r="C260" s="69"/>
      <c r="D260" s="70"/>
      <c r="E260" s="107" t="s">
        <v>373</v>
      </c>
      <c r="F260" s="108" t="s">
        <v>373</v>
      </c>
      <c r="G260" s="108" t="s">
        <v>373</v>
      </c>
      <c r="H260" s="108" t="s">
        <v>373</v>
      </c>
      <c r="I260" s="108" t="s">
        <v>373</v>
      </c>
      <c r="J260" s="109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01" t="s">
        <v>374</v>
      </c>
      <c r="F261" s="102" t="s">
        <v>374</v>
      </c>
      <c r="G261" s="102" t="s">
        <v>374</v>
      </c>
      <c r="H261" s="102" t="s">
        <v>374</v>
      </c>
      <c r="I261" s="102" t="s">
        <v>374</v>
      </c>
      <c r="J261" s="103" t="s">
        <v>374</v>
      </c>
      <c r="K261" s="4"/>
      <c r="L261" s="5">
        <f t="shared" si="0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01" t="s">
        <v>375</v>
      </c>
      <c r="F262" s="102" t="s">
        <v>375</v>
      </c>
      <c r="G262" s="102" t="s">
        <v>375</v>
      </c>
      <c r="H262" s="102" t="s">
        <v>375</v>
      </c>
      <c r="I262" s="102" t="s">
        <v>375</v>
      </c>
      <c r="J262" s="103" t="s">
        <v>375</v>
      </c>
      <c r="K262" s="4"/>
      <c r="L262" s="5">
        <f t="shared" si="0"/>
        <v>0</v>
      </c>
    </row>
    <row r="263" spans="1:12" ht="30" customHeight="1">
      <c r="A263" s="71">
        <v>6</v>
      </c>
      <c r="B263" s="64"/>
      <c r="C263" s="69"/>
      <c r="D263" s="70"/>
      <c r="E263" s="107" t="s">
        <v>376</v>
      </c>
      <c r="F263" s="108" t="s">
        <v>376</v>
      </c>
      <c r="G263" s="108" t="s">
        <v>376</v>
      </c>
      <c r="H263" s="108" t="s">
        <v>376</v>
      </c>
      <c r="I263" s="108" t="s">
        <v>376</v>
      </c>
      <c r="J263" s="109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01" t="s">
        <v>376</v>
      </c>
      <c r="F264" s="102" t="s">
        <v>376</v>
      </c>
      <c r="G264" s="102" t="s">
        <v>376</v>
      </c>
      <c r="H264" s="102" t="s">
        <v>376</v>
      </c>
      <c r="I264" s="102" t="s">
        <v>376</v>
      </c>
      <c r="J264" s="103" t="s">
        <v>376</v>
      </c>
      <c r="K264" s="4"/>
      <c r="L264" s="5">
        <f t="shared" si="0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01" t="s">
        <v>377</v>
      </c>
      <c r="F265" s="102" t="s">
        <v>377</v>
      </c>
      <c r="G265" s="102" t="s">
        <v>377</v>
      </c>
      <c r="H265" s="102" t="s">
        <v>377</v>
      </c>
      <c r="I265" s="102" t="s">
        <v>377</v>
      </c>
      <c r="J265" s="103" t="s">
        <v>377</v>
      </c>
      <c r="K265" s="4"/>
      <c r="L265" s="5">
        <f t="shared" si="0"/>
        <v>0</v>
      </c>
    </row>
    <row r="266" spans="1:12" ht="30" customHeight="1" thickBot="1">
      <c r="A266" s="12"/>
      <c r="B266" s="8"/>
      <c r="C266" s="8"/>
      <c r="D266" s="9"/>
      <c r="E266" s="133"/>
      <c r="F266" s="133"/>
      <c r="G266" s="133"/>
      <c r="H266" s="133"/>
      <c r="I266" s="133"/>
      <c r="J266" s="133"/>
      <c r="K266" s="10"/>
      <c r="L266" s="11">
        <f t="shared" ref="L266" si="1">+K266*C266</f>
        <v>0</v>
      </c>
    </row>
    <row r="267" spans="1:12" ht="16.2" thickTop="1">
      <c r="A267" s="177" t="s">
        <v>378</v>
      </c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59">
        <f>SUM(L15:L266)</f>
        <v>0</v>
      </c>
    </row>
    <row r="268" spans="1:12" ht="30" customHeight="1">
      <c r="A268" s="2"/>
      <c r="B268" s="3" t="s">
        <v>395</v>
      </c>
      <c r="C268" s="3">
        <v>1</v>
      </c>
      <c r="D268" s="179" t="s">
        <v>396</v>
      </c>
      <c r="E268" s="179"/>
      <c r="F268" s="179"/>
      <c r="G268" s="179"/>
      <c r="H268" s="179"/>
      <c r="I268" s="179"/>
      <c r="J268" s="179"/>
      <c r="K268" s="4"/>
      <c r="L268" s="5" t="str">
        <f>IF(K268="","",+K268*C268)</f>
        <v/>
      </c>
    </row>
    <row r="269" spans="1:12" ht="30" customHeight="1" thickBot="1">
      <c r="A269" s="12"/>
      <c r="B269" s="8" t="s">
        <v>395</v>
      </c>
      <c r="C269" s="8">
        <v>1</v>
      </c>
      <c r="D269" s="133" t="s">
        <v>397</v>
      </c>
      <c r="E269" s="133"/>
      <c r="F269" s="133"/>
      <c r="G269" s="133"/>
      <c r="H269" s="133"/>
      <c r="I269" s="133"/>
      <c r="J269" s="133"/>
      <c r="K269" s="10"/>
      <c r="L269" s="11" t="str">
        <f>IF(K269="","",+K269*C269)</f>
        <v/>
      </c>
    </row>
    <row r="270" spans="1:12" ht="30" customHeight="1" thickTop="1">
      <c r="A270" s="180" t="s">
        <v>398</v>
      </c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59"/>
    </row>
    <row r="271" spans="1:12" ht="30" customHeight="1" thickBot="1">
      <c r="A271" s="175" t="s">
        <v>379</v>
      </c>
      <c r="B271" s="176"/>
      <c r="C271" s="176"/>
      <c r="D271" s="176"/>
      <c r="E271" s="176"/>
      <c r="F271" s="176"/>
      <c r="G271" s="176"/>
      <c r="H271" s="176"/>
      <c r="I271" s="176"/>
      <c r="J271" s="176"/>
      <c r="K271" s="60">
        <v>0.18</v>
      </c>
      <c r="L271" s="11" t="str">
        <f>IF(L270="","",+L270*K271)</f>
        <v/>
      </c>
    </row>
    <row r="272" spans="1:12" ht="30" customHeight="1" thickTop="1" thickBot="1">
      <c r="A272" s="182" t="s">
        <v>380</v>
      </c>
      <c r="B272" s="183"/>
      <c r="C272" s="183"/>
      <c r="D272" s="183"/>
      <c r="E272" s="183"/>
      <c r="F272" s="183"/>
      <c r="G272" s="183"/>
      <c r="H272" s="183"/>
      <c r="I272" s="183"/>
      <c r="J272" s="183"/>
      <c r="K272" s="183"/>
      <c r="L272" s="61" t="str">
        <f>IF(L271="","",+L271+L270)</f>
        <v/>
      </c>
    </row>
    <row r="273" spans="1:12">
      <c r="A273" s="43"/>
      <c r="B273" s="44"/>
      <c r="C273" s="44"/>
      <c r="D273" s="15"/>
      <c r="E273" s="17"/>
      <c r="F273" s="17"/>
      <c r="G273" s="17"/>
      <c r="H273" s="17"/>
      <c r="I273" s="17"/>
      <c r="J273" s="17"/>
      <c r="K273" s="15"/>
      <c r="L273" s="45"/>
    </row>
    <row r="274" spans="1:12" ht="18.600000000000001" thickBot="1">
      <c r="A274" s="13"/>
      <c r="B274" s="14"/>
      <c r="C274" s="14"/>
      <c r="D274" s="15"/>
      <c r="E274" s="126" t="s">
        <v>381</v>
      </c>
      <c r="F274" s="126"/>
      <c r="G274" s="62"/>
      <c r="H274" s="62"/>
      <c r="I274" s="62"/>
      <c r="J274" s="62"/>
      <c r="K274" s="62"/>
      <c r="L274" s="63"/>
    </row>
    <row r="275" spans="1:12" ht="32.4" customHeight="1">
      <c r="A275" s="13"/>
      <c r="B275" s="14"/>
      <c r="C275" s="14"/>
      <c r="D275" s="15"/>
      <c r="E275" s="127" t="s">
        <v>14</v>
      </c>
      <c r="F275" s="128"/>
      <c r="G275" s="128"/>
      <c r="H275" s="129" t="s">
        <v>382</v>
      </c>
      <c r="I275" s="130"/>
      <c r="J275" s="131"/>
      <c r="K275" s="129" t="s">
        <v>383</v>
      </c>
      <c r="L275" s="132"/>
    </row>
    <row r="276" spans="1:12" ht="27.6" customHeight="1">
      <c r="A276" s="18"/>
      <c r="B276" s="19"/>
      <c r="C276" s="19"/>
      <c r="D276" s="20"/>
      <c r="E276" s="95" t="s">
        <v>384</v>
      </c>
      <c r="F276" s="96"/>
      <c r="G276" s="96"/>
      <c r="H276" s="97" t="str">
        <f>+CONSOLIDADO!H273</f>
        <v>VALORIZACIÓN MENSUAL A 30 DÍAS</v>
      </c>
      <c r="I276" s="98"/>
      <c r="J276" s="99"/>
      <c r="K276" s="97"/>
      <c r="L276" s="100"/>
    </row>
    <row r="277" spans="1:12" ht="27.6" customHeight="1">
      <c r="A277" s="18"/>
      <c r="B277" s="19"/>
      <c r="C277" s="19"/>
      <c r="D277" s="20"/>
      <c r="E277" s="95" t="s">
        <v>386</v>
      </c>
      <c r="F277" s="96"/>
      <c r="G277" s="96"/>
      <c r="H277" s="97" t="str">
        <f>+CONSOLIDADO!H274</f>
        <v>SOLES</v>
      </c>
      <c r="I277" s="98"/>
      <c r="J277" s="99"/>
      <c r="K277" s="97"/>
      <c r="L277" s="100"/>
    </row>
    <row r="278" spans="1:12" ht="27.6" customHeight="1">
      <c r="A278" s="18"/>
      <c r="B278" s="21"/>
      <c r="C278" s="21"/>
      <c r="D278" s="20"/>
      <c r="E278" s="95" t="s">
        <v>388</v>
      </c>
      <c r="F278" s="96"/>
      <c r="G278" s="96"/>
      <c r="H278" s="97">
        <f>+CONSOLIDADO!H275</f>
        <v>0.15</v>
      </c>
      <c r="I278" s="98"/>
      <c r="J278" s="99"/>
      <c r="K278" s="97"/>
      <c r="L278" s="100"/>
    </row>
    <row r="279" spans="1:12" ht="27.6" customHeight="1">
      <c r="A279" s="18"/>
      <c r="B279" s="21"/>
      <c r="C279" s="21"/>
      <c r="D279" s="20"/>
      <c r="E279" s="122" t="s">
        <v>389</v>
      </c>
      <c r="F279" s="96"/>
      <c r="G279" s="96"/>
      <c r="H279" s="97">
        <f>+CONSOLIDADO!H276</f>
        <v>199</v>
      </c>
      <c r="I279" s="98"/>
      <c r="J279" s="99"/>
      <c r="K279" s="97"/>
      <c r="L279" s="100"/>
    </row>
    <row r="280" spans="1:12" ht="27.6" customHeight="1">
      <c r="A280" s="18"/>
      <c r="B280" s="21"/>
      <c r="C280" s="21"/>
      <c r="D280" s="20"/>
      <c r="E280" s="95" t="s">
        <v>390</v>
      </c>
      <c r="F280" s="96"/>
      <c r="G280" s="96"/>
      <c r="H280" s="97" t="str">
        <f>+CONSOLIDADO!H277</f>
        <v>SI</v>
      </c>
      <c r="I280" s="98"/>
      <c r="J280" s="99"/>
      <c r="K280" s="97"/>
      <c r="L280" s="100"/>
    </row>
    <row r="281" spans="1:12" ht="27.6" customHeight="1">
      <c r="A281" s="18"/>
      <c r="B281" s="21"/>
      <c r="C281" s="21"/>
      <c r="D281" s="20"/>
      <c r="E281" s="95" t="s">
        <v>399</v>
      </c>
      <c r="F281" s="96"/>
      <c r="G281" s="96"/>
      <c r="H281" s="97" t="str">
        <f>+CONSOLIDADO!H278</f>
        <v>SI</v>
      </c>
      <c r="I281" s="98"/>
      <c r="J281" s="99"/>
      <c r="K281" s="97"/>
      <c r="L281" s="100"/>
    </row>
    <row r="282" spans="1:12" ht="27.6" customHeight="1" thickBot="1">
      <c r="A282" s="18"/>
      <c r="B282" s="21"/>
      <c r="C282" s="21"/>
      <c r="D282" s="20"/>
      <c r="E282" s="116" t="s">
        <v>400</v>
      </c>
      <c r="F282" s="117"/>
      <c r="G282" s="117"/>
      <c r="H282" s="118" t="str">
        <f>+CONSOLIDADO!H279</f>
        <v>NEC 3 Op B</v>
      </c>
      <c r="I282" s="119"/>
      <c r="J282" s="120"/>
      <c r="K282" s="118"/>
      <c r="L282" s="121"/>
    </row>
    <row r="283" spans="1:12" ht="15" thickBot="1">
      <c r="A283" s="46"/>
      <c r="B283" s="47"/>
      <c r="C283" s="47"/>
      <c r="D283" s="48"/>
      <c r="E283" s="49"/>
      <c r="F283" s="49"/>
      <c r="G283" s="49"/>
      <c r="H283" s="50"/>
      <c r="I283" s="50"/>
      <c r="J283" s="50"/>
      <c r="K283" s="49"/>
      <c r="L283" s="51"/>
    </row>
    <row r="284" spans="1:12">
      <c r="A284" s="52"/>
    </row>
  </sheetData>
  <mergeCells count="302">
    <mergeCell ref="E41:J41"/>
    <mergeCell ref="E42:J42"/>
    <mergeCell ref="E43:J43"/>
    <mergeCell ref="E35:J35"/>
    <mergeCell ref="E36:J36"/>
    <mergeCell ref="E37:J37"/>
    <mergeCell ref="E38:J38"/>
    <mergeCell ref="E39:J39"/>
    <mergeCell ref="E40:J40"/>
    <mergeCell ref="E282:G282"/>
    <mergeCell ref="A272:K272"/>
    <mergeCell ref="E278:G278"/>
    <mergeCell ref="E279:G279"/>
    <mergeCell ref="E280:G280"/>
    <mergeCell ref="E274:F274"/>
    <mergeCell ref="E275:G275"/>
    <mergeCell ref="E276:G276"/>
    <mergeCell ref="E277:G277"/>
    <mergeCell ref="A271:J271"/>
    <mergeCell ref="A267:K267"/>
    <mergeCell ref="E266:J266"/>
    <mergeCell ref="D269:J269"/>
    <mergeCell ref="D268:J268"/>
    <mergeCell ref="A270:K270"/>
    <mergeCell ref="H275:J275"/>
    <mergeCell ref="K275:L275"/>
    <mergeCell ref="K276:L276"/>
    <mergeCell ref="E18:J18"/>
    <mergeCell ref="E19:J19"/>
    <mergeCell ref="E20:J20"/>
    <mergeCell ref="E21:J21"/>
    <mergeCell ref="E22:J22"/>
    <mergeCell ref="E34:J34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44:J44"/>
    <mergeCell ref="E45:J45"/>
    <mergeCell ref="E46:J46"/>
    <mergeCell ref="E47:J47"/>
    <mergeCell ref="E48:J48"/>
    <mergeCell ref="K282:L282"/>
    <mergeCell ref="H282:J282"/>
    <mergeCell ref="E281:G281"/>
    <mergeCell ref="H281:J281"/>
    <mergeCell ref="K281:L281"/>
    <mergeCell ref="H278:J278"/>
    <mergeCell ref="K278:L278"/>
    <mergeCell ref="H279:J279"/>
    <mergeCell ref="K279:L279"/>
    <mergeCell ref="H280:J280"/>
    <mergeCell ref="K280:L280"/>
    <mergeCell ref="H276:J276"/>
    <mergeCell ref="H277:J277"/>
    <mergeCell ref="K277:L277"/>
    <mergeCell ref="E54:J54"/>
    <mergeCell ref="E55:J55"/>
    <mergeCell ref="E56:J56"/>
    <mergeCell ref="E57:J57"/>
    <mergeCell ref="E58:J58"/>
    <mergeCell ref="E49:J49"/>
    <mergeCell ref="E50:J50"/>
    <mergeCell ref="E51:J51"/>
    <mergeCell ref="E52:J52"/>
    <mergeCell ref="E53:J53"/>
    <mergeCell ref="E64:J64"/>
    <mergeCell ref="E65:J65"/>
    <mergeCell ref="E66:J66"/>
    <mergeCell ref="E67:J67"/>
    <mergeCell ref="E68:J68"/>
    <mergeCell ref="E59:J59"/>
    <mergeCell ref="E60:J60"/>
    <mergeCell ref="E61:J61"/>
    <mergeCell ref="E62:J62"/>
    <mergeCell ref="E63:J63"/>
    <mergeCell ref="E74:J74"/>
    <mergeCell ref="E75:J75"/>
    <mergeCell ref="E76:J76"/>
    <mergeCell ref="E94:J94"/>
    <mergeCell ref="E77:J77"/>
    <mergeCell ref="E78:J78"/>
    <mergeCell ref="E69:J69"/>
    <mergeCell ref="E70:J70"/>
    <mergeCell ref="E71:J71"/>
    <mergeCell ref="E72:J72"/>
    <mergeCell ref="E73:J73"/>
    <mergeCell ref="E84:J84"/>
    <mergeCell ref="E85:J85"/>
    <mergeCell ref="E89:J89"/>
    <mergeCell ref="E90:J90"/>
    <mergeCell ref="E91:J91"/>
    <mergeCell ref="E92:J92"/>
    <mergeCell ref="E93:J93"/>
    <mergeCell ref="E86:J86"/>
    <mergeCell ref="E87:J87"/>
    <mergeCell ref="E88:J88"/>
    <mergeCell ref="E79:J79"/>
    <mergeCell ref="E80:J80"/>
    <mergeCell ref="E81:J81"/>
    <mergeCell ref="E82:J82"/>
    <mergeCell ref="E83:J83"/>
    <mergeCell ref="E99:J99"/>
    <mergeCell ref="E100:J100"/>
    <mergeCell ref="E101:J101"/>
    <mergeCell ref="E102:J102"/>
    <mergeCell ref="E103:J103"/>
    <mergeCell ref="E95:J95"/>
    <mergeCell ref="E96:J96"/>
    <mergeCell ref="E97:J97"/>
    <mergeCell ref="E98:J98"/>
    <mergeCell ref="E109:J109"/>
    <mergeCell ref="E110:J110"/>
    <mergeCell ref="E111:J111"/>
    <mergeCell ref="E112:J112"/>
    <mergeCell ref="E113:J113"/>
    <mergeCell ref="E104:J104"/>
    <mergeCell ref="E105:J105"/>
    <mergeCell ref="E106:J106"/>
    <mergeCell ref="E107:J107"/>
    <mergeCell ref="E108:J108"/>
    <mergeCell ref="E119:J119"/>
    <mergeCell ref="E120:J120"/>
    <mergeCell ref="E121:J121"/>
    <mergeCell ref="E122:J122"/>
    <mergeCell ref="E123:J123"/>
    <mergeCell ref="E114:J114"/>
    <mergeCell ref="E115:J115"/>
    <mergeCell ref="E116:J116"/>
    <mergeCell ref="E117:J117"/>
    <mergeCell ref="E118:J118"/>
    <mergeCell ref="E129:J129"/>
    <mergeCell ref="E130:J130"/>
    <mergeCell ref="E131:J131"/>
    <mergeCell ref="E132:J132"/>
    <mergeCell ref="E133:J133"/>
    <mergeCell ref="E124:J124"/>
    <mergeCell ref="E125:J125"/>
    <mergeCell ref="E126:J126"/>
    <mergeCell ref="E127:J127"/>
    <mergeCell ref="E128:J128"/>
    <mergeCell ref="E139:J139"/>
    <mergeCell ref="E140:J140"/>
    <mergeCell ref="E141:J141"/>
    <mergeCell ref="E142:J142"/>
    <mergeCell ref="E143:J143"/>
    <mergeCell ref="E134:J134"/>
    <mergeCell ref="E135:J135"/>
    <mergeCell ref="E136:J136"/>
    <mergeCell ref="E137:J137"/>
    <mergeCell ref="E138:J138"/>
    <mergeCell ref="E149:J149"/>
    <mergeCell ref="E150:J150"/>
    <mergeCell ref="E151:J151"/>
    <mergeCell ref="E152:J152"/>
    <mergeCell ref="E153:J153"/>
    <mergeCell ref="E144:J144"/>
    <mergeCell ref="E145:J145"/>
    <mergeCell ref="E146:J146"/>
    <mergeCell ref="E147:J147"/>
    <mergeCell ref="E148:J148"/>
    <mergeCell ref="E159:J159"/>
    <mergeCell ref="E160:J160"/>
    <mergeCell ref="E161:J161"/>
    <mergeCell ref="E162:J162"/>
    <mergeCell ref="E163:J163"/>
    <mergeCell ref="E154:J154"/>
    <mergeCell ref="E155:J155"/>
    <mergeCell ref="E156:J156"/>
    <mergeCell ref="E157:J157"/>
    <mergeCell ref="E158:J158"/>
    <mergeCell ref="E169:J169"/>
    <mergeCell ref="E170:J170"/>
    <mergeCell ref="E171:J171"/>
    <mergeCell ref="E172:J172"/>
    <mergeCell ref="E173:J173"/>
    <mergeCell ref="E164:J164"/>
    <mergeCell ref="E165:J165"/>
    <mergeCell ref="E166:J166"/>
    <mergeCell ref="E167:J167"/>
    <mergeCell ref="E168:J168"/>
    <mergeCell ref="E179:J179"/>
    <mergeCell ref="E180:J180"/>
    <mergeCell ref="E181:J181"/>
    <mergeCell ref="E182:J182"/>
    <mergeCell ref="E183:J183"/>
    <mergeCell ref="E174:J174"/>
    <mergeCell ref="E175:J175"/>
    <mergeCell ref="E176:J176"/>
    <mergeCell ref="E177:J177"/>
    <mergeCell ref="E178:J178"/>
    <mergeCell ref="E189:J189"/>
    <mergeCell ref="E190:J190"/>
    <mergeCell ref="E191:J191"/>
    <mergeCell ref="E192:J192"/>
    <mergeCell ref="E193:J193"/>
    <mergeCell ref="E184:J184"/>
    <mergeCell ref="E185:J185"/>
    <mergeCell ref="E186:J186"/>
    <mergeCell ref="E187:J187"/>
    <mergeCell ref="E188:J188"/>
    <mergeCell ref="E199:J199"/>
    <mergeCell ref="E200:J200"/>
    <mergeCell ref="E201:J201"/>
    <mergeCell ref="E202:J202"/>
    <mergeCell ref="E203:J203"/>
    <mergeCell ref="E194:J194"/>
    <mergeCell ref="E195:J195"/>
    <mergeCell ref="E196:J196"/>
    <mergeCell ref="E197:J197"/>
    <mergeCell ref="E198:J198"/>
    <mergeCell ref="E209:J209"/>
    <mergeCell ref="E210:J210"/>
    <mergeCell ref="E211:J211"/>
    <mergeCell ref="E212:J212"/>
    <mergeCell ref="E213:J213"/>
    <mergeCell ref="E204:J204"/>
    <mergeCell ref="E205:J205"/>
    <mergeCell ref="E206:J206"/>
    <mergeCell ref="E207:J207"/>
    <mergeCell ref="E208:J208"/>
    <mergeCell ref="E219:J219"/>
    <mergeCell ref="E220:J220"/>
    <mergeCell ref="E221:J221"/>
    <mergeCell ref="E222:J222"/>
    <mergeCell ref="E223:J223"/>
    <mergeCell ref="E214:J214"/>
    <mergeCell ref="E215:J215"/>
    <mergeCell ref="E216:J216"/>
    <mergeCell ref="E217:J217"/>
    <mergeCell ref="E218:J218"/>
    <mergeCell ref="E229:J229"/>
    <mergeCell ref="E230:J230"/>
    <mergeCell ref="E231:J231"/>
    <mergeCell ref="E232:J232"/>
    <mergeCell ref="E233:J233"/>
    <mergeCell ref="E224:J224"/>
    <mergeCell ref="E225:J225"/>
    <mergeCell ref="E226:J226"/>
    <mergeCell ref="E227:J227"/>
    <mergeCell ref="E228:J228"/>
    <mergeCell ref="E239:J239"/>
    <mergeCell ref="E240:J240"/>
    <mergeCell ref="E241:J241"/>
    <mergeCell ref="E242:J242"/>
    <mergeCell ref="E243:J243"/>
    <mergeCell ref="E234:J234"/>
    <mergeCell ref="E235:J235"/>
    <mergeCell ref="E236:J236"/>
    <mergeCell ref="E237:J237"/>
    <mergeCell ref="E238:J238"/>
    <mergeCell ref="E249:J249"/>
    <mergeCell ref="E250:J250"/>
    <mergeCell ref="E251:J251"/>
    <mergeCell ref="E252:J252"/>
    <mergeCell ref="E253:J253"/>
    <mergeCell ref="E244:J244"/>
    <mergeCell ref="E245:J245"/>
    <mergeCell ref="E246:J246"/>
    <mergeCell ref="E247:J247"/>
    <mergeCell ref="E248:J248"/>
    <mergeCell ref="E264:J264"/>
    <mergeCell ref="E265:J265"/>
    <mergeCell ref="E259:J259"/>
    <mergeCell ref="E260:J260"/>
    <mergeCell ref="E261:J261"/>
    <mergeCell ref="E262:J262"/>
    <mergeCell ref="E263:J263"/>
    <mergeCell ref="E254:J254"/>
    <mergeCell ref="E255:J255"/>
    <mergeCell ref="E256:J256"/>
    <mergeCell ref="E257:J257"/>
    <mergeCell ref="E258:J258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39" ma:contentTypeDescription="Create a new document." ma:contentTypeScope="" ma:versionID="550ff503725d325bed915b62dff8f728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91F07529-2C9D-4827-98D1-6E4ECBAF64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A458E6-3CAB-4313-B0E8-E5FF3706A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54F828-4ED5-475E-8324-09881744E0CF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2015-03-19T22:07:36Z</dcterms:created>
  <dcterms:modified xsi:type="dcterms:W3CDTF">2024-10-01T20:16:40Z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