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6 - SS DE ALQ DE CAMIONETAS Y TRANSP DE PERSONAL/"/>
    </mc:Choice>
  </mc:AlternateContent>
  <xr:revisionPtr revIDLastSave="25" documentId="13_ncr:1_{549A1545-37EB-459E-B86B-912730647F61}" xr6:coauthVersionLast="47" xr6:coauthVersionMax="47" xr10:uidLastSave="{3AF6CE40-71BD-4C6E-AD3C-4E75EBB917FD}"/>
  <bookViews>
    <workbookView xWindow="-108" yWindow="-108" windowWidth="23256" windowHeight="12456" firstSheet="1" activeTab="1" xr2:uid="{00000000-000D-0000-FFFF-FFFF00000000}"/>
  </bookViews>
  <sheets>
    <sheet name="CONSOLIDADO" sheetId="11" state="hidden" r:id="rId1"/>
    <sheet name="DETALLADO" sheetId="13" r:id="rId2"/>
    <sheet name="Hoja1" sheetId="1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CONSOLIDADO!$A$1:$M$53</definedName>
    <definedName name="_xlnm.Print_Area" localSheetId="1">DETALLADO!$C$1:$P$37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 localSheetId="1">[4]OC215!#REF!</definedName>
    <definedName name="total82">[4]OC215!#REF!</definedName>
    <definedName name="total83">[8]Compra_136!$I$32</definedName>
    <definedName name="total85" localSheetId="0">[4]OC215!#REF!</definedName>
    <definedName name="total85" localSheetId="1">[4]OC215!#REF!</definedName>
    <definedName name="total85">[4]OC215!#REF!</definedName>
    <definedName name="total9">[3]Compra_9!$I$43</definedName>
    <definedName name="XXX">[4]OC215!#REF!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13" l="1"/>
  <c r="P22" i="13"/>
  <c r="P20" i="13"/>
  <c r="P18" i="13"/>
  <c r="P16" i="13"/>
  <c r="O16" i="13"/>
  <c r="O22" i="13" l="1"/>
  <c r="O20" i="13"/>
  <c r="M38" i="11"/>
  <c r="M30" i="11"/>
  <c r="M22" i="11"/>
  <c r="M35" i="11"/>
  <c r="M34" i="11"/>
  <c r="M33" i="11"/>
  <c r="M25" i="11"/>
  <c r="M26" i="11"/>
  <c r="M27" i="11"/>
  <c r="M17" i="11"/>
  <c r="M18" i="11"/>
  <c r="M19" i="11"/>
  <c r="P23" i="13" l="1"/>
  <c r="P24" i="13" s="1"/>
  <c r="P25" i="13" s="1"/>
  <c r="M37" i="11"/>
  <c r="M36" i="11"/>
  <c r="M32" i="11"/>
  <c r="M29" i="11"/>
  <c r="M28" i="11"/>
  <c r="M24" i="11"/>
  <c r="M21" i="11"/>
  <c r="M20" i="11"/>
  <c r="M16" i="11"/>
  <c r="M39" i="11" s="1"/>
  <c r="M40" i="11" l="1"/>
  <c r="M41" i="11" s="1"/>
</calcChain>
</file>

<file path=xl/sharedStrings.xml><?xml version="1.0" encoding="utf-8"?>
<sst xmlns="http://schemas.openxmlformats.org/spreadsheetml/2006/main" count="136" uniqueCount="51">
  <si>
    <t>Razon Social:</t>
  </si>
  <si>
    <t>Domicilio:</t>
  </si>
  <si>
    <t>Teléfono/Fax:</t>
  </si>
  <si>
    <t>Contacto:</t>
  </si>
  <si>
    <t>U/M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</si>
  <si>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</si>
  <si>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</si>
  <si>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</si>
  <si>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</si>
  <si>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</si>
  <si>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</si>
  <si>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</si>
  <si>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</si>
  <si>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</si>
  <si>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</si>
  <si>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</si>
  <si>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</si>
  <si>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</si>
  <si>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</si>
  <si>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</si>
  <si>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</si>
  <si>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</si>
  <si>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</si>
  <si>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TOTAL</t>
  </si>
  <si>
    <t>UND</t>
  </si>
  <si>
    <t>SERVICIO DE ALQUILER DE CAMIONETAS Y TRANSPORTE DE PERSONAL</t>
  </si>
  <si>
    <t>MESES</t>
  </si>
  <si>
    <t>TURNOS</t>
  </si>
  <si>
    <t>CANT.</t>
  </si>
  <si>
    <t>CAMIONETA PICK UP 4X4 - Movilización del personal de 06:30 a 18:30 hrs (01 hora refrigererio), 07 dias por semana</t>
  </si>
  <si>
    <t>COMBI 15 PASAJEROS - Movilización del personal de 06:30 a 18:30 hrs (01 hora refrigererio), 07 dias por semana</t>
  </si>
  <si>
    <t>SOLICITADO</t>
  </si>
  <si>
    <t>OFERTADO</t>
  </si>
  <si>
    <t>VALORIZACION MENSUAL A 60 DÍAS</t>
  </si>
  <si>
    <t>SOLES</t>
  </si>
  <si>
    <t>SI</t>
  </si>
  <si>
    <t>RETENCION POR GARANTIA (5%)</t>
  </si>
  <si>
    <t>MODALIDAD DE CONTRATACIÓN</t>
  </si>
  <si>
    <t>PLAZO DE EJECUCION DEL SERVICIO (MES)</t>
  </si>
  <si>
    <t>PRESTACION DE SERVICIO</t>
  </si>
  <si>
    <t>ESCENARIO 1 (KILOMETRAJE MENOR A 13,200)</t>
  </si>
  <si>
    <t>ESCENARIO 2 (KILOMETRAJE ENTRE 13,200 Y 31,500)</t>
  </si>
  <si>
    <t>ESCENARIO 3 (KILOMETRAJE MAYOR A 31,000)</t>
  </si>
  <si>
    <t>CAMIONETA 4X4 CERRADA - Movilización del personal de 06:30 a 18:30 hrs (01 hora refrigererio), 07 dias por semana.</t>
  </si>
  <si>
    <t>COMBI 15 PASAJEROS - Movilización del personal de 18:30 a 06:30 hrs (01 hora refrigererio), 07 dias por semana</t>
  </si>
  <si>
    <t>Prec. Unit.
DIA</t>
  </si>
  <si>
    <t>Prec. Unit.
MES</t>
  </si>
  <si>
    <t>ESCENARIO 1 (KILOMETRAJE HASTA 200 KM DIARIOS)</t>
  </si>
  <si>
    <t>ESCENARIO 2 (KILOMETRAJE ENTRE MAYOR A 200 KM Y HASTA 250 KM DIARIOS)</t>
  </si>
  <si>
    <t>ESCENARIO 3 (KILOMETRAJE ENTRE MAYOR A 250 KM Y HASTA 350 KM DIARIOS)</t>
  </si>
  <si>
    <t>ESCENARIO 4 (KILOMETRAJE MAYOR A 350 KM DIARIOS)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</si>
</sst>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/>
      <right/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58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0" fontId="52" fillId="0" borderId="41" xfId="33" applyFont="1" applyBorder="1" applyAlignment="1">
      <alignment horizontal="left" wrapText="1"/>
    </xf>
    <xf numFmtId="0" fontId="52" fillId="0" borderId="0" xfId="33" applyFont="1" applyAlignment="1">
      <alignment horizontal="left" wrapText="1"/>
    </xf>
    <xf numFmtId="0" fontId="19" fillId="0" borderId="44" xfId="33" applyBorder="1"/>
    <xf numFmtId="4" fontId="43" fillId="0" borderId="24" xfId="33" applyNumberFormat="1" applyFont="1" applyBorder="1" applyAlignment="1">
      <alignment vertical="center" wrapText="1"/>
    </xf>
    <xf numFmtId="49" fontId="64" fillId="33" borderId="24" xfId="0" applyNumberFormat="1" applyFont="1" applyFill="1" applyBorder="1" applyAlignment="1">
      <alignment horizontal="left" vertical="center" wrapText="1"/>
    </xf>
    <xf numFmtId="49" fontId="64" fillId="33" borderId="46" xfId="0" applyNumberFormat="1" applyFont="1" applyFill="1" applyBorder="1" applyAlignment="1">
      <alignment horizontal="left" vertical="center" wrapText="1"/>
    </xf>
    <xf numFmtId="0" fontId="59" fillId="34" borderId="16" xfId="33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5"/>
    </xf>
    <xf numFmtId="0" fontId="72" fillId="0" borderId="0" xfId="0" applyFont="1" applyAlignment="1">
      <alignment horizontal="left" vertical="center" indent="7"/>
    </xf>
    <xf numFmtId="0" fontId="72" fillId="0" borderId="0" xfId="0" applyFont="1" applyAlignment="1">
      <alignment horizontal="left" vertical="center" indent="15"/>
    </xf>
    <xf numFmtId="0" fontId="71" fillId="0" borderId="0" xfId="0" applyFont="1" applyAlignment="1">
      <alignment horizontal="left" vertical="center" indent="15"/>
    </xf>
    <xf numFmtId="0" fontId="24" fillId="0" borderId="0" xfId="0" applyFont="1" applyAlignment="1">
      <alignment horizontal="left" vertical="center" indent="15"/>
    </xf>
    <xf numFmtId="0" fontId="0" fillId="0" borderId="0" xfId="0" applyAlignment="1">
      <alignment vertical="center"/>
    </xf>
    <xf numFmtId="49" fontId="62" fillId="0" borderId="19" xfId="0" applyNumberFormat="1" applyFont="1" applyBorder="1" applyAlignment="1">
      <alignment horizontal="left" vertical="center" wrapText="1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48" fillId="0" borderId="26" xfId="33" applyFont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18" xfId="33" applyFont="1" applyBorder="1" applyAlignment="1">
      <alignment horizontal="left" vertical="center" wrapText="1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60" fillId="0" borderId="13" xfId="33" applyFont="1" applyBorder="1" applyAlignment="1">
      <alignment vertical="center"/>
    </xf>
    <xf numFmtId="0" fontId="48" fillId="0" borderId="20" xfId="33" applyFont="1" applyBorder="1" applyAlignment="1">
      <alignment horizontal="center" vertical="center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9" fontId="48" fillId="0" borderId="26" xfId="33" applyNumberFormat="1" applyFont="1" applyBorder="1" applyAlignment="1">
      <alignment horizontal="center" vertical="center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0" fontId="41" fillId="0" borderId="0" xfId="33" applyFont="1"/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0" fontId="53" fillId="0" borderId="45" xfId="33" applyFont="1" applyBorder="1" applyAlignment="1">
      <alignment horizontal="center" vertical="center"/>
    </xf>
    <xf numFmtId="0" fontId="53" fillId="0" borderId="24" xfId="33" applyFont="1" applyBorder="1" applyAlignment="1">
      <alignment horizontal="center" vertical="center"/>
    </xf>
    <xf numFmtId="0" fontId="50" fillId="0" borderId="24" xfId="33" applyFont="1" applyBorder="1" applyAlignment="1">
      <alignment horizontal="center" vertical="center" wrapText="1"/>
    </xf>
    <xf numFmtId="0" fontId="52" fillId="0" borderId="40" xfId="33" applyFont="1" applyBorder="1" applyAlignment="1">
      <alignment horizontal="left" wrapText="1"/>
    </xf>
    <xf numFmtId="0" fontId="52" fillId="0" borderId="42" xfId="33" applyFont="1" applyBorder="1" applyAlignment="1">
      <alignment horizontal="left" wrapText="1"/>
    </xf>
    <xf numFmtId="14" fontId="43" fillId="0" borderId="43" xfId="33" applyNumberFormat="1" applyFont="1" applyBorder="1" applyAlignment="1">
      <alignment horizontal="center" vertical="center"/>
    </xf>
    <xf numFmtId="0" fontId="67" fillId="33" borderId="24" xfId="33" applyFont="1" applyFill="1" applyBorder="1" applyAlignment="1">
      <alignment horizontal="center" vertical="center"/>
    </xf>
    <xf numFmtId="9" fontId="43" fillId="0" borderId="24" xfId="217" applyFont="1" applyBorder="1" applyAlignment="1">
      <alignment horizontal="right" vertical="center" wrapText="1"/>
    </xf>
    <xf numFmtId="9" fontId="43" fillId="0" borderId="26" xfId="217" applyFont="1" applyBorder="1" applyAlignment="1">
      <alignment horizontal="right" vertical="center" wrapText="1"/>
    </xf>
    <xf numFmtId="0" fontId="56" fillId="34" borderId="45" xfId="33" applyFont="1" applyFill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46" xfId="33" applyFont="1" applyBorder="1" applyAlignment="1">
      <alignment horizontal="center"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28350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8951" cy="124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328781</xdr:colOff>
      <xdr:row>0</xdr:row>
      <xdr:rowOff>138280</xdr:rowOff>
    </xdr:from>
    <xdr:to>
      <xdr:col>5</xdr:col>
      <xdr:colOff>670320</xdr:colOff>
      <xdr:row>4</xdr:row>
      <xdr:rowOff>22635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6A101-99E0-4945-BE32-F817FB704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9399" cy="12235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489109</xdr:colOff>
      <xdr:row>19</xdr:row>
      <xdr:rowOff>98823</xdr:rowOff>
    </xdr:from>
    <xdr:to>
      <xdr:col>9</xdr:col>
      <xdr:colOff>146209</xdr:colOff>
      <xdr:row>41</xdr:row>
      <xdr:rowOff>60722</xdr:rowOff>
    </xdr:to>
    <xdr:sp macro="" textlink="">
      <xdr:nvSpPr>
        <xdr:cNvPr id="3073" name="Rectángulo 1">
          <a:extLst>
            <a:ext uri="{FF2B5EF4-FFF2-40B4-BE49-F238E27FC236}">
              <a16:creationId xmlns:a16="http://schemas.microsoft.com/office/drawing/2014/main" id="{C591D360-1F5C-5A74-BD0C-A42A1A2D6598}"/>
            </a:ext>
          </a:extLst>
        </xdr:cNvPr>
        <xdr:cNvSpPr>
          <a:spLocks noChangeArrowheads="1"/>
        </xdr:cNvSpPr>
      </xdr:nvSpPr>
      <xdr:spPr bwMode="auto">
        <a:xfrm>
          <a:off x="6823234" y="3492104"/>
          <a:ext cx="448866" cy="3938587"/>
        </a:xfrm>
        <a:prstGeom prst="rect">
          <a:avLst/>
        </a:prstGeom>
        <a:solidFill>
          <a:srgbClr val="45C7B4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91440" tIns="45720" rIns="91440" bIns="45720" anchor="ctr" upright="1"/>
        <a:lstStyle/>
        <a:p>
          <a:pPr algn="ctr" rtl="0">
            <a:defRPr sz="1000"/>
          </a:pPr>
          <a:r>
            <a:rPr lang="es-PE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PROPUESTA TÉCNICO Y ECONÓMICA</a:t>
          </a:r>
        </a:p>
      </xdr:txBody>
    </xdr:sp>
    <xdr:clientData/>
  </xdr:twoCellAnchor>
  <xdr:twoCellAnchor>
    <xdr:from>
      <xdr:col>9</xdr:col>
      <xdr:colOff>484107</xdr:colOff>
      <xdr:row>21</xdr:row>
      <xdr:rowOff>150732</xdr:rowOff>
    </xdr:from>
    <xdr:to>
      <xdr:col>12</xdr:col>
      <xdr:colOff>9762</xdr:colOff>
      <xdr:row>24</xdr:row>
      <xdr:rowOff>139302</xdr:rowOff>
    </xdr:to>
    <xdr:sp macro="" textlink="">
      <xdr:nvSpPr>
        <xdr:cNvPr id="3075" name="Rectángulo 2">
          <a:extLst>
            <a:ext uri="{FF2B5EF4-FFF2-40B4-BE49-F238E27FC236}">
              <a16:creationId xmlns:a16="http://schemas.microsoft.com/office/drawing/2014/main" id="{2A261E92-5B94-CB81-5B90-3804261D3F59}"/>
            </a:ext>
          </a:extLst>
        </xdr:cNvPr>
        <xdr:cNvSpPr>
          <a:spLocks noChangeArrowheads="1"/>
        </xdr:cNvSpPr>
      </xdr:nvSpPr>
      <xdr:spPr bwMode="auto">
        <a:xfrm>
          <a:off x="7609998" y="3901201"/>
          <a:ext cx="1900952" cy="524351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TÉCNICA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60 puntos)</a:t>
          </a:r>
        </a:p>
      </xdr:txBody>
    </xdr:sp>
    <xdr:clientData/>
  </xdr:twoCellAnchor>
  <xdr:twoCellAnchor>
    <xdr:from>
      <xdr:col>12</xdr:col>
      <xdr:colOff>306704</xdr:colOff>
      <xdr:row>14</xdr:row>
      <xdr:rowOff>126921</xdr:rowOff>
    </xdr:from>
    <xdr:to>
      <xdr:col>14</xdr:col>
      <xdr:colOff>144780</xdr:colOff>
      <xdr:row>17</xdr:row>
      <xdr:rowOff>106920</xdr:rowOff>
    </xdr:to>
    <xdr:sp macro="" textlink="">
      <xdr:nvSpPr>
        <xdr:cNvPr id="3076" name="Rectángulo 4">
          <a:extLst>
            <a:ext uri="{FF2B5EF4-FFF2-40B4-BE49-F238E27FC236}">
              <a16:creationId xmlns:a16="http://schemas.microsoft.com/office/drawing/2014/main" id="{8C201E53-F085-2B5A-B157-8F8DD5F7D5D3}"/>
            </a:ext>
          </a:extLst>
        </xdr:cNvPr>
        <xdr:cNvSpPr>
          <a:spLocks noChangeArrowheads="1"/>
        </xdr:cNvSpPr>
      </xdr:nvSpPr>
      <xdr:spPr bwMode="auto">
        <a:xfrm>
          <a:off x="9807892" y="2627234"/>
          <a:ext cx="1421607" cy="5157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EXPERIENCIA DEL SUBCONTRATISTA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4 puntos)</a:t>
          </a:r>
        </a:p>
      </xdr:txBody>
    </xdr:sp>
    <xdr:clientData/>
  </xdr:twoCellAnchor>
  <xdr:twoCellAnchor>
    <xdr:from>
      <xdr:col>12</xdr:col>
      <xdr:colOff>314325</xdr:colOff>
      <xdr:row>18</xdr:row>
      <xdr:rowOff>165974</xdr:rowOff>
    </xdr:from>
    <xdr:to>
      <xdr:col>14</xdr:col>
      <xdr:colOff>142876</xdr:colOff>
      <xdr:row>20</xdr:row>
      <xdr:rowOff>165974</xdr:rowOff>
    </xdr:to>
    <xdr:sp macro="" textlink="">
      <xdr:nvSpPr>
        <xdr:cNvPr id="3077" name="Rectángulo 5">
          <a:extLst>
            <a:ext uri="{FF2B5EF4-FFF2-40B4-BE49-F238E27FC236}">
              <a16:creationId xmlns:a16="http://schemas.microsoft.com/office/drawing/2014/main" id="{FAA25DE3-65C0-2244-CD4B-E7616C093E30}"/>
            </a:ext>
          </a:extLst>
        </xdr:cNvPr>
        <xdr:cNvSpPr>
          <a:spLocks noChangeArrowheads="1"/>
        </xdr:cNvSpPr>
      </xdr:nvSpPr>
      <xdr:spPr bwMode="auto">
        <a:xfrm>
          <a:off x="9815513" y="3380662"/>
          <a:ext cx="1412082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PERSONAL CLAVE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14 puntos)</a:t>
          </a:r>
        </a:p>
      </xdr:txBody>
    </xdr:sp>
    <xdr:clientData/>
  </xdr:twoCellAnchor>
  <xdr:twoCellAnchor>
    <xdr:from>
      <xdr:col>12</xdr:col>
      <xdr:colOff>313134</xdr:colOff>
      <xdr:row>22</xdr:row>
      <xdr:rowOff>64293</xdr:rowOff>
    </xdr:from>
    <xdr:to>
      <xdr:col>14</xdr:col>
      <xdr:colOff>134065</xdr:colOff>
      <xdr:row>24</xdr:row>
      <xdr:rowOff>50959</xdr:rowOff>
    </xdr:to>
    <xdr:sp macro="" textlink="">
      <xdr:nvSpPr>
        <xdr:cNvPr id="3078" name="Rectángulo 6">
          <a:extLst>
            <a:ext uri="{FF2B5EF4-FFF2-40B4-BE49-F238E27FC236}">
              <a16:creationId xmlns:a16="http://schemas.microsoft.com/office/drawing/2014/main" id="{B5B0E385-26CF-0441-B926-9C73EA5EDA71}"/>
            </a:ext>
          </a:extLst>
        </xdr:cNvPr>
        <xdr:cNvSpPr>
          <a:spLocks noChangeArrowheads="1"/>
        </xdr:cNvSpPr>
      </xdr:nvSpPr>
      <xdr:spPr bwMode="auto">
        <a:xfrm>
          <a:off x="9814322" y="3993356"/>
          <a:ext cx="1404462" cy="343853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 LOS EQUIPOS PROPIOS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28 puntos)</a:t>
          </a:r>
        </a:p>
      </xdr:txBody>
    </xdr:sp>
    <xdr:clientData/>
  </xdr:twoCellAnchor>
  <xdr:twoCellAnchor>
    <xdr:from>
      <xdr:col>12</xdr:col>
      <xdr:colOff>307182</xdr:colOff>
      <xdr:row>25</xdr:row>
      <xdr:rowOff>77390</xdr:rowOff>
    </xdr:from>
    <xdr:to>
      <xdr:col>14</xdr:col>
      <xdr:colOff>118587</xdr:colOff>
      <xdr:row>27</xdr:row>
      <xdr:rowOff>37385</xdr:rowOff>
    </xdr:to>
    <xdr:sp macro="" textlink="">
      <xdr:nvSpPr>
        <xdr:cNvPr id="3079" name="Rectángulo 7">
          <a:extLst>
            <a:ext uri="{FF2B5EF4-FFF2-40B4-BE49-F238E27FC236}">
              <a16:creationId xmlns:a16="http://schemas.microsoft.com/office/drawing/2014/main" id="{0992CEBF-44F7-CB93-6295-369B243C37B7}"/>
            </a:ext>
          </a:extLst>
        </xdr:cNvPr>
        <xdr:cNvSpPr>
          <a:spLocks noChangeArrowheads="1"/>
        </xdr:cNvSpPr>
      </xdr:nvSpPr>
      <xdr:spPr bwMode="auto">
        <a:xfrm>
          <a:off x="9808370" y="4542234"/>
          <a:ext cx="1394936" cy="36480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PICK UP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13 puntos)</a:t>
          </a:r>
        </a:p>
      </xdr:txBody>
    </xdr:sp>
    <xdr:clientData/>
  </xdr:twoCellAnchor>
  <xdr:twoCellAnchor>
    <xdr:from>
      <xdr:col>12</xdr:col>
      <xdr:colOff>314800</xdr:colOff>
      <xdr:row>28</xdr:row>
      <xdr:rowOff>101916</xdr:rowOff>
    </xdr:from>
    <xdr:to>
      <xdr:col>14</xdr:col>
      <xdr:colOff>131920</xdr:colOff>
      <xdr:row>30</xdr:row>
      <xdr:rowOff>101916</xdr:rowOff>
    </xdr:to>
    <xdr:sp macro="" textlink="">
      <xdr:nvSpPr>
        <xdr:cNvPr id="3080" name="Rectángulo 8">
          <a:extLst>
            <a:ext uri="{FF2B5EF4-FFF2-40B4-BE49-F238E27FC236}">
              <a16:creationId xmlns:a16="http://schemas.microsoft.com/office/drawing/2014/main" id="{1619011D-29C2-2EA8-6AD9-65ECD88452DD}"/>
            </a:ext>
          </a:extLst>
        </xdr:cNvPr>
        <xdr:cNvSpPr>
          <a:spLocks noChangeArrowheads="1"/>
        </xdr:cNvSpPr>
      </xdr:nvSpPr>
      <xdr:spPr bwMode="auto">
        <a:xfrm>
          <a:off x="9815988" y="5150166"/>
          <a:ext cx="1400651" cy="357188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4X4 CERRADA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 punto)</a:t>
          </a:r>
        </a:p>
      </xdr:txBody>
    </xdr:sp>
    <xdr:clientData/>
  </xdr:twoCellAnchor>
  <xdr:twoCellAnchor>
    <xdr:from>
      <xdr:col>3</xdr:col>
      <xdr:colOff>594360</xdr:colOff>
      <xdr:row>25</xdr:row>
      <xdr:rowOff>99060</xdr:rowOff>
    </xdr:from>
    <xdr:to>
      <xdr:col>5</xdr:col>
      <xdr:colOff>419100</xdr:colOff>
      <xdr:row>27</xdr:row>
      <xdr:rowOff>60960</xdr:rowOff>
    </xdr:to>
    <xdr:sp macro="" textlink="">
      <xdr:nvSpPr>
        <xdr:cNvPr id="3081" name="Rectángulo 9">
          <a:extLst>
            <a:ext uri="{FF2B5EF4-FFF2-40B4-BE49-F238E27FC236}">
              <a16:creationId xmlns:a16="http://schemas.microsoft.com/office/drawing/2014/main" id="{7862BC57-5085-4B83-DC42-A13746AA3AFA}"/>
            </a:ext>
          </a:extLst>
        </xdr:cNvPr>
        <xdr:cNvSpPr>
          <a:spLocks noChangeArrowheads="1"/>
        </xdr:cNvSpPr>
      </xdr:nvSpPr>
      <xdr:spPr bwMode="auto">
        <a:xfrm>
          <a:off x="2971800" y="467106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SUPERVISOR SST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2.5 puntos)</a:t>
          </a:r>
        </a:p>
      </xdr:txBody>
    </xdr:sp>
    <xdr:clientData/>
  </xdr:twoCellAnchor>
  <xdr:twoCellAnchor>
    <xdr:from>
      <xdr:col>3</xdr:col>
      <xdr:colOff>601980</xdr:colOff>
      <xdr:row>27</xdr:row>
      <xdr:rowOff>15240</xdr:rowOff>
    </xdr:from>
    <xdr:to>
      <xdr:col>5</xdr:col>
      <xdr:colOff>426720</xdr:colOff>
      <xdr:row>29</xdr:row>
      <xdr:rowOff>22860</xdr:rowOff>
    </xdr:to>
    <xdr:sp macro="" textlink="">
      <xdr:nvSpPr>
        <xdr:cNvPr id="3082" name="Rectángulo 10">
          <a:extLst>
            <a:ext uri="{FF2B5EF4-FFF2-40B4-BE49-F238E27FC236}">
              <a16:creationId xmlns:a16="http://schemas.microsoft.com/office/drawing/2014/main" id="{E786D13A-D673-05FD-DF76-D1A505A30B79}"/>
            </a:ext>
          </a:extLst>
        </xdr:cNvPr>
        <xdr:cNvSpPr>
          <a:spLocks noChangeArrowheads="1"/>
        </xdr:cNvSpPr>
      </xdr:nvSpPr>
      <xdr:spPr bwMode="auto">
        <a:xfrm>
          <a:off x="2979420" y="499872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CALIDAD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601980</xdr:colOff>
      <xdr:row>28</xdr:row>
      <xdr:rowOff>152400</xdr:rowOff>
    </xdr:from>
    <xdr:to>
      <xdr:col>5</xdr:col>
      <xdr:colOff>426720</xdr:colOff>
      <xdr:row>31</xdr:row>
      <xdr:rowOff>83820</xdr:rowOff>
    </xdr:to>
    <xdr:sp macro="" textlink="">
      <xdr:nvSpPr>
        <xdr:cNvPr id="3083" name="Rectángulo 11">
          <a:extLst>
            <a:ext uri="{FF2B5EF4-FFF2-40B4-BE49-F238E27FC236}">
              <a16:creationId xmlns:a16="http://schemas.microsoft.com/office/drawing/2014/main" id="{EF6E0304-9B7F-CF80-D5D4-249E6EDD8F55}"/>
            </a:ext>
          </a:extLst>
        </xdr:cNvPr>
        <xdr:cNvSpPr>
          <a:spLocks noChangeArrowheads="1"/>
        </xdr:cNvSpPr>
      </xdr:nvSpPr>
      <xdr:spPr bwMode="auto">
        <a:xfrm>
          <a:off x="2979420" y="5318760"/>
          <a:ext cx="1409700" cy="48006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SEGURIDAD Y SALUD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594360</xdr:colOff>
      <xdr:row>30</xdr:row>
      <xdr:rowOff>45720</xdr:rowOff>
    </xdr:from>
    <xdr:to>
      <xdr:col>5</xdr:col>
      <xdr:colOff>419100</xdr:colOff>
      <xdr:row>32</xdr:row>
      <xdr:rowOff>53340</xdr:rowOff>
    </xdr:to>
    <xdr:sp macro="" textlink="">
      <xdr:nvSpPr>
        <xdr:cNvPr id="3094" name="Rectángulo 12">
          <a:extLst>
            <a:ext uri="{FF2B5EF4-FFF2-40B4-BE49-F238E27FC236}">
              <a16:creationId xmlns:a16="http://schemas.microsoft.com/office/drawing/2014/main" id="{E00BD5E0-A805-D63D-60EB-AE65C561CBBE}"/>
            </a:ext>
          </a:extLst>
        </xdr:cNvPr>
        <xdr:cNvSpPr>
          <a:spLocks noChangeArrowheads="1"/>
        </xdr:cNvSpPr>
      </xdr:nvSpPr>
      <xdr:spPr bwMode="auto">
        <a:xfrm>
          <a:off x="2971800" y="557784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PLANEAMIENTO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10 puntos)</a:t>
          </a:r>
        </a:p>
      </xdr:txBody>
    </xdr:sp>
    <xdr:clientData/>
  </xdr:twoCellAnchor>
  <xdr:twoCellAnchor>
    <xdr:from>
      <xdr:col>12</xdr:col>
      <xdr:colOff>333375</xdr:colOff>
      <xdr:row>32</xdr:row>
      <xdr:rowOff>108347</xdr:rowOff>
    </xdr:from>
    <xdr:to>
      <xdr:col>14</xdr:col>
      <xdr:colOff>152400</xdr:colOff>
      <xdr:row>34</xdr:row>
      <xdr:rowOff>108346</xdr:rowOff>
    </xdr:to>
    <xdr:sp macro="" textlink="">
      <xdr:nvSpPr>
        <xdr:cNvPr id="3096" name="Rectángulo 13">
          <a:extLst>
            <a:ext uri="{FF2B5EF4-FFF2-40B4-BE49-F238E27FC236}">
              <a16:creationId xmlns:a16="http://schemas.microsoft.com/office/drawing/2014/main" id="{D991511C-500D-779D-F171-CFB96E3A723C}"/>
            </a:ext>
          </a:extLst>
        </xdr:cNvPr>
        <xdr:cNvSpPr>
          <a:spLocks noChangeArrowheads="1"/>
        </xdr:cNvSpPr>
      </xdr:nvSpPr>
      <xdr:spPr bwMode="auto">
        <a:xfrm>
          <a:off x="9834563" y="5870972"/>
          <a:ext cx="1402556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MONTO DE LA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36 puntos)</a:t>
          </a:r>
        </a:p>
      </xdr:txBody>
    </xdr:sp>
    <xdr:clientData/>
  </xdr:twoCellAnchor>
  <xdr:twoCellAnchor>
    <xdr:from>
      <xdr:col>12</xdr:col>
      <xdr:colOff>341233</xdr:colOff>
      <xdr:row>35</xdr:row>
      <xdr:rowOff>144542</xdr:rowOff>
    </xdr:from>
    <xdr:to>
      <xdr:col>14</xdr:col>
      <xdr:colOff>154543</xdr:colOff>
      <xdr:row>39</xdr:row>
      <xdr:rowOff>49768</xdr:rowOff>
    </xdr:to>
    <xdr:sp macro="" textlink="">
      <xdr:nvSpPr>
        <xdr:cNvPr id="3084" name="Rectángulo 14">
          <a:extLst>
            <a:ext uri="{FF2B5EF4-FFF2-40B4-BE49-F238E27FC236}">
              <a16:creationId xmlns:a16="http://schemas.microsoft.com/office/drawing/2014/main" id="{D900C424-542E-5703-3BA6-7E1BE74A7136}"/>
            </a:ext>
          </a:extLst>
        </xdr:cNvPr>
        <xdr:cNvSpPr>
          <a:spLocks noChangeArrowheads="1"/>
        </xdr:cNvSpPr>
      </xdr:nvSpPr>
      <xdr:spPr bwMode="auto">
        <a:xfrm>
          <a:off x="9842421" y="6442948"/>
          <a:ext cx="1396841" cy="619601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ACEPTACIÓN DE CONDICIONES CONTRACTUALES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12</xdr:col>
      <xdr:colOff>339328</xdr:colOff>
      <xdr:row>40</xdr:row>
      <xdr:rowOff>85725</xdr:rowOff>
    </xdr:from>
    <xdr:to>
      <xdr:col>14</xdr:col>
      <xdr:colOff>158353</xdr:colOff>
      <xdr:row>43</xdr:row>
      <xdr:rowOff>28576</xdr:rowOff>
    </xdr:to>
    <xdr:sp macro="" textlink="">
      <xdr:nvSpPr>
        <xdr:cNvPr id="3098" name="Rectángulo 15">
          <a:extLst>
            <a:ext uri="{FF2B5EF4-FFF2-40B4-BE49-F238E27FC236}">
              <a16:creationId xmlns:a16="http://schemas.microsoft.com/office/drawing/2014/main" id="{9A121C16-2A17-DCCE-45BE-8B9B2375BB69}"/>
            </a:ext>
          </a:extLst>
        </xdr:cNvPr>
        <xdr:cNvSpPr>
          <a:spLocks noChangeArrowheads="1"/>
        </xdr:cNvSpPr>
      </xdr:nvSpPr>
      <xdr:spPr bwMode="auto">
        <a:xfrm>
          <a:off x="9840516" y="7277100"/>
          <a:ext cx="1402556" cy="478632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FORMA DE PAGO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3</xdr:col>
      <xdr:colOff>152400</xdr:colOff>
      <xdr:row>9</xdr:row>
      <xdr:rowOff>15240</xdr:rowOff>
    </xdr:from>
    <xdr:to>
      <xdr:col>3</xdr:col>
      <xdr:colOff>583565</xdr:colOff>
      <xdr:row>19</xdr:row>
      <xdr:rowOff>139065</xdr:rowOff>
    </xdr:to>
    <xdr:cxnSp macro="">
      <xdr:nvCxnSpPr>
        <xdr:cNvPr id="3" name="Conector: angular 2">
          <a:extLst>
            <a:ext uri="{FF2B5EF4-FFF2-40B4-BE49-F238E27FC236}">
              <a16:creationId xmlns:a16="http://schemas.microsoft.com/office/drawing/2014/main" id="{CA81FB13-697B-1FFC-4814-0B6958A3AD74}"/>
            </a:ext>
          </a:extLst>
        </xdr:cNvPr>
        <xdr:cNvCxnSpPr/>
      </xdr:nvCxnSpPr>
      <xdr:spPr>
        <a:xfrm flipV="1">
          <a:off x="2729865" y="631825"/>
          <a:ext cx="431165" cy="195262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19</xdr:row>
      <xdr:rowOff>137160</xdr:rowOff>
    </xdr:from>
    <xdr:to>
      <xdr:col>3</xdr:col>
      <xdr:colOff>584200</xdr:colOff>
      <xdr:row>31</xdr:row>
      <xdr:rowOff>56515</xdr:rowOff>
    </xdr:to>
    <xdr:cxnSp macro="">
      <xdr:nvCxnSpPr>
        <xdr:cNvPr id="4" name="Conector: angular 3">
          <a:extLst>
            <a:ext uri="{FF2B5EF4-FFF2-40B4-BE49-F238E27FC236}">
              <a16:creationId xmlns:a16="http://schemas.microsoft.com/office/drawing/2014/main" id="{00D73E9C-7DB1-FA9A-39B6-77847BED0B35}"/>
            </a:ext>
          </a:extLst>
        </xdr:cNvPr>
        <xdr:cNvCxnSpPr/>
      </xdr:nvCxnSpPr>
      <xdr:spPr>
        <a:xfrm>
          <a:off x="2730500" y="2579370"/>
          <a:ext cx="431800" cy="21596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125095</xdr:colOff>
      <xdr:row>18</xdr:row>
      <xdr:rowOff>34925</xdr:rowOff>
    </xdr:from>
    <xdr:to>
      <xdr:col>7</xdr:col>
      <xdr:colOff>353695</xdr:colOff>
      <xdr:row>18</xdr:row>
      <xdr:rowOff>34925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79A3B8A-4131-EE4E-C0C8-2AB9CB14E573}"/>
            </a:ext>
          </a:extLst>
        </xdr:cNvPr>
        <xdr:cNvCxnSpPr/>
      </xdr:nvCxnSpPr>
      <xdr:spPr>
        <a:xfrm>
          <a:off x="2936875" y="11474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23</xdr:row>
      <xdr:rowOff>55880</xdr:rowOff>
    </xdr:from>
    <xdr:to>
      <xdr:col>7</xdr:col>
      <xdr:colOff>354965</xdr:colOff>
      <xdr:row>23</xdr:row>
      <xdr:rowOff>55880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47B70B3-3F59-78AD-F06D-D3702D8E59E6}"/>
            </a:ext>
          </a:extLst>
        </xdr:cNvPr>
        <xdr:cNvCxnSpPr/>
      </xdr:nvCxnSpPr>
      <xdr:spPr>
        <a:xfrm>
          <a:off x="2938145" y="1617980"/>
          <a:ext cx="2286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28</xdr:row>
      <xdr:rowOff>129540</xdr:rowOff>
    </xdr:from>
    <xdr:to>
      <xdr:col>7</xdr:col>
      <xdr:colOff>354965</xdr:colOff>
      <xdr:row>28</xdr:row>
      <xdr:rowOff>129540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48EF61F-9B33-4D7E-61C8-78AD63221DAB}"/>
            </a:ext>
          </a:extLst>
        </xdr:cNvPr>
        <xdr:cNvCxnSpPr/>
      </xdr:nvCxnSpPr>
      <xdr:spPr>
        <a:xfrm>
          <a:off x="2938145" y="21336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33</xdr:row>
      <xdr:rowOff>111760</xdr:rowOff>
    </xdr:from>
    <xdr:to>
      <xdr:col>7</xdr:col>
      <xdr:colOff>372110</xdr:colOff>
      <xdr:row>33</xdr:row>
      <xdr:rowOff>111760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89B5359B-B873-779D-0F80-976E32C4A23B}"/>
            </a:ext>
          </a:extLst>
        </xdr:cNvPr>
        <xdr:cNvCxnSpPr/>
      </xdr:nvCxnSpPr>
      <xdr:spPr>
        <a:xfrm>
          <a:off x="2947670" y="258064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39</xdr:row>
      <xdr:rowOff>21590</xdr:rowOff>
    </xdr:from>
    <xdr:to>
      <xdr:col>7</xdr:col>
      <xdr:colOff>372110</xdr:colOff>
      <xdr:row>39</xdr:row>
      <xdr:rowOff>21590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1BD2D616-03E7-0152-27EA-D72923398FCB}"/>
            </a:ext>
          </a:extLst>
        </xdr:cNvPr>
        <xdr:cNvCxnSpPr/>
      </xdr:nvCxnSpPr>
      <xdr:spPr>
        <a:xfrm>
          <a:off x="2947670" y="308483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44</xdr:row>
      <xdr:rowOff>127000</xdr:rowOff>
    </xdr:from>
    <xdr:to>
      <xdr:col>7</xdr:col>
      <xdr:colOff>372110</xdr:colOff>
      <xdr:row>44</xdr:row>
      <xdr:rowOff>127000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85310356-8857-4CF2-A318-2D82C3DC2625}"/>
            </a:ext>
          </a:extLst>
        </xdr:cNvPr>
        <xdr:cNvCxnSpPr/>
      </xdr:nvCxnSpPr>
      <xdr:spPr>
        <a:xfrm>
          <a:off x="2947670" y="35941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50</xdr:row>
      <xdr:rowOff>177165</xdr:rowOff>
    </xdr:from>
    <xdr:to>
      <xdr:col>7</xdr:col>
      <xdr:colOff>372110</xdr:colOff>
      <xdr:row>50</xdr:row>
      <xdr:rowOff>177165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B60502D-4890-B425-1709-763FC30461A8}"/>
            </a:ext>
          </a:extLst>
        </xdr:cNvPr>
        <xdr:cNvCxnSpPr/>
      </xdr:nvCxnSpPr>
      <xdr:spPr>
        <a:xfrm>
          <a:off x="2947670" y="41700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34</xdr:row>
      <xdr:rowOff>0</xdr:rowOff>
    </xdr:from>
    <xdr:to>
      <xdr:col>3</xdr:col>
      <xdr:colOff>608330</xdr:colOff>
      <xdr:row>37</xdr:row>
      <xdr:rowOff>143510</xdr:rowOff>
    </xdr:to>
    <xdr:cxnSp macro="">
      <xdr:nvCxnSpPr>
        <xdr:cNvPr id="12" name="Conector: angular 11">
          <a:extLst>
            <a:ext uri="{FF2B5EF4-FFF2-40B4-BE49-F238E27FC236}">
              <a16:creationId xmlns:a16="http://schemas.microsoft.com/office/drawing/2014/main" id="{D61C961A-1462-F0EB-0A7F-990DA685A56B}"/>
            </a:ext>
          </a:extLst>
        </xdr:cNvPr>
        <xdr:cNvCxnSpPr/>
      </xdr:nvCxnSpPr>
      <xdr:spPr>
        <a:xfrm flipV="1">
          <a:off x="2807970" y="5417185"/>
          <a:ext cx="379730" cy="69215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36</xdr:row>
      <xdr:rowOff>144780</xdr:rowOff>
    </xdr:from>
    <xdr:to>
      <xdr:col>3</xdr:col>
      <xdr:colOff>608330</xdr:colOff>
      <xdr:row>40</xdr:row>
      <xdr:rowOff>132080</xdr:rowOff>
    </xdr:to>
    <xdr:cxnSp macro="">
      <xdr:nvCxnSpPr>
        <xdr:cNvPr id="13" name="Conector: angular 12">
          <a:extLst>
            <a:ext uri="{FF2B5EF4-FFF2-40B4-BE49-F238E27FC236}">
              <a16:creationId xmlns:a16="http://schemas.microsoft.com/office/drawing/2014/main" id="{270B9261-D294-F3CF-02B9-D048FF734897}"/>
            </a:ext>
          </a:extLst>
        </xdr:cNvPr>
        <xdr:cNvCxnSpPr/>
      </xdr:nvCxnSpPr>
      <xdr:spPr>
        <a:xfrm>
          <a:off x="2808605" y="6110605"/>
          <a:ext cx="379730" cy="71882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187325</xdr:colOff>
      <xdr:row>69</xdr:row>
      <xdr:rowOff>37465</xdr:rowOff>
    </xdr:from>
    <xdr:to>
      <xdr:col>7</xdr:col>
      <xdr:colOff>415925</xdr:colOff>
      <xdr:row>69</xdr:row>
      <xdr:rowOff>37465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CFE5C025-366C-4984-4408-83DEC527506F}"/>
            </a:ext>
          </a:extLst>
        </xdr:cNvPr>
        <xdr:cNvCxnSpPr/>
      </xdr:nvCxnSpPr>
      <xdr:spPr>
        <a:xfrm>
          <a:off x="2968625" y="611060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259080</xdr:colOff>
      <xdr:row>26</xdr:row>
      <xdr:rowOff>45720</xdr:rowOff>
    </xdr:from>
    <xdr:to>
      <xdr:col>1</xdr:col>
      <xdr:colOff>64770</xdr:colOff>
      <xdr:row>35</xdr:row>
      <xdr:rowOff>140335</xdr:rowOff>
    </xdr:to>
    <xdr:cxnSp macro="">
      <xdr:nvCxnSpPr>
        <xdr:cNvPr id="15" name="Conector: angular 14">
          <a:extLst>
            <a:ext uri="{FF2B5EF4-FFF2-40B4-BE49-F238E27FC236}">
              <a16:creationId xmlns:a16="http://schemas.microsoft.com/office/drawing/2014/main" id="{6E6C247D-BB08-C9B9-76BA-5B9D1A3BD1EC}"/>
            </a:ext>
          </a:extLst>
        </xdr:cNvPr>
        <xdr:cNvCxnSpPr/>
      </xdr:nvCxnSpPr>
      <xdr:spPr>
        <a:xfrm flipV="1">
          <a:off x="461010" y="2432685"/>
          <a:ext cx="598170" cy="17405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25</xdr:row>
      <xdr:rowOff>213360</xdr:rowOff>
    </xdr:from>
    <xdr:to>
      <xdr:col>0</xdr:col>
      <xdr:colOff>604520</xdr:colOff>
      <xdr:row>35</xdr:row>
      <xdr:rowOff>154940</xdr:rowOff>
    </xdr:to>
    <xdr:cxnSp macro="">
      <xdr:nvCxnSpPr>
        <xdr:cNvPr id="16" name="Conector: angular 15">
          <a:extLst>
            <a:ext uri="{FF2B5EF4-FFF2-40B4-BE49-F238E27FC236}">
              <a16:creationId xmlns:a16="http://schemas.microsoft.com/office/drawing/2014/main" id="{38779715-BA51-6097-53D2-4306E0E7B802}"/>
            </a:ext>
          </a:extLst>
        </xdr:cNvPr>
        <xdr:cNvCxnSpPr/>
      </xdr:nvCxnSpPr>
      <xdr:spPr>
        <a:xfrm>
          <a:off x="227965" y="4305300"/>
          <a:ext cx="581660" cy="181610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16</xdr:row>
      <xdr:rowOff>28577</xdr:rowOff>
    </xdr:from>
    <xdr:to>
      <xdr:col>12</xdr:col>
      <xdr:colOff>306704</xdr:colOff>
      <xdr:row>23</xdr:row>
      <xdr:rowOff>53816</xdr:rowOff>
    </xdr:to>
    <xdr:cxnSp macro="">
      <xdr:nvCxnSpPr>
        <xdr:cNvPr id="20" name="Conector: angular 19">
          <a:extLst>
            <a:ext uri="{FF2B5EF4-FFF2-40B4-BE49-F238E27FC236}">
              <a16:creationId xmlns:a16="http://schemas.microsoft.com/office/drawing/2014/main" id="{EAC31FEC-9B8B-27DD-F082-C0E07E64A0C2}"/>
            </a:ext>
          </a:extLst>
        </xdr:cNvPr>
        <xdr:cNvCxnSpPr>
          <a:stCxn id="3075" idx="3"/>
          <a:endCxn id="3076" idx="1"/>
        </xdr:cNvCxnSpPr>
      </xdr:nvCxnSpPr>
      <xdr:spPr>
        <a:xfrm flipV="1">
          <a:off x="9512855" y="2886077"/>
          <a:ext cx="295037" cy="1275395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316705</xdr:colOff>
      <xdr:row>29</xdr:row>
      <xdr:rowOff>98106</xdr:rowOff>
    </xdr:to>
    <xdr:cxnSp macro="">
      <xdr:nvCxnSpPr>
        <xdr:cNvPr id="22" name="Conector: angular 21">
          <a:extLst>
            <a:ext uri="{FF2B5EF4-FFF2-40B4-BE49-F238E27FC236}">
              <a16:creationId xmlns:a16="http://schemas.microsoft.com/office/drawing/2014/main" id="{9FEB82F7-045D-E283-ECCA-9C47C0876694}"/>
            </a:ext>
          </a:extLst>
        </xdr:cNvPr>
        <xdr:cNvCxnSpPr>
          <a:stCxn id="3075" idx="3"/>
          <a:endCxn id="3080" idx="1"/>
        </xdr:cNvCxnSpPr>
      </xdr:nvCxnSpPr>
      <xdr:spPr>
        <a:xfrm>
          <a:off x="9512855" y="4161472"/>
          <a:ext cx="305038" cy="11634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19</xdr:row>
      <xdr:rowOff>169785</xdr:rowOff>
    </xdr:from>
    <xdr:to>
      <xdr:col>12</xdr:col>
      <xdr:colOff>316230</xdr:colOff>
      <xdr:row>23</xdr:row>
      <xdr:rowOff>53816</xdr:rowOff>
    </xdr:to>
    <xdr:cxnSp macro="">
      <xdr:nvCxnSpPr>
        <xdr:cNvPr id="26" name="Conector: angular 25">
          <a:extLst>
            <a:ext uri="{FF2B5EF4-FFF2-40B4-BE49-F238E27FC236}">
              <a16:creationId xmlns:a16="http://schemas.microsoft.com/office/drawing/2014/main" id="{FF1B163C-556C-25E5-927B-F3A00E9A5D67}"/>
            </a:ext>
          </a:extLst>
        </xdr:cNvPr>
        <xdr:cNvCxnSpPr>
          <a:stCxn id="3075" idx="3"/>
          <a:endCxn id="3077" idx="1"/>
        </xdr:cNvCxnSpPr>
      </xdr:nvCxnSpPr>
      <xdr:spPr>
        <a:xfrm flipV="1">
          <a:off x="9512855" y="3563066"/>
          <a:ext cx="304563" cy="59840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307182</xdr:colOff>
      <xdr:row>26</xdr:row>
      <xdr:rowOff>33575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BA4532A6-97FD-ADD1-5DD7-E158982F85B5}"/>
            </a:ext>
          </a:extLst>
        </xdr:cNvPr>
        <xdr:cNvCxnSpPr>
          <a:stCxn id="3075" idx="3"/>
          <a:endCxn id="3079" idx="1"/>
        </xdr:cNvCxnSpPr>
      </xdr:nvCxnSpPr>
      <xdr:spPr>
        <a:xfrm>
          <a:off x="9512855" y="4161472"/>
          <a:ext cx="295515" cy="56316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492204</xdr:colOff>
      <xdr:row>36</xdr:row>
      <xdr:rowOff>19526</xdr:rowOff>
    </xdr:from>
    <xdr:to>
      <xdr:col>12</xdr:col>
      <xdr:colOff>21669</xdr:colOff>
      <xdr:row>39</xdr:row>
      <xdr:rowOff>2381</xdr:rowOff>
    </xdr:to>
    <xdr:sp macro="" textlink="">
      <xdr:nvSpPr>
        <xdr:cNvPr id="35" name="Rectángulo 2">
          <a:extLst>
            <a:ext uri="{FF2B5EF4-FFF2-40B4-BE49-F238E27FC236}">
              <a16:creationId xmlns:a16="http://schemas.microsoft.com/office/drawing/2014/main" id="{B586E17F-E0C5-E6A7-898A-B149C69305C4}"/>
            </a:ext>
          </a:extLst>
        </xdr:cNvPr>
        <xdr:cNvSpPr>
          <a:spLocks noChangeArrowheads="1"/>
        </xdr:cNvSpPr>
      </xdr:nvSpPr>
      <xdr:spPr bwMode="auto">
        <a:xfrm>
          <a:off x="7618095" y="6496526"/>
          <a:ext cx="1904762" cy="518636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ECONÓMICA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40 puntos)</a:t>
          </a:r>
        </a:p>
      </xdr:txBody>
    </xdr:sp>
    <xdr:clientData/>
  </xdr:twoCellAnchor>
  <xdr:twoCellAnchor>
    <xdr:from>
      <xdr:col>12</xdr:col>
      <xdr:colOff>17859</xdr:colOff>
      <xdr:row>33</xdr:row>
      <xdr:rowOff>106442</xdr:rowOff>
    </xdr:from>
    <xdr:to>
      <xdr:col>12</xdr:col>
      <xdr:colOff>331470</xdr:colOff>
      <xdr:row>37</xdr:row>
      <xdr:rowOff>98345</xdr:rowOff>
    </xdr:to>
    <xdr:cxnSp macro="">
      <xdr:nvCxnSpPr>
        <xdr:cNvPr id="37" name="Conector: angular 36">
          <a:extLst>
            <a:ext uri="{FF2B5EF4-FFF2-40B4-BE49-F238E27FC236}">
              <a16:creationId xmlns:a16="http://schemas.microsoft.com/office/drawing/2014/main" id="{2BCD8350-D4C9-574D-D070-BE46B9564A6F}"/>
            </a:ext>
          </a:extLst>
        </xdr:cNvPr>
        <xdr:cNvCxnSpPr>
          <a:stCxn id="35" idx="3"/>
          <a:endCxn id="3096" idx="1"/>
        </xdr:cNvCxnSpPr>
      </xdr:nvCxnSpPr>
      <xdr:spPr>
        <a:xfrm flipV="1">
          <a:off x="9519047" y="6047661"/>
          <a:ext cx="313611" cy="7062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98345</xdr:rowOff>
    </xdr:from>
    <xdr:to>
      <xdr:col>12</xdr:col>
      <xdr:colOff>339328</xdr:colOff>
      <xdr:row>41</xdr:row>
      <xdr:rowOff>146447</xdr:rowOff>
    </xdr:to>
    <xdr:cxnSp macro="">
      <xdr:nvCxnSpPr>
        <xdr:cNvPr id="40" name="Conector: angular 39">
          <a:extLst>
            <a:ext uri="{FF2B5EF4-FFF2-40B4-BE49-F238E27FC236}">
              <a16:creationId xmlns:a16="http://schemas.microsoft.com/office/drawing/2014/main" id="{C3D9B2EE-0913-7A50-F2A3-69019FAC7AB8}"/>
            </a:ext>
          </a:extLst>
        </xdr:cNvPr>
        <xdr:cNvCxnSpPr>
          <a:stCxn id="35" idx="3"/>
          <a:endCxn id="3098" idx="1"/>
        </xdr:cNvCxnSpPr>
      </xdr:nvCxnSpPr>
      <xdr:spPr>
        <a:xfrm>
          <a:off x="9519047" y="6753939"/>
          <a:ext cx="321469" cy="762477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98107</xdr:rowOff>
    </xdr:from>
    <xdr:to>
      <xdr:col>12</xdr:col>
      <xdr:colOff>341233</xdr:colOff>
      <xdr:row>37</xdr:row>
      <xdr:rowOff>98345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DE048049-9E39-7E1B-4DC8-2AA6C8D837FA}"/>
            </a:ext>
          </a:extLst>
        </xdr:cNvPr>
        <xdr:cNvCxnSpPr>
          <a:stCxn id="35" idx="3"/>
          <a:endCxn id="3084" idx="1"/>
        </xdr:cNvCxnSpPr>
      </xdr:nvCxnSpPr>
      <xdr:spPr>
        <a:xfrm flipV="1">
          <a:off x="9519047" y="6753701"/>
          <a:ext cx="323374" cy="2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315039</xdr:colOff>
      <xdr:row>23</xdr:row>
      <xdr:rowOff>57627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8D511C8C-18F4-F64E-579C-9F8DF44B4985}"/>
            </a:ext>
          </a:extLst>
        </xdr:cNvPr>
        <xdr:cNvCxnSpPr>
          <a:stCxn id="3075" idx="3"/>
          <a:endCxn id="3078" idx="1"/>
        </xdr:cNvCxnSpPr>
      </xdr:nvCxnSpPr>
      <xdr:spPr>
        <a:xfrm>
          <a:off x="9512855" y="4161472"/>
          <a:ext cx="303372" cy="38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23</xdr:row>
      <xdr:rowOff>53816</xdr:rowOff>
    </xdr:from>
    <xdr:to>
      <xdr:col>9</xdr:col>
      <xdr:colOff>482202</xdr:colOff>
      <xdr:row>30</xdr:row>
      <xdr:rowOff>52150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55ADBCBC-3075-8C0F-F12D-E071D754FB9C}"/>
            </a:ext>
          </a:extLst>
        </xdr:cNvPr>
        <xdr:cNvCxnSpPr>
          <a:stCxn id="3073" idx="3"/>
          <a:endCxn id="3075" idx="1"/>
        </xdr:cNvCxnSpPr>
      </xdr:nvCxnSpPr>
      <xdr:spPr>
        <a:xfrm flipV="1">
          <a:off x="7270195" y="4161472"/>
          <a:ext cx="337898" cy="129611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30</xdr:row>
      <xdr:rowOff>52150</xdr:rowOff>
    </xdr:from>
    <xdr:to>
      <xdr:col>9</xdr:col>
      <xdr:colOff>492204</xdr:colOff>
      <xdr:row>37</xdr:row>
      <xdr:rowOff>98345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7CE70EBF-F71F-8E33-6269-0523A7834AED}"/>
            </a:ext>
          </a:extLst>
        </xdr:cNvPr>
        <xdr:cNvCxnSpPr>
          <a:stCxn id="3073" idx="3"/>
          <a:endCxn id="35" idx="1"/>
        </xdr:cNvCxnSpPr>
      </xdr:nvCxnSpPr>
      <xdr:spPr>
        <a:xfrm>
          <a:off x="7270195" y="5457588"/>
          <a:ext cx="347900" cy="1296351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6"/>
  <sheetViews>
    <sheetView showGridLines="0" zoomScale="85" zoomScaleNormal="85" zoomScaleSheetLayoutView="85" workbookViewId="0">
      <selection activeCell="F44" sqref="F44:H51"/>
    </sheetView>
  </sheetViews>
  <sheetFormatPr baseColWidth="10" defaultColWidth="11.44140625" defaultRowHeight="12.6"/>
  <cols>
    <col min="1" max="1" width="8" style="2" customWidth="1"/>
    <col min="2" max="2" width="9.109375" style="2" customWidth="1"/>
    <col min="3" max="5" width="11" style="2" customWidth="1"/>
    <col min="6" max="6" width="22.44140625" style="2" customWidth="1"/>
    <col min="7" max="7" width="17.5546875" style="2" customWidth="1"/>
    <col min="8" max="8" width="23.109375" style="2" customWidth="1"/>
    <col min="9" max="9" width="22" style="2" customWidth="1"/>
    <col min="10" max="10" width="11.6640625" style="2" customWidth="1"/>
    <col min="11" max="11" width="9" style="2" customWidth="1"/>
    <col min="12" max="12" width="17.33203125" style="2" customWidth="1"/>
    <col min="13" max="13" width="25.5546875" style="2" customWidth="1"/>
    <col min="14" max="16384" width="11.44140625" style="2"/>
  </cols>
  <sheetData>
    <row r="1" spans="1:22" ht="37.200000000000003" customHeight="1">
      <c r="A1" s="127"/>
      <c r="B1" s="128"/>
      <c r="C1" s="128"/>
      <c r="D1" s="128"/>
      <c r="E1" s="128"/>
      <c r="F1" s="133" t="s">
        <v>18</v>
      </c>
      <c r="G1" s="133"/>
      <c r="H1" s="133"/>
      <c r="I1" s="133"/>
      <c r="J1" s="133"/>
      <c r="K1" s="133"/>
      <c r="L1" s="138"/>
      <c r="M1" s="139"/>
    </row>
    <row r="2" spans="1:22" ht="36.6" customHeight="1">
      <c r="A2" s="129"/>
      <c r="B2" s="130"/>
      <c r="C2" s="130"/>
      <c r="D2" s="130"/>
      <c r="E2" s="130"/>
      <c r="F2" s="134"/>
      <c r="G2" s="134"/>
      <c r="H2" s="134"/>
      <c r="I2" s="134"/>
      <c r="J2" s="134"/>
      <c r="K2" s="134"/>
      <c r="L2" s="140"/>
      <c r="M2" s="141"/>
    </row>
    <row r="3" spans="1:22" ht="15.75" customHeight="1">
      <c r="A3" s="129"/>
      <c r="B3" s="130"/>
      <c r="C3" s="130"/>
      <c r="D3" s="130"/>
      <c r="E3" s="130"/>
      <c r="F3" s="134"/>
      <c r="G3" s="134"/>
      <c r="H3" s="134"/>
      <c r="I3" s="134"/>
      <c r="J3" s="134"/>
      <c r="K3" s="134"/>
      <c r="L3" s="114" t="s">
        <v>16</v>
      </c>
      <c r="M3" s="115"/>
    </row>
    <row r="4" spans="1:22" ht="15.75" customHeight="1">
      <c r="A4" s="131"/>
      <c r="B4" s="132"/>
      <c r="C4" s="132"/>
      <c r="D4" s="132"/>
      <c r="E4" s="132"/>
      <c r="F4" s="134"/>
      <c r="G4" s="134"/>
      <c r="H4" s="134"/>
      <c r="I4" s="134"/>
      <c r="J4" s="134"/>
      <c r="K4" s="134"/>
      <c r="L4" s="119" t="s">
        <v>15</v>
      </c>
      <c r="M4" s="121"/>
    </row>
    <row r="5" spans="1:22" ht="15.75" customHeight="1">
      <c r="A5" s="123" t="s">
        <v>19</v>
      </c>
      <c r="B5" s="124"/>
      <c r="C5" s="124"/>
      <c r="D5" s="124"/>
      <c r="E5" s="124"/>
      <c r="F5" s="134"/>
      <c r="G5" s="134"/>
      <c r="H5" s="134"/>
      <c r="I5" s="134"/>
      <c r="J5" s="134"/>
      <c r="K5" s="134"/>
      <c r="L5" s="120"/>
      <c r="M5" s="122"/>
    </row>
    <row r="6" spans="1:22" ht="12" customHeight="1" thickBot="1">
      <c r="A6" s="125" t="s">
        <v>20</v>
      </c>
      <c r="B6" s="126"/>
      <c r="C6" s="126"/>
      <c r="D6" s="126"/>
      <c r="E6" s="126"/>
      <c r="F6" s="135"/>
      <c r="G6" s="135"/>
      <c r="H6" s="135"/>
      <c r="I6" s="135"/>
      <c r="J6" s="135"/>
      <c r="K6" s="135"/>
      <c r="L6" s="65"/>
      <c r="M6" s="66"/>
    </row>
    <row r="7" spans="1:22" s="4" customFormat="1" ht="13.8">
      <c r="A7" s="136" t="s">
        <v>14</v>
      </c>
      <c r="B7" s="137"/>
      <c r="C7" s="137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01" t="s">
        <v>0</v>
      </c>
      <c r="B8" s="102"/>
      <c r="C8" s="102"/>
      <c r="D8" s="41"/>
      <c r="E8" s="117"/>
      <c r="F8" s="117"/>
      <c r="G8" s="117"/>
      <c r="H8" s="117"/>
      <c r="I8" s="117"/>
      <c r="J8" s="117"/>
      <c r="K8" s="117"/>
      <c r="L8" s="35"/>
      <c r="M8" s="36"/>
      <c r="O8" s="37"/>
    </row>
    <row r="9" spans="1:22" s="34" customFormat="1" ht="16.5" customHeight="1">
      <c r="A9" s="101" t="s">
        <v>1</v>
      </c>
      <c r="B9" s="102"/>
      <c r="C9" s="102"/>
      <c r="D9" s="41"/>
      <c r="E9" s="116"/>
      <c r="F9" s="116"/>
      <c r="G9" s="116"/>
      <c r="H9" s="116"/>
      <c r="I9" s="116"/>
      <c r="J9" s="116"/>
      <c r="K9" s="116"/>
      <c r="L9" s="35"/>
      <c r="M9" s="36"/>
      <c r="O9" s="37"/>
    </row>
    <row r="10" spans="1:22" s="34" customFormat="1" ht="16.5" customHeight="1">
      <c r="A10" s="101" t="s">
        <v>2</v>
      </c>
      <c r="B10" s="102"/>
      <c r="C10" s="102"/>
      <c r="D10" s="41"/>
      <c r="E10" s="116"/>
      <c r="F10" s="116"/>
      <c r="G10" s="116"/>
      <c r="H10" s="116"/>
      <c r="I10" s="116"/>
      <c r="J10" s="116"/>
      <c r="K10" s="116"/>
      <c r="L10" s="35"/>
      <c r="M10" s="36"/>
      <c r="O10" s="37"/>
    </row>
    <row r="11" spans="1:22" s="34" customFormat="1" ht="16.5" customHeight="1">
      <c r="A11" s="101" t="s">
        <v>3</v>
      </c>
      <c r="B11" s="102"/>
      <c r="C11" s="102"/>
      <c r="D11" s="41"/>
      <c r="E11" s="116"/>
      <c r="F11" s="116"/>
      <c r="G11" s="116"/>
      <c r="H11" s="116"/>
      <c r="I11" s="116"/>
      <c r="J11" s="116"/>
      <c r="K11" s="116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0"/>
    </row>
    <row r="13" spans="1:22" ht="45.6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118" t="s">
        <v>5</v>
      </c>
      <c r="G13" s="118"/>
      <c r="H13" s="118"/>
      <c r="I13" s="118"/>
      <c r="J13" s="118"/>
      <c r="K13" s="118"/>
      <c r="L13" s="50" t="s">
        <v>13</v>
      </c>
      <c r="M13" s="51" t="s">
        <v>12</v>
      </c>
      <c r="O13" s="113"/>
      <c r="P13" s="113"/>
      <c r="Q13" s="113"/>
      <c r="R13" s="6"/>
      <c r="S13" s="7"/>
      <c r="T13" s="7"/>
      <c r="U13" s="7"/>
      <c r="V13" s="7"/>
    </row>
    <row r="14" spans="1:22" ht="39" customHeight="1">
      <c r="A14" s="106" t="s">
        <v>25</v>
      </c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8"/>
      <c r="O14" s="8"/>
      <c r="P14" s="8"/>
      <c r="Q14" s="8"/>
      <c r="R14" s="6"/>
      <c r="S14" s="7"/>
      <c r="T14" s="7"/>
      <c r="U14" s="7"/>
      <c r="V14" s="7"/>
    </row>
    <row r="15" spans="1:22" s="9" customFormat="1" ht="30.6" customHeight="1">
      <c r="A15" s="63">
        <v>1</v>
      </c>
      <c r="B15" s="60"/>
      <c r="C15" s="60"/>
      <c r="D15" s="60"/>
      <c r="E15" s="64"/>
      <c r="F15" s="109" t="s">
        <v>40</v>
      </c>
      <c r="G15" s="110"/>
      <c r="H15" s="110"/>
      <c r="I15" s="110"/>
      <c r="J15" s="110"/>
      <c r="K15" s="111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950000000000003" customHeight="1">
      <c r="A16" s="52">
        <v>1.1000000000000001</v>
      </c>
      <c r="B16" s="53" t="s">
        <v>24</v>
      </c>
      <c r="C16" s="53">
        <v>7</v>
      </c>
      <c r="D16" s="53">
        <v>1</v>
      </c>
      <c r="E16" s="54">
        <v>12</v>
      </c>
      <c r="F16" s="83" t="s">
        <v>29</v>
      </c>
      <c r="G16" s="83"/>
      <c r="H16" s="83"/>
      <c r="I16" s="83"/>
      <c r="J16" s="83"/>
      <c r="K16" s="83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950000000000003" customHeight="1">
      <c r="A17" s="52">
        <v>1.2</v>
      </c>
      <c r="B17" s="53" t="s">
        <v>24</v>
      </c>
      <c r="C17" s="53">
        <v>1</v>
      </c>
      <c r="D17" s="53">
        <v>1</v>
      </c>
      <c r="E17" s="54">
        <v>10</v>
      </c>
      <c r="F17" s="83" t="s">
        <v>29</v>
      </c>
      <c r="G17" s="83"/>
      <c r="H17" s="83"/>
      <c r="I17" s="83"/>
      <c r="J17" s="83"/>
      <c r="K17" s="83"/>
      <c r="L17" s="55"/>
      <c r="M17" s="56">
        <f t="shared" ref="M17:M19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950000000000003" customHeight="1">
      <c r="A18" s="52">
        <v>1.3</v>
      </c>
      <c r="B18" s="53" t="s">
        <v>24</v>
      </c>
      <c r="C18" s="53">
        <v>1</v>
      </c>
      <c r="D18" s="53">
        <v>1</v>
      </c>
      <c r="E18" s="54">
        <v>9</v>
      </c>
      <c r="F18" s="83" t="s">
        <v>29</v>
      </c>
      <c r="G18" s="83"/>
      <c r="H18" s="83"/>
      <c r="I18" s="83"/>
      <c r="J18" s="83"/>
      <c r="K18" s="83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40.950000000000003" customHeight="1">
      <c r="A19" s="52">
        <v>1.4</v>
      </c>
      <c r="B19" s="53" t="s">
        <v>24</v>
      </c>
      <c r="C19" s="53">
        <v>4</v>
      </c>
      <c r="D19" s="53">
        <v>1</v>
      </c>
      <c r="E19" s="54">
        <v>7</v>
      </c>
      <c r="F19" s="83" t="s">
        <v>29</v>
      </c>
      <c r="G19" s="83"/>
      <c r="H19" s="83"/>
      <c r="I19" s="83"/>
      <c r="J19" s="83"/>
      <c r="K19" s="83"/>
      <c r="L19" s="55"/>
      <c r="M19" s="56">
        <f t="shared" si="0"/>
        <v>0</v>
      </c>
      <c r="O19" s="10"/>
      <c r="P19" s="11"/>
      <c r="Q19" s="11"/>
      <c r="R19" s="12"/>
      <c r="S19" s="13"/>
      <c r="T19" s="13"/>
      <c r="U19" s="13"/>
      <c r="V19" s="13"/>
    </row>
    <row r="20" spans="1:22" s="9" customFormat="1" ht="40.950000000000003" customHeight="1">
      <c r="A20" s="52">
        <v>1.5</v>
      </c>
      <c r="B20" s="53" t="s">
        <v>24</v>
      </c>
      <c r="C20" s="53">
        <v>1</v>
      </c>
      <c r="D20" s="53">
        <v>1</v>
      </c>
      <c r="E20" s="54">
        <v>12</v>
      </c>
      <c r="F20" s="83" t="s">
        <v>43</v>
      </c>
      <c r="G20" s="83"/>
      <c r="H20" s="83"/>
      <c r="I20" s="83"/>
      <c r="J20" s="83"/>
      <c r="K20" s="83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0.950000000000003" customHeight="1">
      <c r="A21" s="52">
        <v>1.6</v>
      </c>
      <c r="B21" s="53" t="s">
        <v>24</v>
      </c>
      <c r="C21" s="53">
        <v>1</v>
      </c>
      <c r="D21" s="53">
        <v>1</v>
      </c>
      <c r="E21" s="54">
        <v>12</v>
      </c>
      <c r="F21" s="83" t="s">
        <v>30</v>
      </c>
      <c r="G21" s="83"/>
      <c r="H21" s="83"/>
      <c r="I21" s="83"/>
      <c r="J21" s="83"/>
      <c r="K21" s="83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0.950000000000003" customHeight="1">
      <c r="A22" s="52">
        <v>1.7</v>
      </c>
      <c r="B22" s="53" t="s">
        <v>24</v>
      </c>
      <c r="C22" s="53">
        <v>1</v>
      </c>
      <c r="D22" s="53">
        <v>1</v>
      </c>
      <c r="E22" s="54">
        <v>12</v>
      </c>
      <c r="F22" s="83" t="s">
        <v>44</v>
      </c>
      <c r="G22" s="83"/>
      <c r="H22" s="83"/>
      <c r="I22" s="83"/>
      <c r="J22" s="83"/>
      <c r="K22" s="83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" customHeight="1">
      <c r="A23" s="63">
        <v>2</v>
      </c>
      <c r="B23" s="60"/>
      <c r="C23" s="60"/>
      <c r="D23" s="60"/>
      <c r="E23" s="64"/>
      <c r="F23" s="109" t="s">
        <v>41</v>
      </c>
      <c r="G23" s="110"/>
      <c r="H23" s="110"/>
      <c r="I23" s="110"/>
      <c r="J23" s="110"/>
      <c r="K23" s="111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" customHeight="1">
      <c r="A24" s="52">
        <v>2.1</v>
      </c>
      <c r="B24" s="53" t="s">
        <v>24</v>
      </c>
      <c r="C24" s="53">
        <v>7</v>
      </c>
      <c r="D24" s="53">
        <v>1</v>
      </c>
      <c r="E24" s="54">
        <v>12</v>
      </c>
      <c r="F24" s="83" t="s">
        <v>29</v>
      </c>
      <c r="G24" s="83"/>
      <c r="H24" s="83"/>
      <c r="I24" s="83"/>
      <c r="J24" s="83"/>
      <c r="K24" s="83"/>
      <c r="L24" s="55"/>
      <c r="M24" s="56">
        <f t="shared" ref="M24:M30" si="2">+L24*E24*D24*C24</f>
        <v>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" customHeight="1">
      <c r="A25" s="52">
        <v>2.2000000000000002</v>
      </c>
      <c r="B25" s="53" t="s">
        <v>24</v>
      </c>
      <c r="C25" s="53">
        <v>1</v>
      </c>
      <c r="D25" s="53">
        <v>1</v>
      </c>
      <c r="E25" s="54">
        <v>10</v>
      </c>
      <c r="F25" s="83" t="s">
        <v>29</v>
      </c>
      <c r="G25" s="83"/>
      <c r="H25" s="83"/>
      <c r="I25" s="83"/>
      <c r="J25" s="83"/>
      <c r="K25" s="83"/>
      <c r="L25" s="55"/>
      <c r="M25" s="56">
        <f t="shared" si="2"/>
        <v>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" customHeight="1">
      <c r="A26" s="52">
        <v>2.2999999999999998</v>
      </c>
      <c r="B26" s="53" t="s">
        <v>24</v>
      </c>
      <c r="C26" s="53">
        <v>1</v>
      </c>
      <c r="D26" s="53">
        <v>1</v>
      </c>
      <c r="E26" s="54">
        <v>9</v>
      </c>
      <c r="F26" s="83" t="s">
        <v>29</v>
      </c>
      <c r="G26" s="83"/>
      <c r="H26" s="83"/>
      <c r="I26" s="83"/>
      <c r="J26" s="83"/>
      <c r="K26" s="83"/>
      <c r="L26" s="55"/>
      <c r="M26" s="56">
        <f t="shared" si="2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41.4" customHeight="1">
      <c r="A27" s="52">
        <v>2.4</v>
      </c>
      <c r="B27" s="53" t="s">
        <v>24</v>
      </c>
      <c r="C27" s="53">
        <v>4</v>
      </c>
      <c r="D27" s="53">
        <v>1</v>
      </c>
      <c r="E27" s="54">
        <v>7</v>
      </c>
      <c r="F27" s="83" t="s">
        <v>29</v>
      </c>
      <c r="G27" s="83"/>
      <c r="H27" s="83"/>
      <c r="I27" s="83"/>
      <c r="J27" s="83"/>
      <c r="K27" s="83"/>
      <c r="L27" s="55"/>
      <c r="M27" s="56">
        <f t="shared" si="2"/>
        <v>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41.4" customHeight="1">
      <c r="A28" s="52">
        <v>2.5</v>
      </c>
      <c r="B28" s="53" t="s">
        <v>24</v>
      </c>
      <c r="C28" s="53">
        <v>1</v>
      </c>
      <c r="D28" s="53">
        <v>1</v>
      </c>
      <c r="E28" s="54">
        <v>12</v>
      </c>
      <c r="F28" s="83" t="s">
        <v>43</v>
      </c>
      <c r="G28" s="83"/>
      <c r="H28" s="83"/>
      <c r="I28" s="83"/>
      <c r="J28" s="83"/>
      <c r="K28" s="83"/>
      <c r="L28" s="55"/>
      <c r="M28" s="56">
        <f t="shared" si="2"/>
        <v>0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41.4" customHeight="1">
      <c r="A29" s="52">
        <v>2.6</v>
      </c>
      <c r="B29" s="53" t="s">
        <v>24</v>
      </c>
      <c r="C29" s="53">
        <v>1</v>
      </c>
      <c r="D29" s="53">
        <v>1</v>
      </c>
      <c r="E29" s="54">
        <v>12</v>
      </c>
      <c r="F29" s="83" t="s">
        <v>30</v>
      </c>
      <c r="G29" s="83"/>
      <c r="H29" s="83"/>
      <c r="I29" s="83"/>
      <c r="J29" s="83"/>
      <c r="K29" s="83"/>
      <c r="L29" s="55"/>
      <c r="M29" s="56">
        <f t="shared" si="2"/>
        <v>0</v>
      </c>
      <c r="O29" s="10"/>
      <c r="P29" s="11"/>
      <c r="Q29" s="11"/>
      <c r="R29" s="12"/>
      <c r="S29" s="13"/>
      <c r="T29" s="13"/>
      <c r="U29" s="13"/>
      <c r="V29" s="13"/>
    </row>
    <row r="30" spans="1:22" s="9" customFormat="1" ht="41.4" customHeight="1">
      <c r="A30" s="52">
        <v>2.7</v>
      </c>
      <c r="B30" s="53" t="s">
        <v>24</v>
      </c>
      <c r="C30" s="53">
        <v>1</v>
      </c>
      <c r="D30" s="53">
        <v>1</v>
      </c>
      <c r="E30" s="54">
        <v>12</v>
      </c>
      <c r="F30" s="83" t="s">
        <v>44</v>
      </c>
      <c r="G30" s="83"/>
      <c r="H30" s="83"/>
      <c r="I30" s="83"/>
      <c r="J30" s="83"/>
      <c r="K30" s="83"/>
      <c r="L30" s="55"/>
      <c r="M30" s="56">
        <f t="shared" si="2"/>
        <v>0</v>
      </c>
      <c r="O30" s="10"/>
      <c r="P30" s="11"/>
      <c r="Q30" s="11"/>
      <c r="R30" s="12"/>
      <c r="S30" s="13"/>
      <c r="T30" s="13"/>
      <c r="U30" s="13"/>
      <c r="V30" s="13"/>
    </row>
    <row r="31" spans="1:22" s="9" customFormat="1" ht="30.6" customHeight="1">
      <c r="A31" s="63">
        <v>3</v>
      </c>
      <c r="B31" s="60"/>
      <c r="C31" s="60"/>
      <c r="D31" s="60"/>
      <c r="E31" s="64"/>
      <c r="F31" s="109" t="s">
        <v>42</v>
      </c>
      <c r="G31" s="110"/>
      <c r="H31" s="110"/>
      <c r="I31" s="110"/>
      <c r="J31" s="110"/>
      <c r="K31" s="111"/>
      <c r="L31" s="62"/>
      <c r="M31" s="61"/>
      <c r="O31" s="10"/>
      <c r="P31" s="11"/>
      <c r="Q31" s="11"/>
      <c r="R31" s="12"/>
      <c r="S31" s="13"/>
      <c r="T31" s="13"/>
      <c r="U31" s="13"/>
      <c r="V31" s="13"/>
    </row>
    <row r="32" spans="1:22" s="9" customFormat="1" ht="41.4" customHeight="1">
      <c r="A32" s="52">
        <v>3.1</v>
      </c>
      <c r="B32" s="53" t="s">
        <v>24</v>
      </c>
      <c r="C32" s="53">
        <v>7</v>
      </c>
      <c r="D32" s="53">
        <v>1</v>
      </c>
      <c r="E32" s="54">
        <v>12</v>
      </c>
      <c r="F32" s="83" t="s">
        <v>29</v>
      </c>
      <c r="G32" s="83"/>
      <c r="H32" s="83"/>
      <c r="I32" s="83"/>
      <c r="J32" s="83"/>
      <c r="K32" s="83"/>
      <c r="L32" s="55"/>
      <c r="M32" s="56">
        <f t="shared" ref="M32:M38" si="3">+L32*E32*D32*C32</f>
        <v>0</v>
      </c>
      <c r="O32" s="10"/>
      <c r="P32" s="11"/>
      <c r="Q32" s="11"/>
      <c r="R32" s="12"/>
      <c r="S32" s="13"/>
      <c r="T32" s="13"/>
      <c r="U32" s="13"/>
      <c r="V32" s="13"/>
    </row>
    <row r="33" spans="1:22" s="9" customFormat="1" ht="41.4" customHeight="1">
      <c r="A33" s="52">
        <v>3.2</v>
      </c>
      <c r="B33" s="53" t="s">
        <v>24</v>
      </c>
      <c r="C33" s="53">
        <v>1</v>
      </c>
      <c r="D33" s="53">
        <v>1</v>
      </c>
      <c r="E33" s="54">
        <v>10</v>
      </c>
      <c r="F33" s="83" t="s">
        <v>29</v>
      </c>
      <c r="G33" s="83"/>
      <c r="H33" s="83"/>
      <c r="I33" s="83"/>
      <c r="J33" s="83"/>
      <c r="K33" s="83"/>
      <c r="L33" s="55"/>
      <c r="M33" s="56">
        <f t="shared" si="3"/>
        <v>0</v>
      </c>
      <c r="O33" s="10"/>
      <c r="P33" s="11"/>
      <c r="Q33" s="11"/>
      <c r="R33" s="12"/>
      <c r="S33" s="13"/>
      <c r="T33" s="13"/>
      <c r="U33" s="13"/>
      <c r="V33" s="13"/>
    </row>
    <row r="34" spans="1:22" s="9" customFormat="1" ht="41.4" customHeight="1">
      <c r="A34" s="52">
        <v>3.3</v>
      </c>
      <c r="B34" s="53" t="s">
        <v>24</v>
      </c>
      <c r="C34" s="53">
        <v>1</v>
      </c>
      <c r="D34" s="53">
        <v>1</v>
      </c>
      <c r="E34" s="54">
        <v>9</v>
      </c>
      <c r="F34" s="83" t="s">
        <v>29</v>
      </c>
      <c r="G34" s="83"/>
      <c r="H34" s="83"/>
      <c r="I34" s="83"/>
      <c r="J34" s="83"/>
      <c r="K34" s="83"/>
      <c r="L34" s="55"/>
      <c r="M34" s="56">
        <f t="shared" si="3"/>
        <v>0</v>
      </c>
      <c r="O34" s="10"/>
      <c r="P34" s="11"/>
      <c r="Q34" s="11"/>
      <c r="R34" s="12"/>
      <c r="S34" s="13"/>
      <c r="T34" s="13"/>
      <c r="U34" s="13"/>
      <c r="V34" s="13"/>
    </row>
    <row r="35" spans="1:22" s="9" customFormat="1" ht="41.4" customHeight="1">
      <c r="A35" s="52">
        <v>3.4</v>
      </c>
      <c r="B35" s="53" t="s">
        <v>24</v>
      </c>
      <c r="C35" s="53">
        <v>4</v>
      </c>
      <c r="D35" s="53">
        <v>1</v>
      </c>
      <c r="E35" s="54">
        <v>7</v>
      </c>
      <c r="F35" s="83" t="s">
        <v>29</v>
      </c>
      <c r="G35" s="83"/>
      <c r="H35" s="83"/>
      <c r="I35" s="83"/>
      <c r="J35" s="83"/>
      <c r="K35" s="83"/>
      <c r="L35" s="55"/>
      <c r="M35" s="56">
        <f t="shared" si="3"/>
        <v>0</v>
      </c>
      <c r="O35" s="10"/>
      <c r="P35" s="11"/>
      <c r="Q35" s="11"/>
      <c r="R35" s="12"/>
      <c r="S35" s="13"/>
      <c r="T35" s="13"/>
      <c r="U35" s="13"/>
      <c r="V35" s="13"/>
    </row>
    <row r="36" spans="1:22" s="9" customFormat="1" ht="41.4" customHeight="1">
      <c r="A36" s="52">
        <v>3.5</v>
      </c>
      <c r="B36" s="53" t="s">
        <v>24</v>
      </c>
      <c r="C36" s="53">
        <v>1</v>
      </c>
      <c r="D36" s="53">
        <v>1</v>
      </c>
      <c r="E36" s="54">
        <v>12</v>
      </c>
      <c r="F36" s="83" t="s">
        <v>43</v>
      </c>
      <c r="G36" s="83"/>
      <c r="H36" s="83"/>
      <c r="I36" s="83"/>
      <c r="J36" s="83"/>
      <c r="K36" s="83"/>
      <c r="L36" s="55"/>
      <c r="M36" s="56">
        <f t="shared" si="3"/>
        <v>0</v>
      </c>
      <c r="O36" s="10"/>
      <c r="P36" s="11"/>
      <c r="Q36" s="11"/>
      <c r="R36" s="12"/>
      <c r="S36" s="13"/>
      <c r="T36" s="13"/>
      <c r="U36" s="13"/>
      <c r="V36" s="13"/>
    </row>
    <row r="37" spans="1:22" s="9" customFormat="1" ht="41.4" customHeight="1">
      <c r="A37" s="52">
        <v>3.6</v>
      </c>
      <c r="B37" s="53" t="s">
        <v>24</v>
      </c>
      <c r="C37" s="53">
        <v>1</v>
      </c>
      <c r="D37" s="53">
        <v>1</v>
      </c>
      <c r="E37" s="54">
        <v>12</v>
      </c>
      <c r="F37" s="83" t="s">
        <v>30</v>
      </c>
      <c r="G37" s="83"/>
      <c r="H37" s="83"/>
      <c r="I37" s="83"/>
      <c r="J37" s="83"/>
      <c r="K37" s="83"/>
      <c r="L37" s="55"/>
      <c r="M37" s="56">
        <f t="shared" si="3"/>
        <v>0</v>
      </c>
      <c r="O37" s="10"/>
      <c r="P37" s="11"/>
      <c r="Q37" s="11"/>
      <c r="R37" s="12"/>
      <c r="S37" s="13"/>
      <c r="T37" s="13"/>
      <c r="U37" s="13"/>
      <c r="V37" s="13"/>
    </row>
    <row r="38" spans="1:22" s="9" customFormat="1" ht="41.4" customHeight="1">
      <c r="A38" s="52">
        <v>3.7</v>
      </c>
      <c r="B38" s="53" t="s">
        <v>24</v>
      </c>
      <c r="C38" s="53">
        <v>1</v>
      </c>
      <c r="D38" s="53">
        <v>1</v>
      </c>
      <c r="E38" s="54">
        <v>12</v>
      </c>
      <c r="F38" s="83" t="s">
        <v>44</v>
      </c>
      <c r="G38" s="83"/>
      <c r="H38" s="83"/>
      <c r="I38" s="83"/>
      <c r="J38" s="83"/>
      <c r="K38" s="83"/>
      <c r="L38" s="55"/>
      <c r="M38" s="56">
        <f t="shared" si="3"/>
        <v>0</v>
      </c>
      <c r="O38" s="10"/>
      <c r="P38" s="11"/>
      <c r="Q38" s="11"/>
      <c r="R38" s="12"/>
      <c r="S38" s="13"/>
      <c r="T38" s="13"/>
      <c r="U38" s="13"/>
      <c r="V38" s="13"/>
    </row>
    <row r="39" spans="1:22" s="9" customFormat="1" ht="30" customHeight="1">
      <c r="A39" s="142" t="s">
        <v>17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57">
        <f>SUM(M16:M22,M24:M30,M32:M38)</f>
        <v>0</v>
      </c>
      <c r="O39" s="10"/>
      <c r="P39" s="11"/>
      <c r="Q39" s="11"/>
      <c r="R39" s="12"/>
      <c r="S39" s="13"/>
      <c r="T39" s="13"/>
      <c r="U39" s="13"/>
      <c r="V39" s="13"/>
    </row>
    <row r="40" spans="1:22" s="9" customFormat="1" ht="30" customHeight="1">
      <c r="A40" s="67"/>
      <c r="B40" s="68"/>
      <c r="C40" s="68"/>
      <c r="D40" s="68"/>
      <c r="E40" s="69"/>
      <c r="F40" s="144" t="s">
        <v>22</v>
      </c>
      <c r="G40" s="145"/>
      <c r="H40" s="145"/>
      <c r="I40" s="145"/>
      <c r="J40" s="145"/>
      <c r="K40" s="145"/>
      <c r="L40" s="58">
        <v>0.18</v>
      </c>
      <c r="M40" s="57">
        <f>+L40*M39</f>
        <v>0</v>
      </c>
      <c r="O40" s="10"/>
      <c r="P40" s="11"/>
      <c r="Q40" s="11"/>
      <c r="R40" s="12"/>
      <c r="S40" s="13"/>
      <c r="T40" s="13"/>
      <c r="U40" s="13"/>
      <c r="V40" s="13"/>
    </row>
    <row r="41" spans="1:22" s="9" customFormat="1" ht="30" customHeight="1" thickBot="1">
      <c r="A41" s="90" t="s">
        <v>23</v>
      </c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59">
        <f>+M40+M39</f>
        <v>0</v>
      </c>
      <c r="O41" s="10"/>
      <c r="P41" s="11"/>
      <c r="Q41" s="11"/>
      <c r="R41" s="12"/>
      <c r="S41" s="13"/>
      <c r="T41" s="13"/>
      <c r="U41" s="13"/>
      <c r="V41" s="13"/>
    </row>
    <row r="42" spans="1:22" ht="13.8">
      <c r="A42" s="44"/>
      <c r="B42" s="45"/>
      <c r="C42" s="45"/>
      <c r="D42" s="45"/>
      <c r="E42" s="45"/>
      <c r="F42" s="38"/>
      <c r="G42" s="38"/>
      <c r="H42" s="38"/>
      <c r="I42" s="38"/>
      <c r="J42" s="38"/>
      <c r="K42" s="38"/>
      <c r="L42" s="46"/>
      <c r="M42" s="47"/>
      <c r="O42" s="7"/>
      <c r="P42" s="7"/>
      <c r="Q42" s="14"/>
      <c r="R42" s="6"/>
      <c r="S42" s="7"/>
      <c r="T42" s="7"/>
      <c r="U42" s="7"/>
      <c r="V42" s="7"/>
    </row>
    <row r="43" spans="1:22" ht="18" customHeight="1" thickBot="1">
      <c r="A43" s="1"/>
      <c r="B43" s="25"/>
      <c r="C43" s="25"/>
      <c r="D43" s="25"/>
      <c r="E43" s="25"/>
      <c r="F43" s="92" t="s">
        <v>9</v>
      </c>
      <c r="G43" s="92"/>
      <c r="H43" s="7"/>
      <c r="I43" s="7"/>
      <c r="J43" s="7"/>
      <c r="K43" s="7"/>
      <c r="L43" s="7"/>
      <c r="M43" s="26"/>
      <c r="O43" s="7"/>
      <c r="P43" s="7"/>
      <c r="Q43" s="14"/>
      <c r="R43" s="6"/>
      <c r="S43" s="7"/>
      <c r="T43" s="7"/>
      <c r="U43" s="7"/>
      <c r="V43" s="7"/>
    </row>
    <row r="44" spans="1:22" ht="32.25" customHeight="1">
      <c r="A44" s="1"/>
      <c r="B44" s="25"/>
      <c r="C44" s="25"/>
      <c r="D44" s="25"/>
      <c r="E44" s="25"/>
      <c r="F44" s="112" t="s">
        <v>5</v>
      </c>
      <c r="G44" s="104"/>
      <c r="H44" s="105"/>
      <c r="I44" s="103" t="s">
        <v>31</v>
      </c>
      <c r="J44" s="104"/>
      <c r="K44" s="104"/>
      <c r="L44" s="104" t="s">
        <v>32</v>
      </c>
      <c r="M44" s="105"/>
      <c r="O44" s="7"/>
      <c r="P44" s="7"/>
      <c r="Q44" s="17"/>
      <c r="R44" s="7"/>
      <c r="S44" s="7"/>
      <c r="T44" s="7"/>
      <c r="U44" s="7"/>
      <c r="V44" s="7"/>
    </row>
    <row r="45" spans="1:22" s="15" customFormat="1" ht="23.25" customHeight="1">
      <c r="A45" s="24"/>
      <c r="B45" s="27"/>
      <c r="C45" s="27"/>
      <c r="D45" s="27"/>
      <c r="E45" s="27"/>
      <c r="F45" s="84" t="s">
        <v>6</v>
      </c>
      <c r="G45" s="85"/>
      <c r="H45" s="86"/>
      <c r="I45" s="87" t="s">
        <v>33</v>
      </c>
      <c r="J45" s="88"/>
      <c r="K45" s="88"/>
      <c r="L45" s="88"/>
      <c r="M45" s="93"/>
      <c r="O45" s="16"/>
      <c r="P45" s="16"/>
      <c r="Q45" s="18"/>
      <c r="R45" s="16"/>
      <c r="S45" s="16"/>
      <c r="T45" s="16"/>
      <c r="U45" s="16"/>
      <c r="V45" s="16"/>
    </row>
    <row r="46" spans="1:22" s="15" customFormat="1" ht="23.25" customHeight="1">
      <c r="A46" s="24"/>
      <c r="B46" s="27"/>
      <c r="C46" s="27"/>
      <c r="D46" s="27"/>
      <c r="E46" s="27"/>
      <c r="F46" s="84" t="s">
        <v>10</v>
      </c>
      <c r="G46" s="85"/>
      <c r="H46" s="86"/>
      <c r="I46" s="87" t="s">
        <v>34</v>
      </c>
      <c r="J46" s="88"/>
      <c r="K46" s="88"/>
      <c r="L46" s="88"/>
      <c r="M46" s="93"/>
      <c r="O46" s="16"/>
      <c r="P46" s="16"/>
      <c r="Q46" s="18"/>
      <c r="R46" s="16"/>
      <c r="S46" s="16"/>
      <c r="T46" s="16"/>
      <c r="U46" s="16"/>
      <c r="V46" s="16"/>
    </row>
    <row r="47" spans="1:22" s="15" customFormat="1" ht="23.25" customHeight="1">
      <c r="A47" s="24"/>
      <c r="B47" s="28"/>
      <c r="C47" s="28"/>
      <c r="D47" s="28"/>
      <c r="E47" s="28"/>
      <c r="F47" s="84" t="s">
        <v>7</v>
      </c>
      <c r="G47" s="85"/>
      <c r="H47" s="86"/>
      <c r="I47" s="100">
        <v>0</v>
      </c>
      <c r="J47" s="88"/>
      <c r="K47" s="88"/>
      <c r="L47" s="88"/>
      <c r="M47" s="93"/>
      <c r="O47" s="16"/>
      <c r="P47" s="16"/>
      <c r="Q47" s="16"/>
      <c r="R47" s="19"/>
      <c r="S47" s="16"/>
      <c r="T47" s="16"/>
      <c r="U47" s="16"/>
      <c r="V47" s="16"/>
    </row>
    <row r="48" spans="1:22" s="15" customFormat="1" ht="23.25" customHeight="1">
      <c r="A48" s="24"/>
      <c r="B48" s="28"/>
      <c r="C48" s="28"/>
      <c r="D48" s="28"/>
      <c r="E48" s="28"/>
      <c r="F48" s="89" t="s">
        <v>38</v>
      </c>
      <c r="G48" s="85"/>
      <c r="H48" s="86"/>
      <c r="I48" s="87">
        <v>12</v>
      </c>
      <c r="J48" s="88"/>
      <c r="K48" s="88"/>
      <c r="L48" s="88"/>
      <c r="M48" s="93"/>
      <c r="O48" s="16"/>
      <c r="P48" s="16"/>
      <c r="Q48" s="16"/>
      <c r="R48" s="19"/>
      <c r="S48" s="16"/>
      <c r="T48" s="16"/>
      <c r="U48" s="16"/>
      <c r="V48" s="16"/>
    </row>
    <row r="49" spans="1:22" s="15" customFormat="1" ht="23.25" customHeight="1">
      <c r="A49" s="24"/>
      <c r="B49" s="28"/>
      <c r="C49" s="28"/>
      <c r="D49" s="28"/>
      <c r="E49" s="28"/>
      <c r="F49" s="84" t="s">
        <v>11</v>
      </c>
      <c r="G49" s="85"/>
      <c r="H49" s="86"/>
      <c r="I49" s="87" t="s">
        <v>35</v>
      </c>
      <c r="J49" s="88"/>
      <c r="K49" s="88"/>
      <c r="L49" s="88"/>
      <c r="M49" s="93"/>
      <c r="O49" s="16"/>
      <c r="P49" s="16"/>
      <c r="Q49" s="16"/>
      <c r="R49" s="19"/>
      <c r="S49" s="16"/>
      <c r="T49" s="16"/>
      <c r="U49" s="16"/>
      <c r="V49" s="16"/>
    </row>
    <row r="50" spans="1:22" s="15" customFormat="1" ht="23.25" customHeight="1">
      <c r="A50" s="24"/>
      <c r="B50" s="28"/>
      <c r="C50" s="28"/>
      <c r="D50" s="28"/>
      <c r="E50" s="28"/>
      <c r="F50" s="84" t="s">
        <v>36</v>
      </c>
      <c r="G50" s="85"/>
      <c r="H50" s="86"/>
      <c r="I50" s="87" t="s">
        <v>35</v>
      </c>
      <c r="J50" s="88"/>
      <c r="K50" s="88"/>
      <c r="L50" s="88"/>
      <c r="M50" s="93"/>
      <c r="O50" s="16"/>
      <c r="P50" s="16"/>
      <c r="Q50" s="16"/>
      <c r="R50" s="19"/>
      <c r="S50" s="16"/>
      <c r="T50" s="16"/>
      <c r="U50" s="16"/>
      <c r="V50" s="16"/>
    </row>
    <row r="51" spans="1:22" s="15" customFormat="1" ht="23.25" customHeight="1" thickBot="1">
      <c r="A51" s="24"/>
      <c r="B51" s="28"/>
      <c r="C51" s="28"/>
      <c r="D51" s="28"/>
      <c r="E51" s="28"/>
      <c r="F51" s="97" t="s">
        <v>37</v>
      </c>
      <c r="G51" s="98"/>
      <c r="H51" s="99"/>
      <c r="I51" s="94" t="s">
        <v>39</v>
      </c>
      <c r="J51" s="95"/>
      <c r="K51" s="95"/>
      <c r="L51" s="95"/>
      <c r="M51" s="96"/>
      <c r="O51" s="16"/>
      <c r="P51" s="16"/>
      <c r="Q51" s="16"/>
      <c r="R51" s="19"/>
      <c r="S51" s="16"/>
      <c r="T51" s="16"/>
      <c r="U51" s="16"/>
      <c r="V51" s="16"/>
    </row>
    <row r="52" spans="1:22" ht="13.8" thickBot="1">
      <c r="A52" s="29"/>
      <c r="B52" s="30"/>
      <c r="C52" s="30"/>
      <c r="D52" s="30"/>
      <c r="E52" s="30"/>
      <c r="F52" s="3"/>
      <c r="G52" s="3"/>
      <c r="H52" s="3"/>
      <c r="I52" s="31"/>
      <c r="J52" s="31"/>
      <c r="K52" s="31"/>
      <c r="L52" s="3"/>
      <c r="M52" s="32"/>
      <c r="O52" s="7"/>
      <c r="P52" s="7"/>
      <c r="Q52" s="7"/>
      <c r="R52" s="6"/>
      <c r="S52" s="7"/>
      <c r="T52" s="7"/>
      <c r="U52" s="7"/>
      <c r="V52" s="7"/>
    </row>
    <row r="53" spans="1:22" ht="13.8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22" ht="13.8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22" ht="13.8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22" ht="13.8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</sheetData>
  <mergeCells count="72">
    <mergeCell ref="A39:L39"/>
    <mergeCell ref="F40:K40"/>
    <mergeCell ref="F32:K32"/>
    <mergeCell ref="F36:K36"/>
    <mergeCell ref="F37:K37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11:C11"/>
    <mergeCell ref="A8:C8"/>
    <mergeCell ref="A9:C9"/>
    <mergeCell ref="I44:K44"/>
    <mergeCell ref="L44:M44"/>
    <mergeCell ref="A14:M14"/>
    <mergeCell ref="F15:K15"/>
    <mergeCell ref="F23:K23"/>
    <mergeCell ref="F31:K31"/>
    <mergeCell ref="F21:K21"/>
    <mergeCell ref="F24:K24"/>
    <mergeCell ref="F28:K28"/>
    <mergeCell ref="F29:K29"/>
    <mergeCell ref="F44:H44"/>
    <mergeCell ref="F16:K16"/>
    <mergeCell ref="F20:K20"/>
    <mergeCell ref="L46:M46"/>
    <mergeCell ref="I47:K47"/>
    <mergeCell ref="L47:M47"/>
    <mergeCell ref="I48:K48"/>
    <mergeCell ref="L48:M48"/>
    <mergeCell ref="I46:K46"/>
    <mergeCell ref="F17:K17"/>
    <mergeCell ref="F18:K18"/>
    <mergeCell ref="F19:K19"/>
    <mergeCell ref="F25:K25"/>
    <mergeCell ref="F26:K26"/>
    <mergeCell ref="F22:K22"/>
    <mergeCell ref="I51:K51"/>
    <mergeCell ref="L51:M51"/>
    <mergeCell ref="F51:H51"/>
    <mergeCell ref="L49:M49"/>
    <mergeCell ref="F50:H50"/>
    <mergeCell ref="I50:K50"/>
    <mergeCell ref="L50:M50"/>
    <mergeCell ref="F27:K27"/>
    <mergeCell ref="F33:K33"/>
    <mergeCell ref="F34:K34"/>
    <mergeCell ref="F35:K35"/>
    <mergeCell ref="F49:H49"/>
    <mergeCell ref="I49:K49"/>
    <mergeCell ref="F48:H48"/>
    <mergeCell ref="F30:K30"/>
    <mergeCell ref="F38:K38"/>
    <mergeCell ref="A41:L41"/>
    <mergeCell ref="F47:H47"/>
    <mergeCell ref="F45:H45"/>
    <mergeCell ref="F46:H46"/>
    <mergeCell ref="F43:G43"/>
    <mergeCell ref="I45:K45"/>
    <mergeCell ref="L45:M45"/>
  </mergeCells>
  <pageMargins left="0.39370078740157483" right="0.19685039370078741" top="0.19685039370078741" bottom="0.19685039370078741" header="0.19685039370078741" footer="0.19685039370078741"/>
  <pageSetup scale="4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3694-E872-4C6E-84FE-C857A01564C9}">
  <sheetPr>
    <pageSetUpPr fitToPage="1"/>
  </sheetPr>
  <dimension ref="C1:Y40"/>
  <sheetViews>
    <sheetView showGridLines="0" tabSelected="1" topLeftCell="A10" zoomScale="55" zoomScaleNormal="55" zoomScaleSheetLayoutView="85" workbookViewId="0">
      <selection activeCell="P23" sqref="P23"/>
    </sheetView>
  </sheetViews>
  <sheetFormatPr baseColWidth="10" defaultColWidth="11.44140625" defaultRowHeight="12.6"/>
  <cols>
    <col min="1" max="2" width="11.44140625" style="2"/>
    <col min="3" max="3" width="8" style="2" customWidth="1"/>
    <col min="4" max="4" width="9.109375" style="2" customWidth="1"/>
    <col min="5" max="5" width="11" style="2" customWidth="1"/>
    <col min="6" max="6" width="13.77734375" style="2" customWidth="1"/>
    <col min="7" max="7" width="11" style="2" customWidth="1"/>
    <col min="8" max="8" width="22.44140625" style="2" customWidth="1"/>
    <col min="9" max="9" width="17.5546875" style="2" customWidth="1"/>
    <col min="10" max="10" width="23.109375" style="2" customWidth="1"/>
    <col min="11" max="11" width="22" style="2" customWidth="1"/>
    <col min="12" max="12" width="11.6640625" style="2" customWidth="1"/>
    <col min="13" max="13" width="9" style="2" customWidth="1"/>
    <col min="14" max="15" width="17.33203125" style="2" customWidth="1"/>
    <col min="16" max="16" width="21.5546875" style="2" customWidth="1"/>
    <col min="17" max="17" width="24.21875" style="2" customWidth="1"/>
    <col min="18" max="16384" width="11.44140625" style="2"/>
  </cols>
  <sheetData>
    <row r="1" spans="3:25" ht="37.200000000000003" customHeight="1">
      <c r="C1" s="127"/>
      <c r="D1" s="128"/>
      <c r="E1" s="128"/>
      <c r="F1" s="128"/>
      <c r="G1" s="128"/>
      <c r="H1" s="133" t="s">
        <v>18</v>
      </c>
      <c r="I1" s="133"/>
      <c r="J1" s="133"/>
      <c r="K1" s="133"/>
      <c r="L1" s="133"/>
      <c r="M1" s="133"/>
      <c r="N1" s="138"/>
      <c r="O1" s="146"/>
      <c r="P1" s="139"/>
    </row>
    <row r="2" spans="3:25" ht="36.6" customHeight="1">
      <c r="C2" s="129"/>
      <c r="D2" s="130"/>
      <c r="E2" s="130"/>
      <c r="F2" s="130"/>
      <c r="G2" s="130"/>
      <c r="H2" s="134"/>
      <c r="I2" s="134"/>
      <c r="J2" s="134"/>
      <c r="K2" s="134"/>
      <c r="L2" s="134"/>
      <c r="M2" s="134"/>
      <c r="N2" s="140"/>
      <c r="O2" s="147"/>
      <c r="P2" s="141"/>
    </row>
    <row r="3" spans="3:25" ht="15.75" customHeight="1">
      <c r="C3" s="129"/>
      <c r="D3" s="130"/>
      <c r="E3" s="130"/>
      <c r="F3" s="130"/>
      <c r="G3" s="130"/>
      <c r="H3" s="134"/>
      <c r="I3" s="134"/>
      <c r="J3" s="134"/>
      <c r="K3" s="134"/>
      <c r="L3" s="134"/>
      <c r="M3" s="134"/>
      <c r="N3" s="114" t="s">
        <v>16</v>
      </c>
      <c r="O3" s="148"/>
      <c r="P3" s="115"/>
    </row>
    <row r="4" spans="3:25" ht="15.75" customHeight="1">
      <c r="C4" s="131"/>
      <c r="D4" s="132"/>
      <c r="E4" s="132"/>
      <c r="F4" s="132"/>
      <c r="G4" s="132"/>
      <c r="H4" s="134"/>
      <c r="I4" s="134"/>
      <c r="J4" s="134"/>
      <c r="K4" s="134"/>
      <c r="L4" s="134"/>
      <c r="M4" s="134"/>
      <c r="N4" s="149" t="s">
        <v>15</v>
      </c>
      <c r="O4" s="70"/>
      <c r="P4" s="122"/>
    </row>
    <row r="5" spans="3:25" ht="15.75" customHeight="1">
      <c r="C5" s="123" t="s">
        <v>19</v>
      </c>
      <c r="D5" s="124"/>
      <c r="E5" s="124"/>
      <c r="F5" s="124"/>
      <c r="G5" s="124"/>
      <c r="H5" s="134"/>
      <c r="I5" s="134"/>
      <c r="J5" s="134"/>
      <c r="K5" s="134"/>
      <c r="L5" s="134"/>
      <c r="M5" s="134"/>
      <c r="N5" s="150"/>
      <c r="O5" s="71"/>
      <c r="P5" s="151"/>
    </row>
    <row r="6" spans="3:25" ht="12" customHeight="1" thickBot="1">
      <c r="C6" s="125" t="s">
        <v>20</v>
      </c>
      <c r="D6" s="126"/>
      <c r="E6" s="126"/>
      <c r="F6" s="126"/>
      <c r="G6" s="126"/>
      <c r="H6" s="135"/>
      <c r="I6" s="135"/>
      <c r="J6" s="135"/>
      <c r="K6" s="135"/>
      <c r="L6" s="135"/>
      <c r="M6" s="135"/>
      <c r="N6" s="65"/>
      <c r="O6" s="72"/>
      <c r="P6" s="66"/>
    </row>
    <row r="7" spans="3:25" s="4" customFormat="1" ht="13.8">
      <c r="C7" s="136" t="s">
        <v>14</v>
      </c>
      <c r="D7" s="137"/>
      <c r="E7" s="137"/>
      <c r="F7" s="42"/>
      <c r="G7" s="39"/>
      <c r="H7" s="39"/>
      <c r="I7" s="39"/>
      <c r="J7" s="39"/>
      <c r="K7" s="39"/>
      <c r="L7" s="39"/>
      <c r="M7" s="39"/>
      <c r="N7" s="22"/>
      <c r="O7" s="22"/>
      <c r="P7" s="23"/>
      <c r="R7" s="5"/>
    </row>
    <row r="8" spans="3:25" s="34" customFormat="1" ht="16.5" customHeight="1">
      <c r="C8" s="101" t="s">
        <v>0</v>
      </c>
      <c r="D8" s="102"/>
      <c r="E8" s="102"/>
      <c r="F8" s="41"/>
      <c r="G8" s="117"/>
      <c r="H8" s="117"/>
      <c r="I8" s="117"/>
      <c r="J8" s="117"/>
      <c r="K8" s="117"/>
      <c r="L8" s="117"/>
      <c r="M8" s="117"/>
      <c r="N8" s="35"/>
      <c r="O8" s="35"/>
      <c r="P8" s="36"/>
      <c r="R8" s="37"/>
    </row>
    <row r="9" spans="3:25" s="34" customFormat="1" ht="16.5" customHeight="1">
      <c r="C9" s="101" t="s">
        <v>1</v>
      </c>
      <c r="D9" s="102"/>
      <c r="E9" s="102"/>
      <c r="F9" s="41"/>
      <c r="G9" s="116"/>
      <c r="H9" s="116"/>
      <c r="I9" s="116"/>
      <c r="J9" s="116"/>
      <c r="K9" s="116"/>
      <c r="L9" s="116"/>
      <c r="M9" s="116"/>
      <c r="N9" s="35"/>
      <c r="O9" s="35"/>
      <c r="P9" s="36"/>
      <c r="R9" s="37"/>
    </row>
    <row r="10" spans="3:25" s="34" customFormat="1" ht="16.5" customHeight="1">
      <c r="C10" s="101" t="s">
        <v>2</v>
      </c>
      <c r="D10" s="102"/>
      <c r="E10" s="102"/>
      <c r="F10" s="41"/>
      <c r="G10" s="116"/>
      <c r="H10" s="116"/>
      <c r="I10" s="116"/>
      <c r="J10" s="116"/>
      <c r="K10" s="116"/>
      <c r="L10" s="116"/>
      <c r="M10" s="116"/>
      <c r="N10" s="35"/>
      <c r="O10" s="35"/>
      <c r="P10" s="36"/>
      <c r="R10" s="37"/>
    </row>
    <row r="11" spans="3:25" s="34" customFormat="1" ht="16.5" customHeight="1">
      <c r="C11" s="101" t="s">
        <v>3</v>
      </c>
      <c r="D11" s="102"/>
      <c r="E11" s="102"/>
      <c r="F11" s="41"/>
      <c r="G11" s="116"/>
      <c r="H11" s="116"/>
      <c r="I11" s="116"/>
      <c r="J11" s="116"/>
      <c r="K11" s="116"/>
      <c r="L11" s="116"/>
      <c r="M11" s="116"/>
      <c r="N11" s="35"/>
      <c r="O11" s="35"/>
      <c r="P11" s="36"/>
      <c r="R11" s="37"/>
    </row>
    <row r="12" spans="3:25" ht="40.799999999999997" thickBot="1">
      <c r="C12" s="33"/>
      <c r="D12" s="7"/>
      <c r="E12" s="7"/>
      <c r="F12" s="7"/>
      <c r="G12" s="7"/>
      <c r="H12" s="7"/>
      <c r="I12" s="7"/>
      <c r="J12" s="7"/>
      <c r="K12" s="7"/>
      <c r="L12" s="7"/>
      <c r="M12" s="43"/>
      <c r="N12" s="43" t="s">
        <v>21</v>
      </c>
      <c r="O12" s="43"/>
      <c r="P12" s="40"/>
    </row>
    <row r="13" spans="3:25" ht="45.6" customHeight="1">
      <c r="C13" s="48" t="s">
        <v>8</v>
      </c>
      <c r="D13" s="49" t="s">
        <v>4</v>
      </c>
      <c r="E13" s="49" t="s">
        <v>28</v>
      </c>
      <c r="F13" s="49" t="s">
        <v>27</v>
      </c>
      <c r="G13" s="49" t="s">
        <v>26</v>
      </c>
      <c r="H13" s="118" t="s">
        <v>5</v>
      </c>
      <c r="I13" s="118"/>
      <c r="J13" s="118"/>
      <c r="K13" s="118"/>
      <c r="L13" s="118"/>
      <c r="M13" s="118"/>
      <c r="N13" s="76" t="s">
        <v>45</v>
      </c>
      <c r="O13" s="76" t="s">
        <v>46</v>
      </c>
      <c r="P13" s="51" t="s">
        <v>12</v>
      </c>
      <c r="R13" s="113"/>
      <c r="S13" s="113"/>
      <c r="T13" s="113"/>
      <c r="U13" s="6"/>
      <c r="V13" s="7"/>
      <c r="W13" s="7"/>
      <c r="X13" s="7"/>
      <c r="Y13" s="7"/>
    </row>
    <row r="14" spans="3:25" ht="39" customHeight="1">
      <c r="C14" s="106" t="s">
        <v>25</v>
      </c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52"/>
      <c r="P14" s="108"/>
      <c r="R14" s="8"/>
      <c r="S14" s="8"/>
      <c r="T14" s="8"/>
      <c r="U14" s="6"/>
      <c r="V14" s="7"/>
      <c r="W14" s="7"/>
      <c r="X14" s="7"/>
      <c r="Y14" s="7"/>
    </row>
    <row r="15" spans="3:25" s="9" customFormat="1" ht="30.6" customHeight="1">
      <c r="C15" s="63">
        <v>1</v>
      </c>
      <c r="D15" s="60"/>
      <c r="E15" s="60"/>
      <c r="F15" s="60"/>
      <c r="G15" s="64"/>
      <c r="H15" s="109" t="s">
        <v>47</v>
      </c>
      <c r="I15" s="110"/>
      <c r="J15" s="110"/>
      <c r="K15" s="110"/>
      <c r="L15" s="110"/>
      <c r="M15" s="111"/>
      <c r="N15" s="62"/>
      <c r="O15" s="62"/>
      <c r="P15" s="61"/>
      <c r="R15" s="10"/>
      <c r="S15" s="11"/>
      <c r="T15" s="11"/>
      <c r="U15" s="12"/>
      <c r="V15" s="13"/>
      <c r="W15" s="13"/>
      <c r="X15" s="13"/>
      <c r="Y15" s="13"/>
    </row>
    <row r="16" spans="3:25" s="9" customFormat="1" ht="40.950000000000003" customHeight="1">
      <c r="C16" s="52">
        <v>1.1000000000000001</v>
      </c>
      <c r="D16" s="53" t="s">
        <v>24</v>
      </c>
      <c r="E16" s="53">
        <v>14</v>
      </c>
      <c r="F16" s="53">
        <v>1</v>
      </c>
      <c r="G16" s="54">
        <v>10</v>
      </c>
      <c r="H16" s="83" t="s">
        <v>29</v>
      </c>
      <c r="I16" s="83"/>
      <c r="J16" s="83"/>
      <c r="K16" s="83"/>
      <c r="L16" s="83"/>
      <c r="M16" s="83"/>
      <c r="N16" s="55"/>
      <c r="O16" s="73">
        <f>N16*30</f>
        <v>0</v>
      </c>
      <c r="P16" s="56">
        <f>O16*G16*E16</f>
        <v>0</v>
      </c>
      <c r="R16" s="10"/>
      <c r="S16" s="11"/>
      <c r="T16" s="11"/>
      <c r="U16" s="12"/>
      <c r="V16" s="13"/>
      <c r="W16" s="13"/>
      <c r="X16" s="13"/>
      <c r="Y16" s="13"/>
    </row>
    <row r="17" spans="3:25" s="9" customFormat="1" ht="30.6" customHeight="1">
      <c r="C17" s="63">
        <v>2</v>
      </c>
      <c r="D17" s="60"/>
      <c r="E17" s="60"/>
      <c r="F17" s="60"/>
      <c r="G17" s="64"/>
      <c r="H17" s="109" t="s">
        <v>48</v>
      </c>
      <c r="I17" s="110"/>
      <c r="J17" s="110"/>
      <c r="K17" s="110"/>
      <c r="L17" s="110"/>
      <c r="M17" s="111"/>
      <c r="N17" s="62"/>
      <c r="O17" s="62"/>
      <c r="P17" s="61"/>
      <c r="R17" s="10"/>
      <c r="S17" s="11"/>
      <c r="T17" s="11"/>
      <c r="U17" s="12"/>
      <c r="V17" s="13"/>
      <c r="W17" s="13"/>
      <c r="X17" s="13"/>
      <c r="Y17" s="13"/>
    </row>
    <row r="18" spans="3:25" s="9" customFormat="1" ht="41.4" customHeight="1">
      <c r="C18" s="52">
        <v>2.1</v>
      </c>
      <c r="D18" s="53" t="s">
        <v>24</v>
      </c>
      <c r="E18" s="53">
        <v>14</v>
      </c>
      <c r="F18" s="53">
        <v>1</v>
      </c>
      <c r="G18" s="54">
        <v>10</v>
      </c>
      <c r="H18" s="83" t="s">
        <v>29</v>
      </c>
      <c r="I18" s="83"/>
      <c r="J18" s="83"/>
      <c r="K18" s="83"/>
      <c r="L18" s="83"/>
      <c r="M18" s="83"/>
      <c r="N18" s="55"/>
      <c r="O18" s="73">
        <f>N18*30</f>
        <v>0</v>
      </c>
      <c r="P18" s="56">
        <f>O18*G18*E18</f>
        <v>0</v>
      </c>
      <c r="R18" s="10"/>
      <c r="S18" s="11"/>
      <c r="T18" s="11"/>
      <c r="U18" s="12"/>
      <c r="V18" s="13"/>
      <c r="W18" s="13"/>
      <c r="X18" s="13"/>
      <c r="Y18" s="13"/>
    </row>
    <row r="19" spans="3:25" s="9" customFormat="1" ht="30.6" customHeight="1">
      <c r="C19" s="63">
        <v>3</v>
      </c>
      <c r="D19" s="60"/>
      <c r="E19" s="60"/>
      <c r="F19" s="60"/>
      <c r="G19" s="64"/>
      <c r="H19" s="109" t="s">
        <v>49</v>
      </c>
      <c r="I19" s="110"/>
      <c r="J19" s="110"/>
      <c r="K19" s="110"/>
      <c r="L19" s="110"/>
      <c r="M19" s="111"/>
      <c r="N19" s="62"/>
      <c r="O19" s="62"/>
      <c r="P19" s="61"/>
      <c r="R19" s="10"/>
      <c r="S19" s="11"/>
      <c r="T19" s="11"/>
      <c r="U19" s="12"/>
      <c r="V19" s="13"/>
      <c r="W19" s="13"/>
      <c r="X19" s="13"/>
      <c r="Y19" s="13"/>
    </row>
    <row r="20" spans="3:25" s="9" customFormat="1" ht="41.4" customHeight="1">
      <c r="C20" s="52">
        <v>3.1</v>
      </c>
      <c r="D20" s="53" t="s">
        <v>24</v>
      </c>
      <c r="E20" s="53">
        <v>14</v>
      </c>
      <c r="F20" s="53">
        <v>1</v>
      </c>
      <c r="G20" s="54">
        <v>10</v>
      </c>
      <c r="H20" s="83" t="s">
        <v>29</v>
      </c>
      <c r="I20" s="83"/>
      <c r="J20" s="83"/>
      <c r="K20" s="83"/>
      <c r="L20" s="83"/>
      <c r="M20" s="83"/>
      <c r="N20" s="55"/>
      <c r="O20" s="73">
        <f>N20*30</f>
        <v>0</v>
      </c>
      <c r="P20" s="56">
        <f>O20*G20*E20</f>
        <v>0</v>
      </c>
      <c r="R20" s="10"/>
      <c r="S20" s="11"/>
      <c r="T20" s="11"/>
      <c r="U20" s="12"/>
      <c r="V20" s="13"/>
      <c r="W20" s="13"/>
      <c r="X20" s="13"/>
      <c r="Y20" s="13"/>
    </row>
    <row r="21" spans="3:25" s="9" customFormat="1" ht="30.6" customHeight="1">
      <c r="C21" s="63">
        <v>4</v>
      </c>
      <c r="D21" s="60"/>
      <c r="E21" s="60"/>
      <c r="F21" s="60"/>
      <c r="G21" s="64"/>
      <c r="H21" s="109" t="s">
        <v>50</v>
      </c>
      <c r="I21" s="110"/>
      <c r="J21" s="110"/>
      <c r="K21" s="110"/>
      <c r="L21" s="110"/>
      <c r="M21" s="111"/>
      <c r="N21" s="62"/>
      <c r="O21" s="62"/>
      <c r="P21" s="61"/>
      <c r="R21" s="10"/>
      <c r="S21" s="11"/>
      <c r="T21" s="11"/>
      <c r="U21" s="12"/>
      <c r="V21" s="13"/>
      <c r="W21" s="13"/>
      <c r="X21" s="13"/>
      <c r="Y21" s="13"/>
    </row>
    <row r="22" spans="3:25" s="9" customFormat="1" ht="41.4" customHeight="1">
      <c r="C22" s="52">
        <v>4.0999999999999996</v>
      </c>
      <c r="D22" s="53" t="s">
        <v>24</v>
      </c>
      <c r="E22" s="53">
        <v>14</v>
      </c>
      <c r="F22" s="53">
        <v>1</v>
      </c>
      <c r="G22" s="54">
        <v>10</v>
      </c>
      <c r="H22" s="83" t="s">
        <v>29</v>
      </c>
      <c r="I22" s="83"/>
      <c r="J22" s="83"/>
      <c r="K22" s="83"/>
      <c r="L22" s="83"/>
      <c r="M22" s="83"/>
      <c r="N22" s="55"/>
      <c r="O22" s="73">
        <f>N22*30</f>
        <v>0</v>
      </c>
      <c r="P22" s="56">
        <f>O22*G22*E22</f>
        <v>0</v>
      </c>
      <c r="R22" s="10"/>
      <c r="S22" s="11"/>
      <c r="T22" s="11"/>
      <c r="U22" s="12"/>
      <c r="V22" s="13"/>
      <c r="W22" s="13"/>
      <c r="X22" s="13"/>
      <c r="Y22" s="13"/>
    </row>
    <row r="23" spans="3:25" s="9" customFormat="1" ht="30" customHeight="1">
      <c r="C23" s="142" t="s">
        <v>17</v>
      </c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74"/>
      <c r="P23" s="57">
        <f>P16+P18+P20+P22</f>
        <v>0</v>
      </c>
      <c r="R23" s="10"/>
      <c r="S23" s="11"/>
      <c r="T23" s="11"/>
      <c r="U23" s="12"/>
      <c r="V23" s="13"/>
      <c r="W23" s="13"/>
      <c r="X23" s="13"/>
      <c r="Y23" s="13"/>
    </row>
    <row r="24" spans="3:25" s="9" customFormat="1" ht="30" customHeight="1">
      <c r="C24" s="67"/>
      <c r="D24" s="68"/>
      <c r="E24" s="68"/>
      <c r="F24" s="68"/>
      <c r="G24" s="69"/>
      <c r="H24" s="144" t="s">
        <v>22</v>
      </c>
      <c r="I24" s="145"/>
      <c r="J24" s="145"/>
      <c r="K24" s="145"/>
      <c r="L24" s="145"/>
      <c r="M24" s="145"/>
      <c r="N24" s="153">
        <v>0.18</v>
      </c>
      <c r="O24" s="154"/>
      <c r="P24" s="57">
        <f>+N24*P23</f>
        <v>0</v>
      </c>
      <c r="R24" s="10"/>
      <c r="S24" s="11"/>
      <c r="T24" s="11"/>
      <c r="U24" s="12"/>
      <c r="V24" s="13"/>
      <c r="W24" s="13"/>
      <c r="X24" s="13"/>
      <c r="Y24" s="13"/>
    </row>
    <row r="25" spans="3:25" s="9" customFormat="1" ht="30" customHeight="1" thickBot="1">
      <c r="C25" s="90" t="s">
        <v>23</v>
      </c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75"/>
      <c r="P25" s="59">
        <f>+P24+P23</f>
        <v>0</v>
      </c>
      <c r="R25" s="10"/>
      <c r="S25" s="11"/>
      <c r="T25" s="11"/>
      <c r="U25" s="12"/>
      <c r="V25" s="13"/>
      <c r="W25" s="13"/>
      <c r="X25" s="13"/>
      <c r="Y25" s="13"/>
    </row>
    <row r="26" spans="3:25" ht="13.8">
      <c r="C26" s="44"/>
      <c r="D26" s="45"/>
      <c r="E26" s="45"/>
      <c r="F26" s="45"/>
      <c r="G26" s="45"/>
      <c r="H26" s="38"/>
      <c r="I26" s="38"/>
      <c r="J26" s="38"/>
      <c r="K26" s="38"/>
      <c r="L26" s="38"/>
      <c r="M26" s="38"/>
      <c r="N26" s="46"/>
      <c r="O26" s="46"/>
      <c r="P26" s="47"/>
      <c r="R26" s="7"/>
      <c r="S26" s="7"/>
      <c r="T26" s="14"/>
      <c r="U26" s="6"/>
      <c r="V26" s="7"/>
      <c r="W26" s="7"/>
      <c r="X26" s="7"/>
      <c r="Y26" s="7"/>
    </row>
    <row r="27" spans="3:25" ht="18" customHeight="1" thickBot="1">
      <c r="C27" s="1"/>
      <c r="D27" s="25"/>
      <c r="E27" s="25"/>
      <c r="F27" s="25"/>
      <c r="G27" s="25"/>
      <c r="H27" s="92" t="s">
        <v>9</v>
      </c>
      <c r="I27" s="92"/>
      <c r="J27" s="7"/>
      <c r="K27" s="7"/>
      <c r="L27" s="7"/>
      <c r="M27" s="7"/>
      <c r="N27" s="7"/>
      <c r="O27" s="7"/>
      <c r="P27" s="26"/>
      <c r="R27" s="7"/>
      <c r="S27" s="7"/>
      <c r="T27" s="14"/>
      <c r="U27" s="6"/>
      <c r="V27" s="7"/>
      <c r="W27" s="7"/>
      <c r="X27" s="7"/>
      <c r="Y27" s="7"/>
    </row>
    <row r="28" spans="3:25" ht="32.25" customHeight="1">
      <c r="C28" s="1"/>
      <c r="D28" s="25"/>
      <c r="E28" s="25"/>
      <c r="F28" s="25"/>
      <c r="G28" s="25"/>
      <c r="H28" s="112" t="s">
        <v>5</v>
      </c>
      <c r="I28" s="104"/>
      <c r="J28" s="105"/>
      <c r="K28" s="103" t="s">
        <v>31</v>
      </c>
      <c r="L28" s="104"/>
      <c r="M28" s="104"/>
      <c r="N28" s="104" t="s">
        <v>32</v>
      </c>
      <c r="O28" s="155"/>
      <c r="P28" s="105"/>
      <c r="R28" s="7"/>
      <c r="S28" s="7"/>
      <c r="T28" s="17"/>
      <c r="U28" s="7"/>
      <c r="V28" s="7"/>
      <c r="W28" s="7"/>
      <c r="X28" s="7"/>
      <c r="Y28" s="7"/>
    </row>
    <row r="29" spans="3:25" s="15" customFormat="1" ht="23.25" customHeight="1">
      <c r="C29" s="24"/>
      <c r="D29" s="27"/>
      <c r="E29" s="27"/>
      <c r="F29" s="27"/>
      <c r="G29" s="27"/>
      <c r="H29" s="84" t="s">
        <v>6</v>
      </c>
      <c r="I29" s="85"/>
      <c r="J29" s="86"/>
      <c r="K29" s="87" t="s">
        <v>33</v>
      </c>
      <c r="L29" s="88"/>
      <c r="M29" s="88"/>
      <c r="N29" s="88"/>
      <c r="O29" s="156"/>
      <c r="P29" s="93"/>
      <c r="R29" s="16"/>
      <c r="S29" s="16"/>
      <c r="T29" s="18"/>
      <c r="U29" s="16"/>
      <c r="V29" s="16"/>
      <c r="W29" s="16"/>
      <c r="X29" s="16"/>
      <c r="Y29" s="16"/>
    </row>
    <row r="30" spans="3:25" s="15" customFormat="1" ht="23.25" customHeight="1">
      <c r="C30" s="24"/>
      <c r="D30" s="27"/>
      <c r="E30" s="27"/>
      <c r="F30" s="27"/>
      <c r="G30" s="27"/>
      <c r="H30" s="84" t="s">
        <v>10</v>
      </c>
      <c r="I30" s="85"/>
      <c r="J30" s="86"/>
      <c r="K30" s="87" t="s">
        <v>34</v>
      </c>
      <c r="L30" s="88"/>
      <c r="M30" s="88"/>
      <c r="N30" s="88"/>
      <c r="O30" s="156"/>
      <c r="P30" s="93"/>
      <c r="R30" s="16"/>
      <c r="S30" s="16"/>
      <c r="T30" s="18"/>
      <c r="U30" s="16"/>
      <c r="V30" s="16"/>
      <c r="W30" s="16"/>
      <c r="X30" s="16"/>
      <c r="Y30" s="16"/>
    </row>
    <row r="31" spans="3:25" s="15" customFormat="1" ht="23.25" customHeight="1">
      <c r="C31" s="24"/>
      <c r="D31" s="28"/>
      <c r="E31" s="28"/>
      <c r="F31" s="28"/>
      <c r="G31" s="28"/>
      <c r="H31" s="84" t="s">
        <v>7</v>
      </c>
      <c r="I31" s="85"/>
      <c r="J31" s="86"/>
      <c r="K31" s="100">
        <v>0</v>
      </c>
      <c r="L31" s="88"/>
      <c r="M31" s="88"/>
      <c r="N31" s="88"/>
      <c r="O31" s="156"/>
      <c r="P31" s="93"/>
      <c r="R31" s="16"/>
      <c r="S31" s="16"/>
      <c r="T31" s="16"/>
      <c r="U31" s="19"/>
      <c r="V31" s="16"/>
      <c r="W31" s="16"/>
      <c r="X31" s="16"/>
      <c r="Y31" s="16"/>
    </row>
    <row r="32" spans="3:25" s="15" customFormat="1" ht="23.25" customHeight="1">
      <c r="C32" s="24"/>
      <c r="D32" s="28"/>
      <c r="E32" s="28"/>
      <c r="F32" s="28"/>
      <c r="G32" s="28"/>
      <c r="H32" s="89" t="s">
        <v>38</v>
      </c>
      <c r="I32" s="85"/>
      <c r="J32" s="86"/>
      <c r="K32" s="87">
        <v>10</v>
      </c>
      <c r="L32" s="88"/>
      <c r="M32" s="88"/>
      <c r="N32" s="88"/>
      <c r="O32" s="156"/>
      <c r="P32" s="93"/>
      <c r="R32" s="16"/>
      <c r="S32" s="16"/>
      <c r="T32" s="16"/>
      <c r="U32" s="19"/>
      <c r="V32" s="16"/>
      <c r="W32" s="16"/>
      <c r="X32" s="16"/>
      <c r="Y32" s="16"/>
    </row>
    <row r="33" spans="3:25" s="15" customFormat="1" ht="23.25" customHeight="1">
      <c r="C33" s="24"/>
      <c r="D33" s="28"/>
      <c r="E33" s="28"/>
      <c r="F33" s="28"/>
      <c r="G33" s="28"/>
      <c r="H33" s="84" t="s">
        <v>11</v>
      </c>
      <c r="I33" s="85"/>
      <c r="J33" s="86"/>
      <c r="K33" s="87" t="s">
        <v>35</v>
      </c>
      <c r="L33" s="88"/>
      <c r="M33" s="88"/>
      <c r="N33" s="88"/>
      <c r="O33" s="156"/>
      <c r="P33" s="93"/>
      <c r="R33" s="16"/>
      <c r="S33" s="16"/>
      <c r="T33" s="16"/>
      <c r="U33" s="19"/>
      <c r="V33" s="16"/>
      <c r="W33" s="16"/>
      <c r="X33" s="16"/>
      <c r="Y33" s="16"/>
    </row>
    <row r="34" spans="3:25" s="15" customFormat="1" ht="23.25" customHeight="1">
      <c r="C34" s="24"/>
      <c r="D34" s="28"/>
      <c r="E34" s="28"/>
      <c r="F34" s="28"/>
      <c r="G34" s="28"/>
      <c r="H34" s="84" t="s">
        <v>36</v>
      </c>
      <c r="I34" s="85"/>
      <c r="J34" s="86"/>
      <c r="K34" s="87" t="s">
        <v>35</v>
      </c>
      <c r="L34" s="88"/>
      <c r="M34" s="88"/>
      <c r="N34" s="88"/>
      <c r="O34" s="156"/>
      <c r="P34" s="93"/>
      <c r="R34" s="16"/>
      <c r="S34" s="16"/>
      <c r="T34" s="16"/>
      <c r="U34" s="19"/>
      <c r="V34" s="16"/>
      <c r="W34" s="16"/>
      <c r="X34" s="16"/>
      <c r="Y34" s="16"/>
    </row>
    <row r="35" spans="3:25" s="15" customFormat="1" ht="23.25" customHeight="1" thickBot="1">
      <c r="C35" s="24"/>
      <c r="D35" s="28"/>
      <c r="E35" s="28"/>
      <c r="F35" s="28"/>
      <c r="G35" s="28"/>
      <c r="H35" s="97" t="s">
        <v>37</v>
      </c>
      <c r="I35" s="98"/>
      <c r="J35" s="99"/>
      <c r="K35" s="94" t="s">
        <v>39</v>
      </c>
      <c r="L35" s="95"/>
      <c r="M35" s="95"/>
      <c r="N35" s="95"/>
      <c r="O35" s="157"/>
      <c r="P35" s="96"/>
      <c r="R35" s="16"/>
      <c r="S35" s="16"/>
      <c r="T35" s="16"/>
      <c r="U35" s="19"/>
      <c r="V35" s="16"/>
      <c r="W35" s="16"/>
      <c r="X35" s="16"/>
      <c r="Y35" s="16"/>
    </row>
    <row r="36" spans="3:25" ht="13.8" thickBot="1">
      <c r="C36" s="29"/>
      <c r="D36" s="30"/>
      <c r="E36" s="30"/>
      <c r="F36" s="30"/>
      <c r="G36" s="30"/>
      <c r="H36" s="3"/>
      <c r="I36" s="3"/>
      <c r="J36" s="3"/>
      <c r="K36" s="31"/>
      <c r="L36" s="31"/>
      <c r="M36" s="31"/>
      <c r="N36" s="3"/>
      <c r="O36" s="3"/>
      <c r="P36" s="32"/>
      <c r="R36" s="7"/>
      <c r="S36" s="7"/>
      <c r="T36" s="7"/>
      <c r="U36" s="6"/>
      <c r="V36" s="7"/>
      <c r="W36" s="7"/>
      <c r="X36" s="7"/>
      <c r="Y36" s="7"/>
    </row>
    <row r="37" spans="3:25" ht="13.8"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</row>
    <row r="38" spans="3:25" ht="13.8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</row>
    <row r="39" spans="3:25" ht="13.8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</row>
    <row r="40" spans="3:25" ht="13.8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</row>
  </sheetData>
  <mergeCells count="57">
    <mergeCell ref="H34:J34"/>
    <mergeCell ref="K34:M34"/>
    <mergeCell ref="N34:P34"/>
    <mergeCell ref="H35:J35"/>
    <mergeCell ref="K35:M35"/>
    <mergeCell ref="N35:P35"/>
    <mergeCell ref="H32:J32"/>
    <mergeCell ref="K32:M32"/>
    <mergeCell ref="N32:P32"/>
    <mergeCell ref="H33:J33"/>
    <mergeCell ref="K33:M33"/>
    <mergeCell ref="N33:P33"/>
    <mergeCell ref="H30:J30"/>
    <mergeCell ref="K30:M30"/>
    <mergeCell ref="N30:P30"/>
    <mergeCell ref="H31:J31"/>
    <mergeCell ref="K31:M31"/>
    <mergeCell ref="N31:P31"/>
    <mergeCell ref="H28:J28"/>
    <mergeCell ref="K28:M28"/>
    <mergeCell ref="N28:P28"/>
    <mergeCell ref="H29:J29"/>
    <mergeCell ref="K29:M29"/>
    <mergeCell ref="N29:P29"/>
    <mergeCell ref="H27:I27"/>
    <mergeCell ref="H19:M19"/>
    <mergeCell ref="H20:M20"/>
    <mergeCell ref="H21:M21"/>
    <mergeCell ref="H22:M22"/>
    <mergeCell ref="C23:N23"/>
    <mergeCell ref="H24:M24"/>
    <mergeCell ref="C25:N25"/>
    <mergeCell ref="N24:O24"/>
    <mergeCell ref="R13:T13"/>
    <mergeCell ref="C14:P14"/>
    <mergeCell ref="H16:M16"/>
    <mergeCell ref="H17:M17"/>
    <mergeCell ref="H18:M18"/>
    <mergeCell ref="H15:M15"/>
    <mergeCell ref="C7:E7"/>
    <mergeCell ref="C8:E8"/>
    <mergeCell ref="G8:M8"/>
    <mergeCell ref="C9:E9"/>
    <mergeCell ref="G9:M9"/>
    <mergeCell ref="C10:E10"/>
    <mergeCell ref="G10:M10"/>
    <mergeCell ref="C11:E11"/>
    <mergeCell ref="G11:M11"/>
    <mergeCell ref="H13:M13"/>
    <mergeCell ref="C1:G4"/>
    <mergeCell ref="H1:M6"/>
    <mergeCell ref="N1:P2"/>
    <mergeCell ref="N3:P3"/>
    <mergeCell ref="N4:N5"/>
    <mergeCell ref="P4:P5"/>
    <mergeCell ref="C5:G5"/>
    <mergeCell ref="C6:G6"/>
  </mergeCells>
  <pageMargins left="0.39370078740157483" right="0.19685039370078741" top="0.19685039370078741" bottom="0.19685039370078741" header="0.19685039370078741" footer="0.19685039370078741"/>
  <pageSetup paperSize="9" scale="4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EE02-8301-4370-99A1-54057FEB771D}">
  <dimension ref="C5:C42"/>
  <sheetViews>
    <sheetView showGridLines="0" topLeftCell="B15" zoomScale="150" zoomScaleNormal="150" workbookViewId="0">
      <selection activeCell="G37" sqref="G37"/>
    </sheetView>
  </sheetViews>
  <sheetFormatPr baseColWidth="10" defaultRowHeight="14.4"/>
  <sheetData>
    <row r="5" spans="3:3">
      <c r="C5" s="77"/>
    </row>
    <row r="6" spans="3:3">
      <c r="C6" s="77"/>
    </row>
    <row r="7" spans="3:3">
      <c r="C7" s="78"/>
    </row>
    <row r="8" spans="3:3">
      <c r="C8" s="79"/>
    </row>
    <row r="9" spans="3:3">
      <c r="C9" s="80"/>
    </row>
    <row r="10" spans="3:3">
      <c r="C10" s="80"/>
    </row>
    <row r="11" spans="3:3">
      <c r="C11" s="80"/>
    </row>
    <row r="12" spans="3:3">
      <c r="C12" s="80"/>
    </row>
    <row r="13" spans="3:3">
      <c r="C13" s="80"/>
    </row>
    <row r="14" spans="3:3">
      <c r="C14" s="80"/>
    </row>
    <row r="15" spans="3:3">
      <c r="C15" s="80"/>
    </row>
    <row r="16" spans="3:3">
      <c r="C16" s="80"/>
    </row>
    <row r="17" spans="3:3">
      <c r="C17" s="80"/>
    </row>
    <row r="18" spans="3:3">
      <c r="C18" s="80"/>
    </row>
    <row r="19" spans="3:3">
      <c r="C19" s="80"/>
    </row>
    <row r="20" spans="3:3">
      <c r="C20" s="80"/>
    </row>
    <row r="22" spans="3:3">
      <c r="C22" s="77"/>
    </row>
    <row r="23" spans="3:3">
      <c r="C23" s="77"/>
    </row>
    <row r="24" spans="3:3">
      <c r="C24" s="77"/>
    </row>
    <row r="25" spans="3:3">
      <c r="C25" s="79"/>
    </row>
    <row r="26" spans="3:3" ht="18">
      <c r="C26" s="81"/>
    </row>
    <row r="28" spans="3:3">
      <c r="C28" s="77"/>
    </row>
    <row r="29" spans="3:3">
      <c r="C29" s="77"/>
    </row>
    <row r="30" spans="3:3">
      <c r="C30" s="77"/>
    </row>
    <row r="31" spans="3:3">
      <c r="C31" s="77"/>
    </row>
    <row r="32" spans="3:3">
      <c r="C32" s="77"/>
    </row>
    <row r="33" spans="3:3">
      <c r="C33" s="77"/>
    </row>
    <row r="34" spans="3:3">
      <c r="C34" s="77"/>
    </row>
    <row r="35" spans="3:3">
      <c r="C35" s="77"/>
    </row>
    <row r="36" spans="3:3">
      <c r="C36" s="77"/>
    </row>
    <row r="37" spans="3:3">
      <c r="C37" s="77"/>
    </row>
    <row r="38" spans="3:3">
      <c r="C38" s="77"/>
    </row>
    <row r="39" spans="3:3">
      <c r="C39" s="82"/>
    </row>
    <row r="40" spans="3:3">
      <c r="C40" s="82"/>
    </row>
    <row r="41" spans="3:3">
      <c r="C41" s="82"/>
    </row>
    <row r="42" spans="3:3">
      <c r="C42" s="82"/>
    </row>
  </sheetData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239" ma:contentTypeDescription="Create a new document." ma:contentTypeScope="" ma:versionID="e1d87df3eec1946e8ab9738b8a7bb65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68AA33-B27B-4A39-B7C3-756D9F26F0EA}">
  <ds:schemaRefs>
    <ds:schemaRef ds:uri="http://schemas.microsoft.com/office/2006/documentManagement/types"/>
    <ds:schemaRef ds:uri="http://purl.org/dc/dcmitype/"/>
    <ds:schemaRef ds:uri="bf002415-66b4-49b9-a1c9-362206eb161a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267c4d04-9e80-4fa2-a816-72c2f787efb4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91D48D0-E4CD-4D9C-99D7-FE34D7E22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D7FC0F9-62B9-46C8-B6B3-E0E8FBE32C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CONSOLIDADO</vt:lpstr>
      <vt:lpstr>DETALLADO</vt:lpstr>
      <vt:lpstr>Hoja1</vt:lpstr>
      <vt:lpstr>CONSOLIDADO!Área_de_impresión</vt:lpstr>
      <vt:lpstr>DETALLADO!Área_de_impresión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usuario</dc:creator>
  <cp:lastModifiedBy>Mey Ling Mendoza Flores</cp:lastModifiedBy>
  <cp:lastPrinted>2023-04-27T23:36:47Z</cp:lastPrinted>
  <dcterms:created xsi:type="dcterms:W3CDTF">2015-03-19T22:07:36Z</dcterms:created>
  <dcterms:modified xsi:type="dcterms:W3CDTF">2024-07-12T13:46:40Z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Borrado">
    <vt:lpwstr/>
  </property>
  <property fmtid="{D5CDD505-2E9C-101B-9397-08002B2CF9AE}" pid="4" name="Order">
    <vt:r8>58553000</vt:r8>
  </property>
  <property fmtid="{D5CDD505-2E9C-101B-9397-08002B2CF9AE}" pid="5" name="MediaServiceImageTags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Download">
    <vt:lpwstr/>
  </property>
  <property fmtid="{D5CDD505-2E9C-101B-9397-08002B2CF9AE}" pid="9" name="Propiedades">
    <vt:lpwstr/>
  </property>
</Properties>
</file>