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OHLA\"/>
    </mc:Choice>
  </mc:AlternateContent>
  <xr:revisionPtr revIDLastSave="0" documentId="13_ncr:1_{90F64873-9FF5-478B-A5C4-972EF0F2D5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9" i="4" l="1"/>
  <c r="H18" i="4"/>
  <c r="H16" i="4"/>
  <c r="H15" i="4"/>
  <c r="H14" i="4"/>
  <c r="H12" i="4"/>
  <c r="H11" i="4"/>
  <c r="H9" i="4"/>
  <c r="H8" i="4"/>
  <c r="H20" i="4" s="1"/>
  <c r="H21" i="4" l="1"/>
  <c r="H23" i="4" s="1"/>
  <c r="H22" i="4"/>
  <c r="H24" i="4" l="1"/>
  <c r="H25" i="4" s="1"/>
</calcChain>
</file>

<file path=xl/sharedStrings.xml><?xml version="1.0" encoding="utf-8"?>
<sst xmlns="http://schemas.openxmlformats.org/spreadsheetml/2006/main" count="43" uniqueCount="39">
  <si>
    <t>CANTIDAD</t>
  </si>
  <si>
    <t>UND</t>
  </si>
  <si>
    <t>COSTO DIRECTO</t>
  </si>
  <si>
    <t>GRUPO JKMB GENERALES S.R.L.</t>
  </si>
  <si>
    <t>ÍTEM</t>
  </si>
  <si>
    <t>DESCRIPCIÓN</t>
  </si>
  <si>
    <t>P. UNIT 
(S/)</t>
  </si>
  <si>
    <t>P. PARCIAL 
(S/)</t>
  </si>
  <si>
    <t>MEJORAMIENTO DE VÍAS Y ACCESOS EXISTENTES SUBPROYECTOS A3 – A4</t>
  </si>
  <si>
    <t>TRABAJOS PRELIMINARES</t>
  </si>
  <si>
    <t>Movilización y desmovilización de equipos</t>
  </si>
  <si>
    <t>Trazo, Nivelación y Replanteo</t>
  </si>
  <si>
    <t>Glb</t>
  </si>
  <si>
    <t>km</t>
  </si>
  <si>
    <t>MOVIMIENTO DE TIERRAS</t>
  </si>
  <si>
    <t>Roce y Limpieza de Maleza</t>
  </si>
  <si>
    <t>Mejoramiento de Vías Existentes</t>
  </si>
  <si>
    <t>m</t>
  </si>
  <si>
    <r>
      <t>m</t>
    </r>
    <r>
      <rPr>
        <sz val="11"/>
        <color theme="1"/>
        <rFont val="Calibri"/>
        <family val="2"/>
      </rPr>
      <t>²</t>
    </r>
  </si>
  <si>
    <t>REPARACIÓN Y REPOSICIÓN DE ESTRUCTURAS</t>
  </si>
  <si>
    <t>Reparación de concreto</t>
  </si>
  <si>
    <t>Demolición de estructuras existentes</t>
  </si>
  <si>
    <t>Reposición de pase de agua con tubería HDPE Ø=24</t>
  </si>
  <si>
    <t>CABEZAL DE ENTRADA Y SALIDA</t>
  </si>
  <si>
    <t>Concreto 175 Kg/cm2</t>
  </si>
  <si>
    <t>Encofrado y Desencofrado Normal</t>
  </si>
  <si>
    <r>
      <t>m</t>
    </r>
    <r>
      <rPr>
        <sz val="11"/>
        <color theme="1"/>
        <rFont val="Calibri"/>
        <family val="2"/>
      </rPr>
      <t>³</t>
    </r>
  </si>
  <si>
    <t>A</t>
  </si>
  <si>
    <t>B</t>
  </si>
  <si>
    <t>GASTOS  GENERALES</t>
  </si>
  <si>
    <t>C</t>
  </si>
  <si>
    <t>UTILIDAD</t>
  </si>
  <si>
    <t>D</t>
  </si>
  <si>
    <t>SUBTOTAL (A+B+C)</t>
  </si>
  <si>
    <t>E</t>
  </si>
  <si>
    <t>IMPUESTO GENERAL A LAS VENTAS (IGV)</t>
  </si>
  <si>
    <t>F</t>
  </si>
  <si>
    <t>MONTO TOTAL DEL SERVICIO (D+E)</t>
  </si>
  <si>
    <t>PRESUPUESTO DEL SERVICIO DE MEJORAMIENTO DE VÍAS Y ACCESOS EXISTENTES PARA LOS SUBPROYECTOS A3 Y 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</si>
</sst>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&quot;S/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2" fontId="0" fillId="0" borderId="2" xfId="0" applyNumberFormat="1" applyBorder="1"/>
    <xf numFmtId="0" fontId="0" fillId="0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9" fontId="0" fillId="0" borderId="2" xfId="0" applyNumberFormat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4" fontId="0" fillId="0" borderId="0" xfId="0" applyNumberFormat="1"/>
    <xf numFmtId="169" fontId="0" fillId="0" borderId="2" xfId="0" applyNumberFormat="1" applyBorder="1"/>
    <xf numFmtId="2" fontId="0" fillId="0" borderId="3" xfId="0" applyNumberFormat="1" applyBorder="1"/>
    <xf numFmtId="169" fontId="0" fillId="0" borderId="4" xfId="0" applyNumberFormat="1" applyBorder="1"/>
    <xf numFmtId="0" fontId="1" fillId="3" borderId="5" xfId="0" applyFont="1" applyFill="1" applyBorder="1" applyAlignment="1">
      <alignment horizontal="left"/>
    </xf>
    <xf numFmtId="0" fontId="0" fillId="0" borderId="1" xfId="0" applyBorder="1"/>
    <xf numFmtId="2" fontId="0" fillId="0" borderId="3" xfId="0" applyNumberFormat="1" applyFill="1" applyBorder="1"/>
    <xf numFmtId="0" fontId="1" fillId="3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vertical="center"/>
    </xf>
    <xf numFmtId="169" fontId="2" fillId="5" borderId="2" xfId="0" applyNumberFormat="1" applyFont="1" applyFill="1" applyBorder="1" applyAlignment="1">
      <alignment vertical="center"/>
    </xf>
    <xf numFmtId="10" fontId="0" fillId="0" borderId="2" xfId="0" applyNumberFormat="1" applyBorder="1"/>
    <xf numFmtId="10" fontId="0" fillId="0" borderId="2" xfId="0" applyNumberForma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33"/>
      <color rgb="FF1C1C1C"/>
      <color rgb="FF339966"/>
      <color rgb="FF00808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dimension ref="C2:H25"/>
  <sheetViews>
    <sheetView tabSelected="1" zoomScale="85" zoomScaleNormal="85" workbookViewId="0">
      <selection activeCell="K7" sqref="K7"/>
    </sheetView>
  </sheetViews>
  <sheetFormatPr baseColWidth="10" defaultRowHeight="15" x14ac:dyDescent="0.25"/>
  <cols>
    <col min="4" max="4" width="49.42578125" customWidth="1"/>
    <col min="8" max="8" width="16.42578125" customWidth="1"/>
  </cols>
  <sheetData>
    <row r="2" spans="3:8" x14ac:dyDescent="0.25">
      <c r="D2" s="31" t="s">
        <v>3</v>
      </c>
    </row>
    <row r="3" spans="3:8" x14ac:dyDescent="0.25">
      <c r="C3" s="16" t="s">
        <v>38</v>
      </c>
      <c r="D3" s="16"/>
      <c r="E3" s="16"/>
      <c r="F3" s="16"/>
      <c r="G3" s="16"/>
      <c r="H3" s="16"/>
    </row>
    <row r="5" spans="3:8" ht="30" x14ac:dyDescent="0.25">
      <c r="C5" s="1" t="s">
        <v>4</v>
      </c>
      <c r="D5" s="1" t="s">
        <v>5</v>
      </c>
      <c r="E5" s="1" t="s">
        <v>1</v>
      </c>
      <c r="F5" s="1" t="s">
        <v>0</v>
      </c>
      <c r="G5" s="2" t="s">
        <v>6</v>
      </c>
      <c r="H5" s="2" t="s">
        <v>7</v>
      </c>
    </row>
    <row r="6" spans="3:8" x14ac:dyDescent="0.25">
      <c r="C6" s="17" t="s">
        <v>8</v>
      </c>
      <c r="D6" s="17"/>
      <c r="E6" s="17"/>
      <c r="F6" s="17"/>
      <c r="G6" s="17"/>
      <c r="H6" s="17"/>
    </row>
    <row r="7" spans="3:8" x14ac:dyDescent="0.25">
      <c r="C7" s="3">
        <v>1</v>
      </c>
      <c r="D7" s="18" t="s">
        <v>9</v>
      </c>
      <c r="E7" s="18"/>
      <c r="F7" s="18"/>
      <c r="G7" s="18"/>
      <c r="H7" s="18"/>
    </row>
    <row r="8" spans="3:8" x14ac:dyDescent="0.25">
      <c r="C8" s="4">
        <v>1.01</v>
      </c>
      <c r="D8" s="5" t="s">
        <v>10</v>
      </c>
      <c r="E8" s="6" t="s">
        <v>12</v>
      </c>
      <c r="F8" s="7">
        <v>2</v>
      </c>
      <c r="G8" s="5">
        <v>18000</v>
      </c>
      <c r="H8" s="20">
        <f>+G8*F8</f>
        <v>36000</v>
      </c>
    </row>
    <row r="9" spans="3:8" x14ac:dyDescent="0.25">
      <c r="C9" s="4">
        <v>1.02</v>
      </c>
      <c r="D9" s="5" t="s">
        <v>11</v>
      </c>
      <c r="E9" s="6" t="s">
        <v>13</v>
      </c>
      <c r="F9" s="7">
        <v>28.61</v>
      </c>
      <c r="G9" s="5">
        <v>444.7</v>
      </c>
      <c r="H9" s="20">
        <f>+G9*F9</f>
        <v>12722.867</v>
      </c>
    </row>
    <row r="10" spans="3:8" x14ac:dyDescent="0.25">
      <c r="C10" s="3">
        <v>2</v>
      </c>
      <c r="D10" s="18" t="s">
        <v>14</v>
      </c>
      <c r="E10" s="18"/>
      <c r="F10" s="18"/>
      <c r="G10" s="18"/>
      <c r="H10" s="18"/>
    </row>
    <row r="11" spans="3:8" x14ac:dyDescent="0.25">
      <c r="C11" s="4">
        <v>2.0099999999999998</v>
      </c>
      <c r="D11" s="5" t="s">
        <v>15</v>
      </c>
      <c r="E11" s="6" t="s">
        <v>18</v>
      </c>
      <c r="F11" s="7">
        <v>8583</v>
      </c>
      <c r="G11" s="5">
        <v>4.01</v>
      </c>
      <c r="H11" s="20">
        <f>+G11*F11</f>
        <v>34417.83</v>
      </c>
    </row>
    <row r="12" spans="3:8" x14ac:dyDescent="0.25">
      <c r="C12" s="4">
        <v>2.02</v>
      </c>
      <c r="D12" s="5" t="s">
        <v>16</v>
      </c>
      <c r="E12" s="6" t="s">
        <v>13</v>
      </c>
      <c r="F12" s="7">
        <v>28.61</v>
      </c>
      <c r="G12" s="19">
        <v>76447.600000000006</v>
      </c>
      <c r="H12" s="20">
        <f>+G12*F12</f>
        <v>2187165.8360000001</v>
      </c>
    </row>
    <row r="13" spans="3:8" x14ac:dyDescent="0.25">
      <c r="C13" s="3">
        <v>3</v>
      </c>
      <c r="D13" s="18" t="s">
        <v>19</v>
      </c>
      <c r="E13" s="18"/>
      <c r="F13" s="18"/>
      <c r="G13" s="23"/>
      <c r="H13" s="18"/>
    </row>
    <row r="14" spans="3:8" x14ac:dyDescent="0.25">
      <c r="C14" s="4">
        <v>3.01</v>
      </c>
      <c r="D14" s="5" t="s">
        <v>20</v>
      </c>
      <c r="E14" s="6" t="s">
        <v>18</v>
      </c>
      <c r="F14" s="21">
        <v>0.36</v>
      </c>
      <c r="G14" s="24">
        <v>54.47</v>
      </c>
      <c r="H14" s="22">
        <f>+G14*F14</f>
        <v>19.609199999999998</v>
      </c>
    </row>
    <row r="15" spans="3:8" x14ac:dyDescent="0.25">
      <c r="C15" s="4">
        <v>3.02</v>
      </c>
      <c r="D15" s="5" t="s">
        <v>21</v>
      </c>
      <c r="E15" s="6" t="s">
        <v>18</v>
      </c>
      <c r="F15" s="21">
        <v>1.56</v>
      </c>
      <c r="G15" s="24">
        <v>104.35</v>
      </c>
      <c r="H15" s="22">
        <f>+G15*F15</f>
        <v>162.786</v>
      </c>
    </row>
    <row r="16" spans="3:8" x14ac:dyDescent="0.25">
      <c r="C16" s="4">
        <v>3.03</v>
      </c>
      <c r="D16" s="5" t="s">
        <v>22</v>
      </c>
      <c r="E16" s="6" t="s">
        <v>17</v>
      </c>
      <c r="F16" s="21">
        <v>3.4</v>
      </c>
      <c r="G16" s="24">
        <v>435.89</v>
      </c>
      <c r="H16" s="22">
        <f>+G16*F16</f>
        <v>1482.0259999999998</v>
      </c>
    </row>
    <row r="17" spans="3:8" x14ac:dyDescent="0.25">
      <c r="C17" s="3">
        <v>4</v>
      </c>
      <c r="D17" s="18" t="s">
        <v>23</v>
      </c>
      <c r="E17" s="18"/>
      <c r="F17" s="18"/>
      <c r="G17" s="26"/>
      <c r="H17" s="18"/>
    </row>
    <row r="18" spans="3:8" x14ac:dyDescent="0.25">
      <c r="C18" s="4">
        <v>4.01</v>
      </c>
      <c r="D18" s="5" t="s">
        <v>24</v>
      </c>
      <c r="E18" s="8" t="s">
        <v>26</v>
      </c>
      <c r="F18" s="25">
        <v>1.1299999999999999</v>
      </c>
      <c r="G18" s="24">
        <v>339.73</v>
      </c>
      <c r="H18" s="22">
        <f>+G18*F18</f>
        <v>383.89490000000001</v>
      </c>
    </row>
    <row r="19" spans="3:8" x14ac:dyDescent="0.25">
      <c r="C19" s="4">
        <v>4.0199999999999996</v>
      </c>
      <c r="D19" s="5" t="s">
        <v>25</v>
      </c>
      <c r="E19" s="6" t="s">
        <v>18</v>
      </c>
      <c r="F19" s="25">
        <v>8.11</v>
      </c>
      <c r="G19" s="24">
        <v>45.18</v>
      </c>
      <c r="H19" s="22">
        <f>+G19*F19</f>
        <v>366.40979999999996</v>
      </c>
    </row>
    <row r="20" spans="3:8" x14ac:dyDescent="0.25">
      <c r="C20" s="9" t="s">
        <v>27</v>
      </c>
      <c r="D20" s="15" t="s">
        <v>2</v>
      </c>
      <c r="E20" s="15"/>
      <c r="F20" s="15"/>
      <c r="G20" s="27"/>
      <c r="H20" s="28">
        <f>SUM(H8:H19)+0.01</f>
        <v>2272721.2689</v>
      </c>
    </row>
    <row r="21" spans="3:8" x14ac:dyDescent="0.25">
      <c r="C21" s="11" t="s">
        <v>28</v>
      </c>
      <c r="D21" s="12" t="s">
        <v>29</v>
      </c>
      <c r="E21" s="5"/>
      <c r="F21" s="5"/>
      <c r="G21" s="29">
        <v>0.14657320032910001</v>
      </c>
      <c r="H21" s="20">
        <f>+H20*G21</f>
        <v>333120.02983868605</v>
      </c>
    </row>
    <row r="22" spans="3:8" x14ac:dyDescent="0.25">
      <c r="C22" s="11" t="s">
        <v>30</v>
      </c>
      <c r="D22" s="12" t="s">
        <v>31</v>
      </c>
      <c r="E22" s="5"/>
      <c r="F22" s="5"/>
      <c r="G22" s="30">
        <v>0.08</v>
      </c>
      <c r="H22" s="20">
        <f>+H20*G22</f>
        <v>181817.701512</v>
      </c>
    </row>
    <row r="23" spans="3:8" x14ac:dyDescent="0.25">
      <c r="C23" s="9" t="s">
        <v>32</v>
      </c>
      <c r="D23" s="14" t="s">
        <v>33</v>
      </c>
      <c r="E23" s="15"/>
      <c r="F23" s="15"/>
      <c r="G23" s="10"/>
      <c r="H23" s="28">
        <f>+H20+H21+H22</f>
        <v>2787659.000250686</v>
      </c>
    </row>
    <row r="24" spans="3:8" x14ac:dyDescent="0.25">
      <c r="C24" s="11" t="s">
        <v>34</v>
      </c>
      <c r="D24" s="12" t="s">
        <v>35</v>
      </c>
      <c r="E24" s="5"/>
      <c r="F24" s="5"/>
      <c r="G24" s="13">
        <v>0.18</v>
      </c>
      <c r="H24" s="5">
        <f>+H23*0.18</f>
        <v>501778.62004512345</v>
      </c>
    </row>
    <row r="25" spans="3:8" x14ac:dyDescent="0.25">
      <c r="C25" s="9" t="s">
        <v>36</v>
      </c>
      <c r="D25" s="14" t="s">
        <v>37</v>
      </c>
      <c r="E25" s="15"/>
      <c r="F25" s="15"/>
      <c r="G25" s="10"/>
      <c r="H25" s="28">
        <f>+H23+H24</f>
        <v>3289437.6202958096</v>
      </c>
    </row>
  </sheetData>
  <mergeCells count="9">
    <mergeCell ref="D23:F23"/>
    <mergeCell ref="D25:F25"/>
    <mergeCell ref="C3:H3"/>
    <mergeCell ref="C6:H6"/>
    <mergeCell ref="D7:H7"/>
    <mergeCell ref="D10:H10"/>
    <mergeCell ref="D13:H13"/>
    <mergeCell ref="D17:H17"/>
    <mergeCell ref="D20:F20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2022-03-24T20:54:19Z</cp:lastPrinted>
  <dcterms:created xsi:type="dcterms:W3CDTF">2020-10-15T22:29:20Z</dcterms:created>
  <dcterms:modified xsi:type="dcterms:W3CDTF">2022-04-05T21:48:34Z</dcterms:modified>
</cp:coreProperties>
</file>