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SERVITOPO PERU SAC\Dropbox\PRESUPUESTOS\AÑO 2021\015-PE-O-21 (OHLA_Brigadas Def. Ribereñas Río Lacramarca)\"/>
    </mc:Choice>
  </mc:AlternateContent>
  <xr:revisionPtr revIDLastSave="0" documentId="8_{2AB22A40-9002-464A-BED5-252369ADDF80}" xr6:coauthVersionLast="45" xr6:coauthVersionMax="45" xr10:uidLastSave="{00000000-0000-0000-0000-000000000000}"/>
  <bookViews>
    <workbookView xWindow="-120" yWindow="-120" windowWidth="20730" windowHeight="11310" activeTab="1" xr2:uid="{63DD18C0-7E16-422F-82D7-A5476CE16B14}"/>
  </bookViews>
  <sheets>
    <sheet name="Hoja1" sheetId="1" r:id="rId1"/>
    <sheet name="Hoja2" sheetId="2" r:id="rId2"/>
  </sheets>
  <definedNames>
    <definedName name="_xlnm.Print_Area" localSheetId="1">Hoja2!$A$1:$G$32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8" i="2" l="1"/>
  <c r="F10" i="2"/>
  <c r="G10" i="2"/>
  <c r="F11" i="2"/>
  <c r="G11" i="2"/>
  <c r="F12" i="2"/>
  <c r="G12" i="2"/>
  <c r="F13" i="2"/>
  <c r="G13" i="2"/>
  <c r="F14" i="2"/>
  <c r="G14" i="2"/>
  <c r="F15" i="2"/>
  <c r="G15" i="2"/>
  <c r="F16" i="2"/>
  <c r="G16" i="2"/>
  <c r="F17" i="2"/>
  <c r="G17" i="2"/>
  <c r="G18" i="2"/>
  <c r="F19" i="2"/>
  <c r="G19" i="2"/>
  <c r="F20" i="2"/>
  <c r="G20" i="2"/>
  <c r="F21" i="2"/>
  <c r="G21" i="2"/>
  <c r="F22" i="2"/>
  <c r="G22" i="2"/>
  <c r="F23" i="2"/>
  <c r="G23" i="2"/>
  <c r="F24" i="2"/>
  <c r="G24" i="2"/>
  <c r="F25" i="2"/>
  <c r="G25" i="2"/>
  <c r="F26" i="2"/>
  <c r="G26" i="2"/>
  <c r="F27" i="2"/>
  <c r="G27" i="2"/>
  <c r="F28" i="2"/>
  <c r="G28" i="2"/>
  <c r="G9" i="2"/>
  <c r="F9" i="2"/>
  <c r="G29" i="2" l="1"/>
  <c r="G30" i="2" s="1"/>
  <c r="G31" i="2" s="1"/>
  <c r="G32" i="2" s="1"/>
  <c r="F29" i="2"/>
</calcChain>
</file>

<file path=xl/sharedStrings.xml><?xml version="1.0" encoding="utf-8"?>
<sst xmlns="http://schemas.openxmlformats.org/spreadsheetml/2006/main" count="60" uniqueCount="43">
  <si>
    <t xml:space="preserve">ITEM  </t>
  </si>
  <si>
    <t xml:space="preserve">DESCRICION </t>
  </si>
  <si>
    <t xml:space="preserve">MARCA </t>
  </si>
  <si>
    <t xml:space="preserve">MODELO </t>
  </si>
  <si>
    <t xml:space="preserve">PRECISION </t>
  </si>
  <si>
    <t>DESCRIPCION</t>
  </si>
  <si>
    <t>A. HONORARIOS</t>
  </si>
  <si>
    <t>Topógrafo</t>
  </si>
  <si>
    <t>Oficial de topografía</t>
  </si>
  <si>
    <t>Ayudantes de topografía</t>
  </si>
  <si>
    <t>Cadista</t>
  </si>
  <si>
    <t>Conductor</t>
  </si>
  <si>
    <t>CANTIDAD</t>
  </si>
  <si>
    <t>COSTO UNITARIO S./</t>
  </si>
  <si>
    <t>MONTO PARCIAL</t>
  </si>
  <si>
    <t>UND</t>
  </si>
  <si>
    <t>TOTAL</t>
  </si>
  <si>
    <t>TIEMPO MES</t>
  </si>
  <si>
    <t xml:space="preserve">Jefe de servicio - Ing. Civil. </t>
  </si>
  <si>
    <t>Mes</t>
  </si>
  <si>
    <t>Elementos de protección personal.</t>
  </si>
  <si>
    <t xml:space="preserve">Movilidad (tipo combi, camioneta rural) incluyendo el conductor y el combustible. </t>
  </si>
  <si>
    <t>Estación Total de 5” de precisión incluido,  03 jalones telescópicos de 4.65mts, 03 tarjetas porta-prismas y 03 prismas, Trípode de madera (pesado)</t>
  </si>
  <si>
    <t>GPS diferencial con BASE + 01 Rover + controlador incluyendo todos sus accesorios (batería, cargador, cables de descarga de datos, tripode, baston etc.)</t>
  </si>
  <si>
    <t>Radio-moden para amplificar la distancia de recepción del equipo diferencial.</t>
  </si>
  <si>
    <t>Radio Handy de comunicación para todo su personal (Incluido el conductor)</t>
  </si>
  <si>
    <t>Computadora para realizar los trabajos de gabinete y procesos de información.</t>
  </si>
  <si>
    <t xml:space="preserve">GPS navegador con precisión +-3.0 mts  </t>
  </si>
  <si>
    <t>Materiales consumibles y herramientas menores para realizar los trabajos.</t>
  </si>
  <si>
    <t>Nivel automático incluyendo tripode,  02 miras, niveles esféricos.</t>
  </si>
  <si>
    <t xml:space="preserve">El alojamiento y alimentación del personal que realiza en servicio. </t>
  </si>
  <si>
    <t>Los elementos para la desinfección y prevención para el COVID-19</t>
  </si>
  <si>
    <t>Impresora A3/ A4.</t>
  </si>
  <si>
    <t>Glb.</t>
  </si>
  <si>
    <t>Costo Directo</t>
  </si>
  <si>
    <t>Utilidad (10%)</t>
  </si>
  <si>
    <t>IGV (18%)</t>
  </si>
  <si>
    <t>Plazo: 60 dias calendarios</t>
  </si>
  <si>
    <t>TÉRMINOS DE REFERENCIA PARA LA CONTRACTACIÓN TOPOGRAFÍA – RÍO LACRAMARCA</t>
  </si>
  <si>
    <t>ESTRUCTURAS DE COSTOS</t>
  </si>
  <si>
    <t>B. ALQUILERES Y SERVCIOS</t>
  </si>
  <si>
    <t>FORMULARIO D.1</t>
  </si>
  <si>
    <t>Costo Total (Incluido Impuesto)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</si>
</sst>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43" fontId="4" fillId="0" borderId="1" xfId="1" applyFont="1" applyBorder="1"/>
    <xf numFmtId="0" fontId="4" fillId="0" borderId="0" xfId="0" applyFont="1"/>
    <xf numFmtId="0" fontId="4" fillId="0" borderId="1" xfId="0" applyFont="1" applyBorder="1" applyAlignment="1">
      <alignment horizontal="left" wrapText="1"/>
    </xf>
    <xf numFmtId="43" fontId="4" fillId="0" borderId="1" xfId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/>
    </xf>
    <xf numFmtId="43" fontId="4" fillId="2" borderId="1" xfId="1" applyFont="1" applyFill="1" applyBorder="1"/>
    <xf numFmtId="0" fontId="4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43" fontId="4" fillId="2" borderId="1" xfId="1" applyFont="1" applyFill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EB5F2-30D2-4B03-AABF-5036FC9D3C21}">
  <dimension ref="B2:F12"/>
  <sheetViews>
    <sheetView workbookViewId="0">
      <selection activeCell="D21" sqref="D21"/>
    </sheetView>
  </sheetViews>
  <sheetFormatPr baseColWidth="10" defaultRowHeight="15" x14ac:dyDescent="0.25"/>
  <cols>
    <col min="3" max="3" width="16.7109375" customWidth="1"/>
  </cols>
  <sheetData>
    <row r="2" spans="2:6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6" x14ac:dyDescent="0.25">
      <c r="B3" s="1"/>
      <c r="C3" s="1"/>
      <c r="D3" s="1"/>
      <c r="E3" s="1"/>
      <c r="F3" s="1"/>
    </row>
    <row r="4" spans="2:6" x14ac:dyDescent="0.25">
      <c r="B4" s="1"/>
      <c r="C4" s="1"/>
      <c r="D4" s="1"/>
      <c r="E4" s="1"/>
      <c r="F4" s="1"/>
    </row>
    <row r="5" spans="2:6" x14ac:dyDescent="0.25">
      <c r="B5" s="1"/>
      <c r="C5" s="1"/>
      <c r="D5" s="1"/>
      <c r="E5" s="1"/>
      <c r="F5" s="1"/>
    </row>
    <row r="6" spans="2:6" x14ac:dyDescent="0.25">
      <c r="B6" s="1"/>
      <c r="C6" s="1"/>
      <c r="D6" s="1"/>
      <c r="E6" s="1"/>
      <c r="F6" s="1"/>
    </row>
    <row r="7" spans="2:6" x14ac:dyDescent="0.25">
      <c r="B7" s="1"/>
      <c r="C7" s="1"/>
      <c r="D7" s="1"/>
      <c r="E7" s="1"/>
      <c r="F7" s="1"/>
    </row>
    <row r="8" spans="2:6" x14ac:dyDescent="0.25">
      <c r="B8" s="1"/>
      <c r="C8" s="1"/>
      <c r="D8" s="1"/>
      <c r="E8" s="1"/>
      <c r="F8" s="1"/>
    </row>
    <row r="9" spans="2:6" x14ac:dyDescent="0.25">
      <c r="B9" s="1"/>
      <c r="C9" s="1"/>
      <c r="D9" s="1"/>
      <c r="E9" s="1"/>
      <c r="F9" s="1"/>
    </row>
    <row r="10" spans="2:6" x14ac:dyDescent="0.25">
      <c r="B10" s="1"/>
      <c r="C10" s="1"/>
      <c r="D10" s="1"/>
      <c r="E10" s="1"/>
      <c r="F10" s="1"/>
    </row>
    <row r="11" spans="2:6" x14ac:dyDescent="0.25">
      <c r="B11" s="1"/>
      <c r="C11" s="1"/>
      <c r="D11" s="1"/>
      <c r="E11" s="1"/>
      <c r="F11" s="1"/>
    </row>
    <row r="12" spans="2:6" x14ac:dyDescent="0.25">
      <c r="B12" s="1"/>
      <c r="C12" s="1"/>
      <c r="D12" s="1"/>
      <c r="E12" s="1"/>
      <c r="F1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155F6-28B4-48BB-9442-86F2369213C1}">
  <dimension ref="A1:G32"/>
  <sheetViews>
    <sheetView tabSelected="1" zoomScaleNormal="100" zoomScaleSheetLayoutView="97" workbookViewId="0">
      <pane xSplit="1" ySplit="7" topLeftCell="B8" activePane="bottomRight" state="frozen"/>
      <selection pane="topRight" activeCell="B1" sqref="B1"/>
      <selection pane="bottomLeft" activeCell="A5" sqref="A5"/>
      <selection pane="bottomRight" activeCell="H35" sqref="H35"/>
    </sheetView>
  </sheetViews>
  <sheetFormatPr baseColWidth="10" defaultColWidth="11.5703125" defaultRowHeight="12.75" x14ac:dyDescent="0.2"/>
  <cols>
    <col min="1" max="1" width="38.7109375" style="9" customWidth="1"/>
    <col min="2" max="2" width="5.7109375" style="14" customWidth="1"/>
    <col min="3" max="3" width="11.28515625" style="9" customWidth="1"/>
    <col min="4" max="4" width="10.28515625" style="9" customWidth="1"/>
    <col min="5" max="5" width="13" style="9" customWidth="1"/>
    <col min="6" max="6" width="11.7109375" style="9" customWidth="1"/>
    <col min="7" max="7" width="11.85546875" style="9" customWidth="1"/>
    <col min="8" max="16384" width="11.5703125" style="9"/>
  </cols>
  <sheetData>
    <row r="1" spans="1:7" x14ac:dyDescent="0.2">
      <c r="G1" s="22" t="s">
        <v>41</v>
      </c>
    </row>
    <row r="2" spans="1:7" s="16" customFormat="1" ht="15.75" x14ac:dyDescent="0.25">
      <c r="A2" s="23" t="s">
        <v>39</v>
      </c>
      <c r="B2" s="23"/>
      <c r="C2" s="23"/>
      <c r="D2" s="23"/>
      <c r="E2" s="23"/>
      <c r="F2" s="23"/>
      <c r="G2" s="23"/>
    </row>
    <row r="3" spans="1:7" s="16" customFormat="1" ht="15.75" x14ac:dyDescent="0.25">
      <c r="A3" s="17"/>
      <c r="B3" s="17"/>
      <c r="C3" s="17"/>
      <c r="D3" s="17"/>
      <c r="E3" s="17"/>
      <c r="F3" s="17"/>
      <c r="G3" s="17"/>
    </row>
    <row r="4" spans="1:7" x14ac:dyDescent="0.2">
      <c r="A4" s="24" t="s">
        <v>38</v>
      </c>
      <c r="B4" s="25"/>
      <c r="C4" s="25"/>
      <c r="D4" s="25"/>
      <c r="E4" s="25"/>
      <c r="F4" s="25"/>
      <c r="G4" s="25"/>
    </row>
    <row r="5" spans="1:7" x14ac:dyDescent="0.2">
      <c r="A5" s="15"/>
      <c r="B5" s="15"/>
      <c r="C5" s="15"/>
      <c r="D5" s="15"/>
      <c r="E5" s="15"/>
      <c r="F5" s="15"/>
      <c r="G5" s="15"/>
    </row>
    <row r="6" spans="1:7" x14ac:dyDescent="0.2">
      <c r="A6" s="9" t="s">
        <v>37</v>
      </c>
    </row>
    <row r="7" spans="1:7" s="5" customFormat="1" ht="25.5" x14ac:dyDescent="0.25">
      <c r="A7" s="3" t="s">
        <v>5</v>
      </c>
      <c r="B7" s="4" t="s">
        <v>15</v>
      </c>
      <c r="C7" s="4" t="s">
        <v>17</v>
      </c>
      <c r="D7" s="4" t="s">
        <v>12</v>
      </c>
      <c r="E7" s="4" t="s">
        <v>13</v>
      </c>
      <c r="F7" s="4" t="s">
        <v>14</v>
      </c>
      <c r="G7" s="4" t="s">
        <v>16</v>
      </c>
    </row>
    <row r="8" spans="1:7" x14ac:dyDescent="0.2">
      <c r="A8" s="6" t="s">
        <v>6</v>
      </c>
      <c r="B8" s="7"/>
      <c r="C8" s="7"/>
      <c r="D8" s="7"/>
      <c r="E8" s="8"/>
      <c r="F8" s="8"/>
      <c r="G8" s="8"/>
    </row>
    <row r="9" spans="1:7" s="12" customFormat="1" x14ac:dyDescent="0.2">
      <c r="A9" s="10" t="s">
        <v>18</v>
      </c>
      <c r="B9" s="7" t="s">
        <v>19</v>
      </c>
      <c r="C9" s="7">
        <v>2</v>
      </c>
      <c r="D9" s="7">
        <v>1</v>
      </c>
      <c r="E9" s="11">
        <v>11340</v>
      </c>
      <c r="F9" s="11">
        <f>+E9*D9</f>
        <v>11340</v>
      </c>
      <c r="G9" s="11">
        <f>+E9*D9*C9</f>
        <v>22680</v>
      </c>
    </row>
    <row r="10" spans="1:7" s="12" customFormat="1" x14ac:dyDescent="0.2">
      <c r="A10" s="10" t="s">
        <v>7</v>
      </c>
      <c r="B10" s="7" t="s">
        <v>19</v>
      </c>
      <c r="C10" s="7">
        <v>2</v>
      </c>
      <c r="D10" s="7">
        <v>1</v>
      </c>
      <c r="E10" s="11">
        <v>10044</v>
      </c>
      <c r="F10" s="11">
        <f t="shared" ref="F10:F32" si="0">+E10*D10</f>
        <v>10044</v>
      </c>
      <c r="G10" s="11">
        <f t="shared" ref="G10:G32" si="1">+E10*D10*C10</f>
        <v>20088</v>
      </c>
    </row>
    <row r="11" spans="1:7" s="12" customFormat="1" x14ac:dyDescent="0.2">
      <c r="A11" s="10" t="s">
        <v>8</v>
      </c>
      <c r="B11" s="7" t="s">
        <v>19</v>
      </c>
      <c r="C11" s="7">
        <v>2</v>
      </c>
      <c r="D11" s="7">
        <v>1</v>
      </c>
      <c r="E11" s="11">
        <v>6120</v>
      </c>
      <c r="F11" s="11">
        <f t="shared" si="0"/>
        <v>6120</v>
      </c>
      <c r="G11" s="11">
        <f t="shared" si="1"/>
        <v>12240</v>
      </c>
    </row>
    <row r="12" spans="1:7" s="12" customFormat="1" x14ac:dyDescent="0.2">
      <c r="A12" s="10" t="s">
        <v>9</v>
      </c>
      <c r="B12" s="7" t="s">
        <v>19</v>
      </c>
      <c r="C12" s="7">
        <v>2</v>
      </c>
      <c r="D12" s="7">
        <v>2</v>
      </c>
      <c r="E12" s="11">
        <v>5085</v>
      </c>
      <c r="F12" s="11">
        <f t="shared" si="0"/>
        <v>10170</v>
      </c>
      <c r="G12" s="11">
        <f t="shared" si="1"/>
        <v>20340</v>
      </c>
    </row>
    <row r="13" spans="1:7" s="12" customFormat="1" x14ac:dyDescent="0.2">
      <c r="A13" s="10" t="s">
        <v>10</v>
      </c>
      <c r="B13" s="7" t="s">
        <v>19</v>
      </c>
      <c r="C13" s="7">
        <v>2</v>
      </c>
      <c r="D13" s="7">
        <v>1</v>
      </c>
      <c r="E13" s="11">
        <v>6795</v>
      </c>
      <c r="F13" s="11">
        <f t="shared" si="0"/>
        <v>6795</v>
      </c>
      <c r="G13" s="11">
        <f t="shared" si="1"/>
        <v>13590</v>
      </c>
    </row>
    <row r="14" spans="1:7" s="12" customFormat="1" x14ac:dyDescent="0.2">
      <c r="A14" s="10" t="s">
        <v>11</v>
      </c>
      <c r="B14" s="7" t="s">
        <v>19</v>
      </c>
      <c r="C14" s="7">
        <v>2</v>
      </c>
      <c r="D14" s="7">
        <v>1</v>
      </c>
      <c r="E14" s="11">
        <v>6120</v>
      </c>
      <c r="F14" s="11">
        <f t="shared" si="0"/>
        <v>6120</v>
      </c>
      <c r="G14" s="11">
        <f t="shared" si="1"/>
        <v>12240</v>
      </c>
    </row>
    <row r="15" spans="1:7" x14ac:dyDescent="0.2">
      <c r="A15" s="6" t="s">
        <v>40</v>
      </c>
      <c r="B15" s="7"/>
      <c r="C15" s="7"/>
      <c r="D15" s="7"/>
      <c r="E15" s="8"/>
      <c r="F15" s="11">
        <f t="shared" si="0"/>
        <v>0</v>
      </c>
      <c r="G15" s="11">
        <f t="shared" si="1"/>
        <v>0</v>
      </c>
    </row>
    <row r="16" spans="1:7" ht="51" x14ac:dyDescent="0.2">
      <c r="A16" s="13" t="s">
        <v>22</v>
      </c>
      <c r="B16" s="7" t="s">
        <v>19</v>
      </c>
      <c r="C16" s="7">
        <v>2</v>
      </c>
      <c r="D16" s="7">
        <v>1</v>
      </c>
      <c r="E16" s="8">
        <v>2205</v>
      </c>
      <c r="F16" s="11">
        <f t="shared" si="0"/>
        <v>2205</v>
      </c>
      <c r="G16" s="11">
        <f t="shared" si="1"/>
        <v>4410</v>
      </c>
    </row>
    <row r="17" spans="1:7" ht="51" x14ac:dyDescent="0.2">
      <c r="A17" s="13" t="s">
        <v>23</v>
      </c>
      <c r="B17" s="7" t="s">
        <v>19</v>
      </c>
      <c r="C17" s="7">
        <v>2</v>
      </c>
      <c r="D17" s="7">
        <v>1</v>
      </c>
      <c r="E17" s="8">
        <v>12150</v>
      </c>
      <c r="F17" s="11">
        <f t="shared" si="0"/>
        <v>12150</v>
      </c>
      <c r="G17" s="11">
        <f t="shared" si="1"/>
        <v>24300</v>
      </c>
    </row>
    <row r="18" spans="1:7" ht="25.5" x14ac:dyDescent="0.2">
      <c r="A18" s="13" t="s">
        <v>24</v>
      </c>
      <c r="B18" s="7" t="s">
        <v>19</v>
      </c>
      <c r="C18" s="7">
        <v>2</v>
      </c>
      <c r="D18" s="7">
        <v>1</v>
      </c>
      <c r="E18" s="8">
        <v>0</v>
      </c>
      <c r="F18" s="11">
        <f>+E18*D18</f>
        <v>0</v>
      </c>
      <c r="G18" s="11">
        <f t="shared" si="1"/>
        <v>0</v>
      </c>
    </row>
    <row r="19" spans="1:7" x14ac:dyDescent="0.2">
      <c r="A19" s="13" t="s">
        <v>27</v>
      </c>
      <c r="B19" s="7" t="s">
        <v>19</v>
      </c>
      <c r="C19" s="7">
        <v>2</v>
      </c>
      <c r="D19" s="7">
        <v>1</v>
      </c>
      <c r="E19" s="8">
        <v>0</v>
      </c>
      <c r="F19" s="11">
        <f t="shared" si="0"/>
        <v>0</v>
      </c>
      <c r="G19" s="11">
        <f t="shared" si="1"/>
        <v>0</v>
      </c>
    </row>
    <row r="20" spans="1:7" ht="25.5" x14ac:dyDescent="0.2">
      <c r="A20" s="13" t="s">
        <v>29</v>
      </c>
      <c r="B20" s="7" t="s">
        <v>19</v>
      </c>
      <c r="C20" s="7">
        <v>2</v>
      </c>
      <c r="D20" s="7">
        <v>1</v>
      </c>
      <c r="E20" s="8">
        <v>270</v>
      </c>
      <c r="F20" s="11">
        <f t="shared" si="0"/>
        <v>270</v>
      </c>
      <c r="G20" s="11">
        <f t="shared" si="1"/>
        <v>540</v>
      </c>
    </row>
    <row r="21" spans="1:7" ht="25.5" x14ac:dyDescent="0.2">
      <c r="A21" s="13" t="s">
        <v>25</v>
      </c>
      <c r="B21" s="7" t="s">
        <v>19</v>
      </c>
      <c r="C21" s="7">
        <v>2</v>
      </c>
      <c r="D21" s="7">
        <v>5</v>
      </c>
      <c r="E21" s="8">
        <v>3150</v>
      </c>
      <c r="F21" s="11">
        <f t="shared" si="0"/>
        <v>15750</v>
      </c>
      <c r="G21" s="11">
        <f t="shared" si="1"/>
        <v>31500</v>
      </c>
    </row>
    <row r="22" spans="1:7" x14ac:dyDescent="0.2">
      <c r="A22" s="13" t="s">
        <v>20</v>
      </c>
      <c r="B22" s="7" t="s">
        <v>33</v>
      </c>
      <c r="C22" s="7">
        <v>1</v>
      </c>
      <c r="D22" s="7">
        <v>1</v>
      </c>
      <c r="E22" s="8">
        <v>3357</v>
      </c>
      <c r="F22" s="11">
        <f t="shared" si="0"/>
        <v>3357</v>
      </c>
      <c r="G22" s="11">
        <f t="shared" si="1"/>
        <v>3357</v>
      </c>
    </row>
    <row r="23" spans="1:7" ht="25.5" x14ac:dyDescent="0.2">
      <c r="A23" s="13" t="s">
        <v>21</v>
      </c>
      <c r="B23" s="7" t="s">
        <v>19</v>
      </c>
      <c r="C23" s="7">
        <v>2</v>
      </c>
      <c r="D23" s="7">
        <v>1</v>
      </c>
      <c r="E23" s="8">
        <v>17280</v>
      </c>
      <c r="F23" s="11">
        <f t="shared" si="0"/>
        <v>17280</v>
      </c>
      <c r="G23" s="11">
        <f t="shared" si="1"/>
        <v>34560</v>
      </c>
    </row>
    <row r="24" spans="1:7" ht="25.5" x14ac:dyDescent="0.2">
      <c r="A24" s="13" t="s">
        <v>26</v>
      </c>
      <c r="B24" s="7" t="s">
        <v>19</v>
      </c>
      <c r="C24" s="7">
        <v>2</v>
      </c>
      <c r="D24" s="7">
        <v>1</v>
      </c>
      <c r="E24" s="8">
        <v>1250</v>
      </c>
      <c r="F24" s="11">
        <f t="shared" si="0"/>
        <v>1250</v>
      </c>
      <c r="G24" s="11">
        <f t="shared" si="1"/>
        <v>2500</v>
      </c>
    </row>
    <row r="25" spans="1:7" x14ac:dyDescent="0.2">
      <c r="A25" s="13" t="s">
        <v>32</v>
      </c>
      <c r="B25" s="7" t="s">
        <v>19</v>
      </c>
      <c r="C25" s="7">
        <v>2</v>
      </c>
      <c r="D25" s="7">
        <v>1</v>
      </c>
      <c r="E25" s="8">
        <v>0</v>
      </c>
      <c r="F25" s="11">
        <f t="shared" si="0"/>
        <v>0</v>
      </c>
      <c r="G25" s="11">
        <f t="shared" si="1"/>
        <v>0</v>
      </c>
    </row>
    <row r="26" spans="1:7" ht="25.5" x14ac:dyDescent="0.2">
      <c r="A26" s="13" t="s">
        <v>28</v>
      </c>
      <c r="B26" s="7" t="s">
        <v>33</v>
      </c>
      <c r="C26" s="7">
        <v>1</v>
      </c>
      <c r="D26" s="7">
        <v>1</v>
      </c>
      <c r="E26" s="8">
        <v>2180</v>
      </c>
      <c r="F26" s="11">
        <f t="shared" si="0"/>
        <v>2180</v>
      </c>
      <c r="G26" s="11">
        <f t="shared" si="1"/>
        <v>2180</v>
      </c>
    </row>
    <row r="27" spans="1:7" ht="25.5" x14ac:dyDescent="0.2">
      <c r="A27" s="13" t="s">
        <v>30</v>
      </c>
      <c r="B27" s="7" t="s">
        <v>33</v>
      </c>
      <c r="C27" s="7">
        <v>1</v>
      </c>
      <c r="D27" s="7">
        <v>1</v>
      </c>
      <c r="E27" s="8">
        <v>33300</v>
      </c>
      <c r="F27" s="11">
        <f t="shared" si="0"/>
        <v>33300</v>
      </c>
      <c r="G27" s="11">
        <f t="shared" si="1"/>
        <v>33300</v>
      </c>
    </row>
    <row r="28" spans="1:7" ht="25.5" x14ac:dyDescent="0.2">
      <c r="A28" s="13" t="s">
        <v>31</v>
      </c>
      <c r="B28" s="7" t="s">
        <v>33</v>
      </c>
      <c r="C28" s="7">
        <v>1</v>
      </c>
      <c r="D28" s="7">
        <v>1</v>
      </c>
      <c r="E28" s="8">
        <v>3150</v>
      </c>
      <c r="F28" s="11">
        <f t="shared" si="0"/>
        <v>3150</v>
      </c>
      <c r="G28" s="11">
        <f t="shared" si="1"/>
        <v>3150</v>
      </c>
    </row>
    <row r="29" spans="1:7" x14ac:dyDescent="0.2">
      <c r="A29" s="18" t="s">
        <v>34</v>
      </c>
      <c r="B29" s="19"/>
      <c r="C29" s="19"/>
      <c r="D29" s="19"/>
      <c r="E29" s="20"/>
      <c r="F29" s="26">
        <f>SUM(F9:F28)</f>
        <v>141481</v>
      </c>
      <c r="G29" s="26">
        <f>SUM(G9:G28)</f>
        <v>240975</v>
      </c>
    </row>
    <row r="30" spans="1:7" x14ac:dyDescent="0.2">
      <c r="A30" s="10" t="s">
        <v>35</v>
      </c>
      <c r="B30" s="7"/>
      <c r="C30" s="7"/>
      <c r="D30" s="7"/>
      <c r="E30" s="8"/>
      <c r="F30" s="11"/>
      <c r="G30" s="11">
        <f>+G29/0.9</f>
        <v>267750</v>
      </c>
    </row>
    <row r="31" spans="1:7" x14ac:dyDescent="0.2">
      <c r="A31" s="13" t="s">
        <v>36</v>
      </c>
      <c r="B31" s="7"/>
      <c r="C31" s="7"/>
      <c r="D31" s="7"/>
      <c r="E31" s="8"/>
      <c r="F31" s="11"/>
      <c r="G31" s="11">
        <f>+G30*0.18</f>
        <v>48195</v>
      </c>
    </row>
    <row r="32" spans="1:7" x14ac:dyDescent="0.2">
      <c r="A32" s="21" t="s">
        <v>42</v>
      </c>
      <c r="B32" s="19"/>
      <c r="C32" s="19"/>
      <c r="D32" s="19"/>
      <c r="E32" s="20"/>
      <c r="F32" s="26"/>
      <c r="G32" s="26">
        <f>+G30+G31</f>
        <v>315945</v>
      </c>
    </row>
  </sheetData>
  <mergeCells count="2">
    <mergeCell ref="A2:G2"/>
    <mergeCell ref="A4:G4"/>
  </mergeCells>
  <pageMargins left="0.7" right="0.7" top="0.75" bottom="0.75" header="0.3" footer="0.3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Julián Alberto Ortega Hernández</cp:lastModifiedBy>
  <dcterms:created xsi:type="dcterms:W3CDTF">2021-11-02T19:39:44Z</dcterms:created>
  <dcterms:modified xsi:type="dcterms:W3CDTF">2021-11-12T08:55:17Z</dcterms:modified>
</cp:coreProperties>
</file>