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AREQUIPA TRACK\AREQUIPA TRACK\AQPTRACK\CLIENTES\OHLA\3LICITACION OCT24\ANEXO 13 Formatos de Presentación de Propuestas - Carpeta C\"/>
    </mc:Choice>
  </mc:AlternateContent>
  <xr:revisionPtr revIDLastSave="0" documentId="13_ncr:1_{F45A6557-AA35-4E79-A8DF-F918CDBE2922}" xr6:coauthVersionLast="36" xr6:coauthVersionMax="47" xr10:uidLastSave="{00000000-0000-0000-0000-000000000000}"/>
  <bookViews>
    <workbookView xWindow="0" yWindow="0" windowWidth="24000" windowHeight="9525" firstSheet="2" activeTab="2" xr2:uid="{00000000-000D-0000-FFFF-FFFF00000000}"/>
  </bookViews>
  <sheets>
    <sheet name="EAP Chicama" sheetId="10" state="hidden" r:id="rId1"/>
    <sheet name="EAP Virú" sheetId="11" state="hidden" r:id="rId2"/>
    <sheet name="Resumen" sheetId="24" r:id="rId3"/>
    <sheet name="Costo Directo" sheetId="27" r:id="rId4"/>
    <sheet name="Gastos Generales" sheetId="29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___________GMP1297" localSheetId="3" hidden="1">#REF!</definedName>
    <definedName name="____________GMP1297" localSheetId="4" hidden="1">#REF!</definedName>
    <definedName name="____________GMP1297" hidden="1">#REF!</definedName>
    <definedName name="____________gmp2000" localSheetId="3" hidden="1">#REF!</definedName>
    <definedName name="____________gmp2000" hidden="1">#REF!</definedName>
    <definedName name="____________rox1" localSheetId="3" hidden="1">#REF!</definedName>
    <definedName name="____________rox1" hidden="1">#REF!</definedName>
    <definedName name="____________rox2" localSheetId="3" hidden="1">#REF!</definedName>
    <definedName name="____________rox2" hidden="1">#REF!</definedName>
    <definedName name="____________rox3" localSheetId="3" hidden="1">#REF!</definedName>
    <definedName name="____________rox3" hidden="1">#REF!</definedName>
    <definedName name="___________GMP1297" localSheetId="3" hidden="1">#REF!</definedName>
    <definedName name="___________GMP1297" hidden="1">#REF!</definedName>
    <definedName name="___________gmp2000" localSheetId="3" hidden="1">#REF!</definedName>
    <definedName name="___________gmp2000" hidden="1">#REF!</definedName>
    <definedName name="___________rox1" localSheetId="3" hidden="1">#REF!</definedName>
    <definedName name="___________rox1" hidden="1">#REF!</definedName>
    <definedName name="___________rox2" localSheetId="3" hidden="1">#REF!</definedName>
    <definedName name="___________rox2" hidden="1">#REF!</definedName>
    <definedName name="___________rox3" localSheetId="3" hidden="1">#REF!</definedName>
    <definedName name="___________rox3" hidden="1">#REF!</definedName>
    <definedName name="__________GMP1297" localSheetId="3" hidden="1">#REF!</definedName>
    <definedName name="__________GMP1297" hidden="1">#REF!</definedName>
    <definedName name="__________gmp2000" localSheetId="3" hidden="1">#REF!</definedName>
    <definedName name="__________gmp2000" hidden="1">#REF!</definedName>
    <definedName name="__________rox1" localSheetId="3" hidden="1">#REF!</definedName>
    <definedName name="__________rox1" hidden="1">#REF!</definedName>
    <definedName name="__________rox2" localSheetId="3" hidden="1">#REF!</definedName>
    <definedName name="__________rox2" hidden="1">#REF!</definedName>
    <definedName name="__________rox3" localSheetId="3" hidden="1">#REF!</definedName>
    <definedName name="__________rox3" hidden="1">#REF!</definedName>
    <definedName name="_________GMP1297" localSheetId="3" hidden="1">#REF!</definedName>
    <definedName name="_________GMP1297" hidden="1">#REF!</definedName>
    <definedName name="_________gmp2000" localSheetId="3" hidden="1">#REF!</definedName>
    <definedName name="_________gmp2000" hidden="1">#REF!</definedName>
    <definedName name="_________rox1" localSheetId="3" hidden="1">#REF!</definedName>
    <definedName name="_________rox1" hidden="1">#REF!</definedName>
    <definedName name="_________rox2" localSheetId="3" hidden="1">#REF!</definedName>
    <definedName name="_________rox2" hidden="1">#REF!</definedName>
    <definedName name="_________rox3" localSheetId="3" hidden="1">#REF!</definedName>
    <definedName name="_________rox3" hidden="1">#REF!</definedName>
    <definedName name="________GMP1297" localSheetId="3" hidden="1">#REF!</definedName>
    <definedName name="________GMP1297" hidden="1">#REF!</definedName>
    <definedName name="________gmp2000" localSheetId="3" hidden="1">#REF!</definedName>
    <definedName name="________gmp2000" hidden="1">#REF!</definedName>
    <definedName name="________rox1" localSheetId="3" hidden="1">#REF!</definedName>
    <definedName name="________rox1" hidden="1">#REF!</definedName>
    <definedName name="________rox2" localSheetId="3" hidden="1">#REF!</definedName>
    <definedName name="________rox2" hidden="1">#REF!</definedName>
    <definedName name="________rox3" localSheetId="3" hidden="1">#REF!</definedName>
    <definedName name="________rox3" hidden="1">#REF!</definedName>
    <definedName name="_______GMP1297" localSheetId="3" hidden="1">#REF!</definedName>
    <definedName name="_______GMP1297" hidden="1">#REF!</definedName>
    <definedName name="_______gmp2000" localSheetId="3" hidden="1">#REF!</definedName>
    <definedName name="_______gmp2000" hidden="1">#REF!</definedName>
    <definedName name="_______rox1" localSheetId="3" hidden="1">#REF!</definedName>
    <definedName name="_______rox1" hidden="1">#REF!</definedName>
    <definedName name="_______rox2" localSheetId="3" hidden="1">#REF!</definedName>
    <definedName name="_______rox2" hidden="1">#REF!</definedName>
    <definedName name="_______rox3" localSheetId="3" hidden="1">#REF!</definedName>
    <definedName name="_______rox3" hidden="1">#REF!</definedName>
    <definedName name="______GMP1297" localSheetId="3" hidden="1">#REF!</definedName>
    <definedName name="______GMP1297" hidden="1">#REF!</definedName>
    <definedName name="______gmp2000" localSheetId="3" hidden="1">#REF!</definedName>
    <definedName name="______gmp2000" hidden="1">#REF!</definedName>
    <definedName name="______rox1" localSheetId="3" hidden="1">#REF!</definedName>
    <definedName name="______rox1" hidden="1">#REF!</definedName>
    <definedName name="______rox2" localSheetId="3" hidden="1">#REF!</definedName>
    <definedName name="______rox2" hidden="1">#REF!</definedName>
    <definedName name="______rox3" localSheetId="3" hidden="1">#REF!</definedName>
    <definedName name="______rox3" hidden="1">#REF!</definedName>
    <definedName name="_____GMP1297" localSheetId="3" hidden="1">#REF!</definedName>
    <definedName name="_____GMP1297" hidden="1">#REF!</definedName>
    <definedName name="_____gmp2000" localSheetId="3" hidden="1">#REF!</definedName>
    <definedName name="_____gmp2000" hidden="1">#REF!</definedName>
    <definedName name="_____rox1" localSheetId="3" hidden="1">#REF!</definedName>
    <definedName name="_____rox1" hidden="1">#REF!</definedName>
    <definedName name="_____rox2" localSheetId="3" hidden="1">#REF!</definedName>
    <definedName name="_____rox2" hidden="1">#REF!</definedName>
    <definedName name="_____rox3" localSheetId="3" hidden="1">#REF!</definedName>
    <definedName name="_____rox3" hidden="1">#REF!</definedName>
    <definedName name="____GMP1297" localSheetId="3" hidden="1">#REF!</definedName>
    <definedName name="____GMP1297" hidden="1">#REF!</definedName>
    <definedName name="____gmp2000" localSheetId="3" hidden="1">#REF!</definedName>
    <definedName name="____gmp2000" hidden="1">#REF!</definedName>
    <definedName name="____rox1" localSheetId="3" hidden="1">#REF!</definedName>
    <definedName name="____rox1" hidden="1">#REF!</definedName>
    <definedName name="____rox2" localSheetId="3" hidden="1">#REF!</definedName>
    <definedName name="____rox2" hidden="1">#REF!</definedName>
    <definedName name="____rox3" localSheetId="3" hidden="1">#REF!</definedName>
    <definedName name="____rox3" hidden="1">#REF!</definedName>
    <definedName name="___GMP1297" localSheetId="3" hidden="1">#REF!</definedName>
    <definedName name="___GMP1297" hidden="1">#REF!</definedName>
    <definedName name="___gmp2000" localSheetId="3" hidden="1">#REF!</definedName>
    <definedName name="___gmp2000" hidden="1">#REF!</definedName>
    <definedName name="___new2" localSheetId="3" hidden="1">{#N/A,#N/A,TRUE,"Cover";#N/A,#N/A,TRUE,"Summary";#N/A,#N/A,TRUE,"Cost plan";#N/A,#N/A,TRUE,"Qualifications"}</definedName>
    <definedName name="___new2" localSheetId="4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3" hidden="1">#REF!</definedName>
    <definedName name="___rox1" hidden="1">#REF!</definedName>
    <definedName name="___rox2" localSheetId="3" hidden="1">#REF!</definedName>
    <definedName name="___rox2" hidden="1">#REF!</definedName>
    <definedName name="___rox3" localSheetId="3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3" hidden="1">'[2]LIMA-CANTA'!#REF!</definedName>
    <definedName name="__123Graph_AGraph10" hidden="1">'[2]LIMA-CANTA'!#REF!</definedName>
    <definedName name="__123Graph_AGraph11" localSheetId="3" hidden="1">'[2]LIMA-CANTA'!#REF!</definedName>
    <definedName name="__123Graph_AGraph11" hidden="1">'[2]LIMA-CANTA'!#REF!</definedName>
    <definedName name="__123Graph_AGraph12" localSheetId="3" hidden="1">'[2]LIMA-CANTA'!#REF!</definedName>
    <definedName name="__123Graph_AGraph12" hidden="1">'[2]LIMA-CANTA'!#REF!</definedName>
    <definedName name="__123Graph_AGraph13" localSheetId="3" hidden="1">'[2]LIMA-CANTA'!#REF!</definedName>
    <definedName name="__123Graph_AGraph13" hidden="1">'[2]LIMA-CANTA'!#REF!</definedName>
    <definedName name="__123Graph_AGraph14" localSheetId="3" hidden="1">'[2]LIMA-CANTA'!#REF!</definedName>
    <definedName name="__123Graph_AGraph14" hidden="1">'[2]LIMA-CANTA'!#REF!</definedName>
    <definedName name="__123Graph_AGraph15" localSheetId="3" hidden="1">'[2]LIMA-CANTA'!#REF!</definedName>
    <definedName name="__123Graph_AGraph15" hidden="1">'[2]LIMA-CANTA'!#REF!</definedName>
    <definedName name="__123Graph_AGraph16" localSheetId="3" hidden="1">'[2]LIMA-CANTA'!#REF!</definedName>
    <definedName name="__123Graph_AGraph16" hidden="1">'[2]LIMA-CANTA'!#REF!</definedName>
    <definedName name="__123Graph_AGraph17" localSheetId="3" hidden="1">'[2]LIMA-CANTA'!#REF!</definedName>
    <definedName name="__123Graph_AGraph17" hidden="1">'[2]LIMA-CANTA'!#REF!</definedName>
    <definedName name="__123Graph_AGraph18" localSheetId="3" hidden="1">'[2]LIMA-CANTA'!#REF!</definedName>
    <definedName name="__123Graph_AGraph18" hidden="1">'[2]LIMA-CANTA'!#REF!</definedName>
    <definedName name="__123Graph_AGraph2" localSheetId="3" hidden="1">'[2]LIMA-CANTA'!#REF!</definedName>
    <definedName name="__123Graph_AGraph2" hidden="1">'[2]LIMA-CANTA'!#REF!</definedName>
    <definedName name="__123Graph_AGraph3" localSheetId="3" hidden="1">'[2]LIMA-CANTA'!#REF!</definedName>
    <definedName name="__123Graph_AGraph3" hidden="1">'[2]LIMA-CANTA'!#REF!</definedName>
    <definedName name="__123Graph_AGraph4" localSheetId="3" hidden="1">'[2]LIMA-CANTA'!#REF!</definedName>
    <definedName name="__123Graph_AGraph4" hidden="1">'[2]LIMA-CANTA'!#REF!</definedName>
    <definedName name="__123Graph_AGraph5" localSheetId="3" hidden="1">'[2]LIMA-CANTA'!#REF!</definedName>
    <definedName name="__123Graph_AGraph5" hidden="1">'[2]LIMA-CANTA'!#REF!</definedName>
    <definedName name="__123Graph_AGraph6" localSheetId="3" hidden="1">'[2]LIMA-CANTA'!#REF!</definedName>
    <definedName name="__123Graph_AGraph6" hidden="1">'[2]LIMA-CANTA'!#REF!</definedName>
    <definedName name="__123Graph_AGraph7" localSheetId="3" hidden="1">'[2]LIMA-CANTA'!#REF!</definedName>
    <definedName name="__123Graph_AGraph7" hidden="1">'[2]LIMA-CANTA'!#REF!</definedName>
    <definedName name="__123Graph_AGraph8" localSheetId="3" hidden="1">'[2]LIMA-CANTA'!#REF!</definedName>
    <definedName name="__123Graph_AGraph8" hidden="1">'[2]LIMA-CANTA'!#REF!</definedName>
    <definedName name="__123Graph_AGraph9" localSheetId="3" hidden="1">'[2]LIMA-CANTA'!#REF!</definedName>
    <definedName name="__123Graph_AGraph9" hidden="1">'[2]LIMA-CANTA'!#REF!</definedName>
    <definedName name="__123Graph_APAY" hidden="1">'[1]1'!$I$20:$I$46</definedName>
    <definedName name="__123Graph_APETER" localSheetId="3" hidden="1">#REF!</definedName>
    <definedName name="__123Graph_APETER" hidden="1">#REF!</definedName>
    <definedName name="__123Graph_B" localSheetId="3" hidden="1">'[3]MFT TOC'!#REF!</definedName>
    <definedName name="__123Graph_B" hidden="1">'[3]MFT TOC'!#REF!</definedName>
    <definedName name="__123Graph_C" localSheetId="3" hidden="1">'[4]EATON SUMMARY'!#REF!</definedName>
    <definedName name="__123Graph_C" hidden="1">'[4]EATON SUMMARY'!#REF!</definedName>
    <definedName name="__123Graph_D" localSheetId="3" hidden="1">#REF!</definedName>
    <definedName name="__123Graph_D" hidden="1">#REF!</definedName>
    <definedName name="__123Graph_E" localSheetId="3" hidden="1">'[4]EATON SUMMARY'!#REF!</definedName>
    <definedName name="__123Graph_E" hidden="1">'[4]EATON SUMMARY'!#REF!</definedName>
    <definedName name="__123Graph_F" localSheetId="3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3" hidden="1">'[2]LIMA-CANTA'!#REF!</definedName>
    <definedName name="__123Graph_XGraph10" hidden="1">'[2]LIMA-CANTA'!#REF!</definedName>
    <definedName name="__123Graph_XGraph11" localSheetId="3" hidden="1">'[2]LIMA-CANTA'!#REF!</definedName>
    <definedName name="__123Graph_XGraph11" hidden="1">'[2]LIMA-CANTA'!#REF!</definedName>
    <definedName name="__123Graph_XGraph12" localSheetId="3" hidden="1">'[2]LIMA-CANTA'!#REF!</definedName>
    <definedName name="__123Graph_XGraph12" hidden="1">'[2]LIMA-CANTA'!#REF!</definedName>
    <definedName name="__123Graph_XGraph13" localSheetId="3" hidden="1">'[2]LIMA-CANTA'!#REF!</definedName>
    <definedName name="__123Graph_XGraph13" hidden="1">'[2]LIMA-CANTA'!#REF!</definedName>
    <definedName name="__123Graph_XGraph14" localSheetId="3" hidden="1">'[2]LIMA-CANTA'!#REF!</definedName>
    <definedName name="__123Graph_XGraph14" hidden="1">'[2]LIMA-CANTA'!#REF!</definedName>
    <definedName name="__123Graph_XGraph15" localSheetId="3" hidden="1">'[2]LIMA-CANTA'!#REF!</definedName>
    <definedName name="__123Graph_XGraph15" hidden="1">'[2]LIMA-CANTA'!#REF!</definedName>
    <definedName name="__123Graph_XGraph16" localSheetId="3" hidden="1">'[2]LIMA-CANTA'!#REF!</definedName>
    <definedName name="__123Graph_XGraph16" hidden="1">'[2]LIMA-CANTA'!#REF!</definedName>
    <definedName name="__123Graph_XGraph17" localSheetId="3" hidden="1">'[2]LIMA-CANTA'!#REF!</definedName>
    <definedName name="__123Graph_XGraph17" hidden="1">'[2]LIMA-CANTA'!#REF!</definedName>
    <definedName name="__123Graph_XGraph18" localSheetId="3" hidden="1">'[2]LIMA-CANTA'!#REF!</definedName>
    <definedName name="__123Graph_XGraph18" hidden="1">'[2]LIMA-CANTA'!#REF!</definedName>
    <definedName name="__123Graph_XGraph3" localSheetId="3" hidden="1">'[2]LIMA-CANTA'!#REF!</definedName>
    <definedName name="__123Graph_XGraph3" hidden="1">'[2]LIMA-CANTA'!#REF!</definedName>
    <definedName name="__123Graph_XGraph4" localSheetId="3" hidden="1">'[2]LIMA-CANTA'!#REF!</definedName>
    <definedName name="__123Graph_XGraph4" hidden="1">'[2]LIMA-CANTA'!#REF!</definedName>
    <definedName name="__123Graph_XGraph5" localSheetId="3" hidden="1">'[2]LIMA-CANTA'!#REF!</definedName>
    <definedName name="__123Graph_XGraph5" hidden="1">'[2]LIMA-CANTA'!#REF!</definedName>
    <definedName name="__123Graph_XGraph6" localSheetId="3" hidden="1">'[2]LIMA-CANTA'!#REF!</definedName>
    <definedName name="__123Graph_XGraph6" hidden="1">'[2]LIMA-CANTA'!#REF!</definedName>
    <definedName name="__123Graph_XGraph7" localSheetId="3" hidden="1">'[2]LIMA-CANTA'!#REF!</definedName>
    <definedName name="__123Graph_XGraph7" hidden="1">'[2]LIMA-CANTA'!#REF!</definedName>
    <definedName name="__123Graph_XGraph8" localSheetId="3" hidden="1">'[2]LIMA-CANTA'!#REF!</definedName>
    <definedName name="__123Graph_XGraph8" hidden="1">'[2]LIMA-CANTA'!#REF!</definedName>
    <definedName name="__123Graph_XGraph9" localSheetId="3" hidden="1">'[2]LIMA-CANTA'!#REF!</definedName>
    <definedName name="__123Graph_XGraph9" hidden="1">'[2]LIMA-CANTA'!#REF!</definedName>
    <definedName name="__123Graph_XPAY" hidden="1">'[1]1'!$B$20:$B$46</definedName>
    <definedName name="__123Graph_XPETER" localSheetId="3" hidden="1">#REF!</definedName>
    <definedName name="__123Graph_XPETER" hidden="1">#REF!</definedName>
    <definedName name="__end1" localSheetId="3" hidden="1">{"Equipment cost",#N/A,FALSE,"bulks"}</definedName>
    <definedName name="__end1" localSheetId="4" hidden="1">{"Equipment cost",#N/A,FALSE,"bulks"}</definedName>
    <definedName name="__end1" hidden="1">{"Equipment cost",#N/A,FALSE,"bulks"}</definedName>
    <definedName name="__end2" localSheetId="3" hidden="1">{"Equipment cost",#N/A,FALSE,"bulks"}</definedName>
    <definedName name="__end2" localSheetId="4" hidden="1">{"Equipment cost",#N/A,FALSE,"bulks"}</definedName>
    <definedName name="__end2" hidden="1">{"Equipment cost",#N/A,FALSE,"bulks"}</definedName>
    <definedName name="__GMP1297" localSheetId="3" hidden="1">#REF!</definedName>
    <definedName name="__GMP1297" hidden="1">#REF!</definedName>
    <definedName name="__gmp2000" localSheetId="3" hidden="1">#REF!</definedName>
    <definedName name="__gmp2000" hidden="1">#REF!</definedName>
    <definedName name="__rox1" localSheetId="3" hidden="1">#REF!</definedName>
    <definedName name="__rox1" hidden="1">#REF!</definedName>
    <definedName name="__rox2" localSheetId="3" hidden="1">#REF!</definedName>
    <definedName name="__rox2" hidden="1">#REF!</definedName>
    <definedName name="__rox3" localSheetId="3" hidden="1">#REF!</definedName>
    <definedName name="__rox3" hidden="1">#REF!</definedName>
    <definedName name="_aa" localSheetId="3" hidden="1">{"Equipment cost",#N/A,FALSE,"bulks"}</definedName>
    <definedName name="_aa" localSheetId="4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3" hidden="1">#REF!</definedName>
    <definedName name="_Dist_Bin" hidden="1">#REF!</definedName>
    <definedName name="_Dist_Values" localSheetId="3" hidden="1">#REF!</definedName>
    <definedName name="_Dist_Values" hidden="1">#REF!</definedName>
    <definedName name="_end1" localSheetId="3" hidden="1">{"Equipment cost",#N/A,FALSE,"bulks"}</definedName>
    <definedName name="_end1" localSheetId="4" hidden="1">{"Equipment cost",#N/A,FALSE,"bulks"}</definedName>
    <definedName name="_end1" hidden="1">{"Equipment cost",#N/A,FALSE,"bulks"}</definedName>
    <definedName name="_end2" localSheetId="3" hidden="1">{"Equipment cost",#N/A,FALSE,"bulks"}</definedName>
    <definedName name="_end2" localSheetId="4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3" hidden="1">#REF!</definedName>
    <definedName name="_fill2" hidden="1">#REF!</definedName>
    <definedName name="_xlnm._FilterDatabase" localSheetId="3" hidden="1">'Costo Directo'!#REF!</definedName>
    <definedName name="_xlnm._FilterDatabase" hidden="1">[7]Development!#REF!</definedName>
    <definedName name="_GMP1297" localSheetId="3" hidden="1">#REF!</definedName>
    <definedName name="_GMP1297" hidden="1">#REF!</definedName>
    <definedName name="_gmp2000" localSheetId="3" hidden="1">#REF!</definedName>
    <definedName name="_gmp2000" hidden="1">#REF!</definedName>
    <definedName name="_jkhjk" localSheetId="3" hidden="1">{#N/A,#N/A,FALSE,"Bericht 2";#N/A,#N/A,FALSE,"Bericht 3";#N/A,#N/A,FALSE,"Bericht 1"}</definedName>
    <definedName name="_jkhjk" localSheetId="4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3" hidden="1">{#N/A,#N/A,FALSE,"Bericht 2";#N/A,#N/A,FALSE,"Bericht 3";#N/A,#N/A,FALSE,"Bericht 1"}</definedName>
    <definedName name="_jkhjk1" localSheetId="4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3" hidden="1">#REF!</definedName>
    <definedName name="_JUI" hidden="1">#REF!</definedName>
    <definedName name="_k1" localSheetId="3" hidden="1">#REF!</definedName>
    <definedName name="_k1" hidden="1">#REF!</definedName>
    <definedName name="_Key1" localSheetId="3" hidden="1">#REF!</definedName>
    <definedName name="_Key1" hidden="1">#REF!</definedName>
    <definedName name="_key12" localSheetId="3" hidden="1">'[8]RES,MET,ADI1'!#REF!</definedName>
    <definedName name="_key12" hidden="1">'[8]RES,MET,ADI1'!#REF!</definedName>
    <definedName name="_Key2" localSheetId="3" hidden="1">#REF!</definedName>
    <definedName name="_Key2" hidden="1">#REF!</definedName>
    <definedName name="_key3" localSheetId="3" hidden="1">#REF!</definedName>
    <definedName name="_key3" hidden="1">#REF!</definedName>
    <definedName name="_new2" localSheetId="3" hidden="1">{#N/A,#N/A,TRUE,"Cover";#N/A,#N/A,TRUE,"Summary";#N/A,#N/A,TRUE,"Cost plan";#N/A,#N/A,TRUE,"Qualifications"}</definedName>
    <definedName name="_new2" localSheetId="4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3" hidden="1">#REF!</definedName>
    <definedName name="_Parse_Out" hidden="1">#REF!</definedName>
    <definedName name="_Regression_Int" hidden="1">1</definedName>
    <definedName name="_Regression_Out" localSheetId="3" hidden="1">#REF!</definedName>
    <definedName name="_Regression_Out" hidden="1">#REF!</definedName>
    <definedName name="_Regression_X" localSheetId="3" hidden="1">#REF!</definedName>
    <definedName name="_Regression_X" hidden="1">#REF!</definedName>
    <definedName name="_Regression_Y" localSheetId="3" hidden="1">#REF!</definedName>
    <definedName name="_Regression_Y" hidden="1">#REF!</definedName>
    <definedName name="_rox1" localSheetId="3" hidden="1">#REF!</definedName>
    <definedName name="_rox1" hidden="1">#REF!</definedName>
    <definedName name="_rox2" localSheetId="3" hidden="1">#REF!</definedName>
    <definedName name="_rox2" hidden="1">#REF!</definedName>
    <definedName name="_rox3" localSheetId="3" hidden="1">#REF!</definedName>
    <definedName name="_rox3" hidden="1">#REF!</definedName>
    <definedName name="_Sort" localSheetId="3" hidden="1">#REF!</definedName>
    <definedName name="_Sort" hidden="1">#REF!</definedName>
    <definedName name="_Table1_In1" localSheetId="3" hidden="1">#REF!</definedName>
    <definedName name="_Table1_In1" hidden="1">#REF!</definedName>
    <definedName name="_Table1_Out" localSheetId="3" hidden="1">#REF!</definedName>
    <definedName name="_Table1_Out" hidden="1">#REF!</definedName>
    <definedName name="_Table2_In1" localSheetId="3" hidden="1">#REF!</definedName>
    <definedName name="_Table2_In1" hidden="1">#REF!</definedName>
    <definedName name="_Table2_In2" localSheetId="3" hidden="1">#REF!</definedName>
    <definedName name="_Table2_In2" hidden="1">#REF!</definedName>
    <definedName name="_Table2_Out" localSheetId="3" hidden="1">#REF!</definedName>
    <definedName name="_Table2_Out" hidden="1">#REF!</definedName>
    <definedName name="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3" hidden="1">#REF!</definedName>
    <definedName name="AAA" hidden="1">#REF!</definedName>
    <definedName name="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3" hidden="1">{#N/A,#N/A,FALSE,"MAINTENANCE"}</definedName>
    <definedName name="aaaaaaaaa" localSheetId="4" hidden="1">{#N/A,#N/A,FALSE,"MAINTENANCE"}</definedName>
    <definedName name="aaaaaaaaa" hidden="1">{#N/A,#N/A,FALSE,"MAINTENANCE"}</definedName>
    <definedName name="aaaaaaaaaa" localSheetId="3" hidden="1">{#N/A,#N/A,FALSE,"ORGANISATION"}</definedName>
    <definedName name="aaaaaaaaaa" localSheetId="4" hidden="1">{#N/A,#N/A,FALSE,"ORGANISATION"}</definedName>
    <definedName name="aaaaaaaaaa" hidden="1">{#N/A,#N/A,FALSE,"ORGANISATION"}</definedName>
    <definedName name="aaaaaaaaaaa" localSheetId="3" hidden="1">{#N/A,#N/A,FALSE,"SITE NUMBERS 1995"}</definedName>
    <definedName name="aaaaaaaaaaa" localSheetId="4" hidden="1">{#N/A,#N/A,FALSE,"SITE NUMBERS 1995"}</definedName>
    <definedName name="aaaaaaaaaaa" hidden="1">{#N/A,#N/A,FALSE,"SITE NUMBERS 1995"}</definedName>
    <definedName name="aaaaaaaaaaaa" localSheetId="3" hidden="1">{#N/A,#N/A,FALSE,"SITE NUMBERS 1996"}</definedName>
    <definedName name="aaaaaaaaaaaa" localSheetId="4" hidden="1">{#N/A,#N/A,FALSE,"SITE NUMBERS 1996"}</definedName>
    <definedName name="aaaaaaaaaaaa" hidden="1">{#N/A,#N/A,FALSE,"SITE NUMBERS 1996"}</definedName>
    <definedName name="aaaaaaaaaaaaa" localSheetId="3" hidden="1">{#N/A,#N/A,FALSE,"SUSTAINING"}</definedName>
    <definedName name="aaaaaaaaaaaaa" localSheetId="4" hidden="1">{#N/A,#N/A,FALSE,"SUSTAINING"}</definedName>
    <definedName name="aaaaaaaaaaaaa" hidden="1">{#N/A,#N/A,FALSE,"SUSTAINING"}</definedName>
    <definedName name="aaaaaaaaaaaaaa" localSheetId="3" hidden="1">{#N/A,#N/A,FALSE,"ORGANISATION"}</definedName>
    <definedName name="aaaaaaaaaaaaaa" localSheetId="4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3" hidden="1">#REF!</definedName>
    <definedName name="ADFASD" hidden="1">#REF!</definedName>
    <definedName name="ADI" localSheetId="3" hidden="1">#REF!</definedName>
    <definedName name="ADI" hidden="1">#REF!</definedName>
    <definedName name="aidan" localSheetId="3" hidden="1">{"Equipment cost",#N/A,FALSE,"bulks"}</definedName>
    <definedName name="aidan" localSheetId="4" hidden="1">{"Equipment cost",#N/A,FALSE,"bulks"}</definedName>
    <definedName name="aidan" hidden="1">{"Equipment cost",#N/A,FALSE,"bulks"}</definedName>
    <definedName name="anal" localSheetId="3" hidden="1">'[4]EATON SUMMARY'!#REF!</definedName>
    <definedName name="anal" hidden="1">'[4]EATON SUMMARY'!#REF!</definedName>
    <definedName name="anscount" hidden="1">1</definedName>
    <definedName name="Ant" localSheetId="3" hidden="1">{"A.I.s",#N/A,TRUE,"Architects Instructions"}</definedName>
    <definedName name="Ant" localSheetId="4" hidden="1">{"A.I.s",#N/A,TRUE,"Architects Instructions"}</definedName>
    <definedName name="Ant" hidden="1">{"A.I.s",#N/A,TRUE,"Architects Instructions"}</definedName>
    <definedName name="aq" localSheetId="3" hidden="1">{"Equipment cost",#N/A,FALSE,"bulks"}</definedName>
    <definedName name="aq" localSheetId="4" hidden="1">{"Equipment cost",#N/A,FALSE,"bulks"}</definedName>
    <definedName name="aq" hidden="1">{"Equipment cost",#N/A,FALSE,"bulks"}</definedName>
    <definedName name="_xlnm.Print_Area" localSheetId="3">'Costo Directo'!$A$1:$I$22</definedName>
    <definedName name="_xlnm.Print_Area" localSheetId="4">'Gastos Generales'!$A$1:$G$57</definedName>
    <definedName name="_xlnm.Print_Area" localSheetId="2">Resumen!$B$1:$G$43</definedName>
    <definedName name="assd" localSheetId="3" hidden="1">{#N/A,#N/A,FALSE,"Bericht 2";#N/A,#N/A,FALSE,"Bericht 3";#N/A,#N/A,FALSE,"Bericht 1"}</definedName>
    <definedName name="assd" localSheetId="4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3" hidden="1">{"UTILITIES",#N/A,FALSE,"GENERAL"}</definedName>
    <definedName name="barry" localSheetId="4" hidden="1">{"UTILITIES",#N/A,FALSE,"GENERAL"}</definedName>
    <definedName name="barry" hidden="1">{"UTILITIES",#N/A,FALSE,"GENERAL"}</definedName>
    <definedName name="CARGOMAQ" localSheetId="3" hidden="1">#REF!</definedName>
    <definedName name="CARGOMAQ" hidden="1">#REF!</definedName>
    <definedName name="CARGOMAQ1" localSheetId="3" hidden="1">#REF!</definedName>
    <definedName name="CARGOMAQ1" hidden="1">#REF!</definedName>
    <definedName name="CCD" localSheetId="3" hidden="1">{"Summary",#N/A,TRUE,"Summary";"Cost Plan",#N/A,TRUE,"Cost Plan"}</definedName>
    <definedName name="CCD" localSheetId="4" hidden="1">{"Summary",#N/A,TRUE,"Summary";"Cost Plan",#N/A,TRUE,"Cost Plan"}</definedName>
    <definedName name="CCD" hidden="1">{"Summary",#N/A,TRUE,"Summary";"Cost Plan",#N/A,TRUE,"Cost Plan"}</definedName>
    <definedName name="Code" localSheetId="3" hidden="1">#REF!</definedName>
    <definedName name="Code" hidden="1">#REF!</definedName>
    <definedName name="CONCAR2007" localSheetId="3" hidden="1">#REF!</definedName>
    <definedName name="CONCAR2007" hidden="1">#REF!</definedName>
    <definedName name="CRT" localSheetId="3" hidden="1">{#N/A,#N/A,FALSE,"Bericht 2";#N/A,#N/A,FALSE,"Bericht 3";#N/A,#N/A,FALSE,"Bericht 1"}</definedName>
    <definedName name="CRT" localSheetId="4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3" hidden="1">#REF!</definedName>
    <definedName name="data1" hidden="1">#REF!</definedName>
    <definedName name="data2" localSheetId="3" hidden="1">#REF!</definedName>
    <definedName name="data2" hidden="1">#REF!</definedName>
    <definedName name="data3" localSheetId="3" hidden="1">#REF!</definedName>
    <definedName name="data3" hidden="1">#REF!</definedName>
    <definedName name="dave" localSheetId="3" hidden="1">'[9]EATON SUMMARY'!#REF!</definedName>
    <definedName name="dave" hidden="1">'[9]EATON SUMMARY'!#REF!</definedName>
    <definedName name="dd" localSheetId="3" hidden="1">{"A.I.s",#N/A,TRUE,"Architects Instructions"}</definedName>
    <definedName name="dd" localSheetId="4" hidden="1">{"A.I.s",#N/A,TRUE,"Architects Instructions"}</definedName>
    <definedName name="dd" hidden="1">{"A.I.s",#N/A,TRUE,"Architects Instructions"}</definedName>
    <definedName name="ddd" localSheetId="3" hidden="1">{"Summary",#N/A,TRUE,"Summary";"Cost Plan",#N/A,TRUE,"Cost Plan"}</definedName>
    <definedName name="ddd" localSheetId="4" hidden="1">{"Summary",#N/A,TRUE,"Summary";"Cost Plan",#N/A,TRUE,"Cost Plan"}</definedName>
    <definedName name="ddd" hidden="1">{"Summary",#N/A,TRUE,"Summary";"Cost Plan",#N/A,TRUE,"Cost Plan"}</definedName>
    <definedName name="dddd" localSheetId="3" hidden="1">{"A.I.s",#N/A,TRUE,"Architects Instructions"}</definedName>
    <definedName name="dddd" localSheetId="4" hidden="1">{"A.I.s",#N/A,TRUE,"Architects Instructions"}</definedName>
    <definedName name="dddd" hidden="1">{"A.I.s",#N/A,TRUE,"Architects Instructions"}</definedName>
    <definedName name="ddddd" localSheetId="3" hidden="1">#REF!</definedName>
    <definedName name="ddddd" hidden="1">#REF!</definedName>
    <definedName name="DDDDDDDDDDDDDDDDDD" localSheetId="3" hidden="1">#REF!</definedName>
    <definedName name="DDDDDDDDDDDDDDDDDD" hidden="1">#REF!</definedName>
    <definedName name="ddfdf77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3" hidden="1">#REF!</definedName>
    <definedName name="dey" hidden="1">#REF!</definedName>
    <definedName name="Discount" localSheetId="3" hidden="1">#REF!</definedName>
    <definedName name="Discount" hidden="1">#REF!</definedName>
    <definedName name="display_area_2" localSheetId="3" hidden="1">#REF!</definedName>
    <definedName name="display_area_2" hidden="1">#REF!</definedName>
    <definedName name="Doncaste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3" hidden="1">'[9]EATON SUMMARY'!#REF!</definedName>
    <definedName name="doug" hidden="1">'[9]EATON SUMMARY'!#REF!</definedName>
    <definedName name="dsa" localSheetId="3" hidden="1">#REF!</definedName>
    <definedName name="dsa" hidden="1">#REF!</definedName>
    <definedName name="duplicate" localSheetId="3" hidden="1">{#N/A,#N/A,TRUE,"Cover";#N/A,#N/A,TRUE,"Summary";#N/A,#N/A,TRUE,"Cost plan";#N/A,#N/A,TRUE,"Qualifications"}</definedName>
    <definedName name="duplicate" localSheetId="4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3" hidden="1">{#N/A,#N/A,FALSE,"Tabelle1"}</definedName>
    <definedName name="dzg" localSheetId="4" hidden="1">{#N/A,#N/A,FALSE,"Tabelle1"}</definedName>
    <definedName name="dzg" hidden="1">{#N/A,#N/A,FALSE,"Tabelle1"}</definedName>
    <definedName name="eee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3" hidden="1">{"Equipment cost",#N/A,FALSE,"bulks"}</definedName>
    <definedName name="eeeee" localSheetId="4" hidden="1">{"Equipment cost",#N/A,FALSE,"bulks"}</definedName>
    <definedName name="eeeee" hidden="1">{"Equipment cost",#N/A,FALSE,"bulks"}</definedName>
    <definedName name="eeeeeeewwe" localSheetId="3" hidden="1">{#N/A,#N/A,TRUE,"Cover";#N/A,#N/A,TRUE,"Summary";#N/A,#N/A,TRUE,"Cost plan";#N/A,#N/A,TRUE,"Qualifications"}</definedName>
    <definedName name="eeeeeeewwe" localSheetId="4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3" hidden="1">{"Equipment cost",#N/A,FALSE,"bulks"}</definedName>
    <definedName name="ehe" localSheetId="4" hidden="1">{"Equipment cost",#N/A,FALSE,"bulks"}</definedName>
    <definedName name="ehe" hidden="1">{"Equipment cost",#N/A,FALSE,"bulks"}</definedName>
    <definedName name="end" localSheetId="3" hidden="1">{"Equipment cost",#N/A,FALSE,"bulks"}</definedName>
    <definedName name="end" localSheetId="4" hidden="1">{"Equipment cost",#N/A,FALSE,"bulks"}</definedName>
    <definedName name="end" hidden="1">{"Equipment cost",#N/A,FALSE,"bulks"}</definedName>
    <definedName name="ENDGAME" localSheetId="3" hidden="1">{"Equipment cost",#N/A,FALSE,"bulks"}</definedName>
    <definedName name="ENDGAME" localSheetId="4" hidden="1">{"Equipment cost",#N/A,FALSE,"bulks"}</definedName>
    <definedName name="ENDGAME" hidden="1">{"Equipment cost",#N/A,FALSE,"bulks"}</definedName>
    <definedName name="EP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3" hidden="1">#REF!</definedName>
    <definedName name="FCode" hidden="1">#REF!</definedName>
    <definedName name="fdasd" localSheetId="3" hidden="1">{#N/A,#N/A,TRUE,"Cover";#N/A,#N/A,TRUE,"Summary";#N/A,#N/A,TRUE,"Cost plan";#N/A,#N/A,TRUE,"Qualifications"}</definedName>
    <definedName name="fdasd" localSheetId="4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3" hidden="1">{"Summary",#N/A,TRUE,"Summary";"Cost Plan",#N/A,TRUE,"Cost Plan"}</definedName>
    <definedName name="FF" localSheetId="4" hidden="1">{"Summary",#N/A,TRUE,"Summary";"Cost Plan",#N/A,TRUE,"Cost Plan"}</definedName>
    <definedName name="FF" hidden="1">{"Summary",#N/A,TRUE,"Summary";"Cost Plan",#N/A,TRUE,"Cost Plan"}</definedName>
    <definedName name="fff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3" hidden="1">{#N/A,#N/A,TRUE,"1842CWN0"}</definedName>
    <definedName name="fhg" localSheetId="4" hidden="1">{#N/A,#N/A,TRUE,"1842CWN0"}</definedName>
    <definedName name="fhg" hidden="1">{#N/A,#N/A,TRUE,"1842CWN0"}</definedName>
    <definedName name="FIN" localSheetId="3" hidden="1">{#N/A,#N/A,FALSE,"Bericht 2";#N/A,#N/A,FALSE,"Bericht 3";#N/A,#N/A,FALSE,"Bericht 1"}</definedName>
    <definedName name="FIN" localSheetId="4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3" hidden="1">#REF!</definedName>
    <definedName name="FLUJOVVVVVV" hidden="1">#REF!</definedName>
    <definedName name="Forest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3" hidden="1">{#N/A,#N/A,FALSE,"MAINTENANCE"}</definedName>
    <definedName name="gen" localSheetId="4" hidden="1">{#N/A,#N/A,FALSE,"MAINTENANCE"}</definedName>
    <definedName name="gen" hidden="1">{#N/A,#N/A,FALSE,"MAINTENANCE"}</definedName>
    <definedName name="gg" localSheetId="3" hidden="1">{#N/A,#N/A,FALSE,"SUSTAINING"}</definedName>
    <definedName name="gg" localSheetId="4" hidden="1">{#N/A,#N/A,FALSE,"SUSTAINING"}</definedName>
    <definedName name="gg" hidden="1">{#N/A,#N/A,FALSE,"SUSTAINING"}</definedName>
    <definedName name="GGGGGG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3" hidden="1">{#N/A,#N/A,TRUE,"1842CWN0"}</definedName>
    <definedName name="gguu" localSheetId="4" hidden="1">{#N/A,#N/A,TRUE,"1842CWN0"}</definedName>
    <definedName name="gguu" hidden="1">{#N/A,#N/A,TRUE,"1842CWN0"}</definedName>
    <definedName name="gh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3" hidden="1">'[9]EATON SUMMARY'!#REF!</definedName>
    <definedName name="gimp" hidden="1">'[9]EATON SUMMARY'!#REF!</definedName>
    <definedName name="graf" localSheetId="3" hidden="1">'[10]LIMA-CANTA'!#REF!</definedName>
    <definedName name="graf" hidden="1">'[10]LIMA-CANTA'!#REF!</definedName>
    <definedName name="graph0" localSheetId="3" hidden="1">'[10]LIMA-CANTA'!#REF!</definedName>
    <definedName name="graph0" hidden="1">'[10]LIMA-CANTA'!#REF!</definedName>
    <definedName name="Graph1" localSheetId="3" hidden="1">'[10]LIMA-CANTA'!#REF!</definedName>
    <definedName name="Graph1" hidden="1">'[10]LIMA-CANTA'!#REF!</definedName>
    <definedName name="harlow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3" hidden="1">#REF!</definedName>
    <definedName name="HiddenRows" hidden="1">#REF!</definedName>
    <definedName name="Histrory" localSheetId="3" hidden="1">{"UTILITIES",#N/A,FALSE,"GENERAL"}</definedName>
    <definedName name="Histrory" localSheetId="4" hidden="1">{"UTILITIES",#N/A,FALSE,"GENERAL"}</definedName>
    <definedName name="Histrory" hidden="1">{"UTILITIES",#N/A,FALSE,"GENERAL"}</definedName>
    <definedName name="hj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3" hidden="1">{#N/A,#N/A,FALSE,"MAINTENANCE"}</definedName>
    <definedName name="hjghjgh" localSheetId="4" hidden="1">{#N/A,#N/A,FALSE,"MAINTENANCE"}</definedName>
    <definedName name="hjghjgh" hidden="1">{#N/A,#N/A,FALSE,"MAINTENANCE"}</definedName>
    <definedName name="Hors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3" hidden="1">{#N/A,#N/A,FALSE,"MAINTENANCE"}</definedName>
    <definedName name="hshfdssfsfd" localSheetId="4" hidden="1">{#N/A,#N/A,FALSE,"MAINTENANCE"}</definedName>
    <definedName name="hshfdssfsfd" hidden="1">{#N/A,#N/A,FALSE,"MAINTENANCE"}</definedName>
    <definedName name="HTML_CodePage" hidden="1">1252</definedName>
    <definedName name="HTML_Control" localSheetId="3" hidden="1">{"'Sheet1'!$A$1:$X$25"}</definedName>
    <definedName name="HTML_Control" localSheetId="4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3" hidden="1">{"A.I.s",#N/A,TRUE,"Architects Instructions"}</definedName>
    <definedName name="huh" localSheetId="4" hidden="1">{"A.I.s",#N/A,TRUE,"Architects Instructions"}</definedName>
    <definedName name="huh" hidden="1">{"A.I.s",#N/A,TRUE,"Architects Instructions"}</definedName>
    <definedName name="hwk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3" hidden="1">#REF!</definedName>
    <definedName name="JKHGVG" hidden="1">#REF!</definedName>
    <definedName name="Kempshott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3" hidden="1">{#N/A,#N/A,FALSE,"Bericht 2";#N/A,#N/A,FALSE,"Bericht 3";#N/A,#N/A,FALSE,"Bericht 1"}</definedName>
    <definedName name="klmn" localSheetId="4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3" hidden="1">{#N/A,#N/A,TRUE,"FACTS";"DWGLIST",#N/A,TRUE,"DWGS"}</definedName>
    <definedName name="l" localSheetId="4" hidden="1">{#N/A,#N/A,TRUE,"FACTS";"DWGLIST",#N/A,TRUE,"DWGS"}</definedName>
    <definedName name="l" hidden="1">{#N/A,#N/A,TRUE,"FACTS";"DWGLIST",#N/A,TRUE,"DWGS"}</definedName>
    <definedName name="Lab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3" hidden="1">{#N/A,#N/A,FALSE,"Bericht 2";#N/A,#N/A,FALSE,"Bericht 3";#N/A,#N/A,FALSE,"Bericht 1"}</definedName>
    <definedName name="ll" localSheetId="4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3" hidden="1">{#N/A,#N/A,FALSE,"SITE NUMBERS 1995"}</definedName>
    <definedName name="MARBLE" localSheetId="4" hidden="1">{#N/A,#N/A,FALSE,"SITE NUMBERS 1995"}</definedName>
    <definedName name="MARBLE" hidden="1">{#N/A,#N/A,FALSE,"SITE NUMBERS 1995"}</definedName>
    <definedName name="MBKHJG" localSheetId="3" hidden="1">#REF!</definedName>
    <definedName name="MBKHJG" hidden="1">#REF!</definedName>
    <definedName name="MENOR" localSheetId="3" hidden="1">#REF!</definedName>
    <definedName name="MENOR" hidden="1">#REF!</definedName>
    <definedName name="MENORES" localSheetId="3" hidden="1">#REF!</definedName>
    <definedName name="MENORES" hidden="1">#REF!</definedName>
    <definedName name="Mere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3" hidden="1">{#N/A,#N/A,TRUE,"FACTS";"DWGLIST",#N/A,TRUE,"DWGS"}</definedName>
    <definedName name="mmm" localSheetId="4" hidden="1">{#N/A,#N/A,TRUE,"FACTS";"DWGLIST",#N/A,TRUE,"DWGS"}</definedName>
    <definedName name="mmm" hidden="1">{#N/A,#N/A,TRUE,"FACTS";"DWGLIST",#N/A,TRUE,"DWGS"}</definedName>
    <definedName name="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3" hidden="1">{#N/A,#N/A,TRUE,"Cover";#N/A,#N/A,TRUE,"Summary";#N/A,#N/A,TRUE,"Cost plan";#N/A,#N/A,TRUE,"Qualifications"}</definedName>
    <definedName name="new" localSheetId="4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3">#REF!</definedName>
    <definedName name="numero">#REF!</definedName>
    <definedName name="OL" localSheetId="3" hidden="1">{"Summary",#N/A,TRUE,"Summary";"Cost Plan",#N/A,TRUE,"Cost Plan"}</definedName>
    <definedName name="OL" localSheetId="4" hidden="1">{"Summary",#N/A,TRUE,"Summary";"Cost Plan",#N/A,TRUE,"Cost Plan"}</definedName>
    <definedName name="OL" hidden="1">{"Summary",#N/A,TRUE,"Summary";"Cost Plan",#N/A,TRUE,"Cost Plan"}</definedName>
    <definedName name="old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3" hidden="1">#REF!</definedName>
    <definedName name="OrderTable" hidden="1">#REF!</definedName>
    <definedName name="Osmas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3" hidden="1">#REF!</definedName>
    <definedName name="pagoxmes" hidden="1">#REF!</definedName>
    <definedName name="Pal_Workbook_GUID" hidden="1">"ZHM24DFUPB3LXNF2Z6ZJS51J"</definedName>
    <definedName name="Plumbing" localSheetId="3" hidden="1">{#N/A,#N/A,TRUE,"FACTS";"DWGLIST",#N/A,TRUE,"DWGS"}</definedName>
    <definedName name="Plumbing" localSheetId="4" hidden="1">{#N/A,#N/A,TRUE,"FACTS";"DWGLIST",#N/A,TRUE,"DWGS"}</definedName>
    <definedName name="Plumbing" hidden="1">{#N/A,#N/A,TRUE,"FACTS";"DWGLIST",#N/A,TRUE,"DWGS"}</definedName>
    <definedName name="Plumbing1" localSheetId="3" hidden="1">{#N/A,#N/A,TRUE,"FACTS";"DWGLIST",#N/A,TRUE,"DWGS"}</definedName>
    <definedName name="Plumbing1" localSheetId="4" hidden="1">{#N/A,#N/A,TRUE,"FACTS";"DWGLIST",#N/A,TRUE,"DWGS"}</definedName>
    <definedName name="Plumbing1" hidden="1">{#N/A,#N/A,TRUE,"FACTS";"DWGLIST",#N/A,TRUE,"DWGS"}</definedName>
    <definedName name="ProdForm" localSheetId="3" hidden="1">#REF!</definedName>
    <definedName name="ProdForm" hidden="1">#REF!</definedName>
    <definedName name="Product" localSheetId="3" hidden="1">#REF!</definedName>
    <definedName name="Product" hidden="1">#REF!</definedName>
    <definedName name="Prov" localSheetId="3" hidden="1">{"A.I.s",#N/A,TRUE,"Architects Instructions"}</definedName>
    <definedName name="Prov" localSheetId="4" hidden="1">{"A.I.s",#N/A,TRUE,"Architects Instructions"}</definedName>
    <definedName name="Prov" hidden="1">{"A.I.s",#N/A,TRUE,"Architects Instructions"}</definedName>
    <definedName name="qqqq" localSheetId="3" hidden="1">{#N/A,#N/A,FALSE,"Bericht 2";#N/A,#N/A,FALSE,"Bericht 3";#N/A,#N/A,FALSE,"Bericht 1"}</definedName>
    <definedName name="qqqq" localSheetId="4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3" hidden="1">{#N/A,#N/A,FALSE,"SUSTAINING"}</definedName>
    <definedName name="QQQQQ" localSheetId="4" hidden="1">{#N/A,#N/A,FALSE,"SUSTAINING"}</definedName>
    <definedName name="QQQQQ" hidden="1">{#N/A,#N/A,FALSE,"SUSTAINING"}</definedName>
    <definedName name="Rates" localSheetId="3" hidden="1">{"'Pkg Summary'!$D$4:$AD$153","'Menu'!$A$1:$H$22","'Menu'!$A$8"}</definedName>
    <definedName name="Rates" localSheetId="4" hidden="1">{"'Pkg Summary'!$D$4:$AD$153","'Menu'!$A$1:$H$22","'Menu'!$A$8"}</definedName>
    <definedName name="Rates" hidden="1">{"'Pkg Summary'!$D$4:$AD$153","'Menu'!$A$1:$H$22","'Menu'!$A$8"}</definedName>
    <definedName name="RCArea" localSheetId="3" hidden="1">#REF!</definedName>
    <definedName name="RCArea" hidden="1">#REF!</definedName>
    <definedName name="reconequi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3" hidden="1">#REF!</definedName>
    <definedName name="rox" hidden="1">#REF!</definedName>
    <definedName name="rrr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3" hidden="1">{#N/A,#N/A,FALSE,"SUSTAINING"}</definedName>
    <definedName name="s" localSheetId="4" hidden="1">{#N/A,#N/A,FALSE,"SUSTAINING"}</definedName>
    <definedName name="s" hidden="1">{#N/A,#N/A,FALSE,"SUSTAINING"}</definedName>
    <definedName name="sam" localSheetId="3" hidden="1">'[9]EATON SUMMARY'!#REF!</definedName>
    <definedName name="sam" hidden="1">'[9]EATON SUMMARY'!#REF!</definedName>
    <definedName name="sd" localSheetId="3" hidden="1">#REF!</definedName>
    <definedName name="sd" hidden="1">#REF!</definedName>
    <definedName name="sdf" localSheetId="3" hidden="1">#REF!</definedName>
    <definedName name="sdf" hidden="1">#REF!</definedName>
    <definedName name="sdfd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3" hidden="1">#REF!</definedName>
    <definedName name="SDSD" hidden="1">#REF!</definedName>
    <definedName name="sfsdfs" localSheetId="3" hidden="1">#REF!</definedName>
    <definedName name="sfsdfs" hidden="1">#REF!</definedName>
    <definedName name="SGB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3" hidden="1">#REF!</definedName>
    <definedName name="Skey1" hidden="1">#REF!</definedName>
    <definedName name="Skey2" localSheetId="3" hidden="1">#REF!</definedName>
    <definedName name="Skey2" hidden="1">#REF!</definedName>
    <definedName name="SpecialPrice" localSheetId="3" hidden="1">#REF!</definedName>
    <definedName name="SpecialPrice" hidden="1">#REF!</definedName>
    <definedName name="Ssort" localSheetId="3" hidden="1">#REF!</definedName>
    <definedName name="Ssort" hidden="1">#REF!</definedName>
    <definedName name="ss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3" hidden="1">{#N/A,#N/A,FALSE,"Bericht 2";#N/A,#N/A,FALSE,"Bericht 3";#N/A,#N/A,FALSE,"Bericht 1"}</definedName>
    <definedName name="sssss" localSheetId="4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3" hidden="1">{#N/A,#N/A,FALSE,"ORGANISATION"}</definedName>
    <definedName name="STONE" localSheetId="4" hidden="1">{#N/A,#N/A,FALSE,"ORGANISATION"}</definedName>
    <definedName name="STONE" hidden="1">{#N/A,#N/A,FALSE,"ORGANISATION"}</definedName>
    <definedName name="Swadlincot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3" hidden="1">#REF!</definedName>
    <definedName name="tbl_ProdInfo" hidden="1">#REF!</definedName>
    <definedName name="tem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3" hidden="1">{#N/A,#N/A,FALSE,"Bericht 2";#N/A,#N/A,FALSE,"Bericht 3";#N/A,#N/A,FALSE,"Bericht 1"}</definedName>
    <definedName name="test" localSheetId="4" hidden="1">{#N/A,#N/A,FALSE,"Bericht 2";#N/A,#N/A,FALSE,"Bericht 3";#N/A,#N/A,FALSE,"Bericht 1"}</definedName>
    <definedName name="test" hidden="1">{#N/A,#N/A,FALSE,"Bericht 2";#N/A,#N/A,FALSE,"Bericht 3";#N/A,#N/A,FALSE,"Bericht 1"}</definedName>
    <definedName name="_xlnm.Print_Titles" localSheetId="3">'Costo Directo'!$14:$14</definedName>
    <definedName name="trf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3" hidden="1">{"A.I.s",#N/A,TRUE,"Architects Instructions"}</definedName>
    <definedName name="Trialsummary" localSheetId="4" hidden="1">{"A.I.s",#N/A,TRUE,"Architects Instructions"}</definedName>
    <definedName name="Trialsummary" hidden="1">{"A.I.s",#N/A,TRUE,"Architects Instructions"}</definedName>
    <definedName name="ttt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3" hidden="1">{#N/A,#N/A,TRUE,"FACTS";"DWGLIST",#N/A,TRUE,"DWGS"}</definedName>
    <definedName name="u" localSheetId="4" hidden="1">{#N/A,#N/A,TRUE,"FACTS";"DWGLIST",#N/A,TRUE,"DWGS"}</definedName>
    <definedName name="u" hidden="1">{#N/A,#N/A,TRUE,"FACTS";"DWGLIST",#N/A,TRUE,"DWGS"}</definedName>
    <definedName name="Über" localSheetId="3" hidden="1">{#N/A,#N/A,FALSE,"Tabelle1"}</definedName>
    <definedName name="Über" localSheetId="4" hidden="1">{#N/A,#N/A,FALSE,"Tabelle1"}</definedName>
    <definedName name="Über" hidden="1">{#N/A,#N/A,FALSE,"Tabelle1"}</definedName>
    <definedName name="u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3" hidden="1">{#N/A,#N/A,TRUE,"Cover";#N/A,#N/A,TRUE,"Summary";#N/A,#N/A,TRUE,"Cost plan";#N/A,#N/A,TRUE,"Qualifications"}</definedName>
    <definedName name="updates" localSheetId="4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3" hidden="1">{#N/A,#N/A,FALSE,"MAINTENANCE"}</definedName>
    <definedName name="VISIT" localSheetId="4" hidden="1">{#N/A,#N/A,FALSE,"MAINTENANCE"}</definedName>
    <definedName name="VISIT" hidden="1">{#N/A,#N/A,FALSE,"MAINTENANCE"}</definedName>
    <definedName name="viuda" localSheetId="3" hidden="1">'[10]LIMA-CANTA'!#REF!</definedName>
    <definedName name="viuda" hidden="1">'[10]LIMA-CANTA'!#REF!</definedName>
    <definedName name="VR" localSheetId="3" hidden="1">#REF!</definedName>
    <definedName name="VR" hidden="1">#REF!</definedName>
    <definedName name="VRRRRRRRRRRRRR" localSheetId="3" hidden="1">#REF!</definedName>
    <definedName name="VRRRRRRRRRRRRR" hidden="1">#REF!</definedName>
    <definedName name="w" localSheetId="3" hidden="1">'[10]LIMA-CANTA'!#REF!</definedName>
    <definedName name="w" hidden="1">'[10]LIMA-CANTA'!#REF!</definedName>
    <definedName name="Whitechape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3" hidden="1">{#N/A,#N/A,FALSE,"Tabelle1"}</definedName>
    <definedName name="witt" localSheetId="4" hidden="1">{#N/A,#N/A,FALSE,"Tabelle1"}</definedName>
    <definedName name="witt" hidden="1">{#N/A,#N/A,FALSE,"Tabelle1"}</definedName>
    <definedName name="wra" localSheetId="3" hidden="1">'[10]LIMA-CANTA'!#REF!</definedName>
    <definedName name="wra" hidden="1">'[10]LIMA-CANTA'!#REF!</definedName>
    <definedName name="Wrex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3" hidden="1">{"A.I.s",#N/A,TRUE,"Architects Instructions"}</definedName>
    <definedName name="wrn.A.I.s." localSheetId="4" hidden="1">{"A.I.s",#N/A,TRUE,"Architects Instructions"}</definedName>
    <definedName name="wrn.A.I.s." hidden="1">{"A.I.s",#N/A,TRUE,"Architects Instructions"}</definedName>
    <definedName name="wrn.civil._.works." localSheetId="3" hidden="1">{#N/A,#N/A,TRUE,"1842CWN0"}</definedName>
    <definedName name="wrn.civil._.works." localSheetId="4" hidden="1">{#N/A,#N/A,TRUE,"1842CWN0"}</definedName>
    <definedName name="wrn.civil._.works." hidden="1">{#N/A,#N/A,TRUE,"1842CWN0"}</definedName>
    <definedName name="wrn.Cost._.Plan._.Report." localSheetId="3" hidden="1">{"Summary",#N/A,TRUE,"Summary";"Cost Plan",#N/A,TRUE,"Cost Plan"}</definedName>
    <definedName name="wrn.Cost._.Plan._.Report." localSheetId="4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3" hidden="1">{"Equipment cost",#N/A,FALSE,"bulks"}</definedName>
    <definedName name="wrn.Equipment._.cost." localSheetId="4" hidden="1">{"Equipment cost",#N/A,FALSE,"bulks"}</definedName>
    <definedName name="wrn.Equipment._.cost." hidden="1">{"Equipment cost",#N/A,FALSE,"bulks"}</definedName>
    <definedName name="wrn.EST" localSheetId="3" hidden="1">{#N/A,#N/A,TRUE,"FACTS";"DWGLIST",#N/A,TRUE,"DWGS"}</definedName>
    <definedName name="wrn.EST" localSheetId="4" hidden="1">{#N/A,#N/A,TRUE,"FACTS";"DWGLIST",#N/A,TRUE,"DWGS"}</definedName>
    <definedName name="wrn.EST" hidden="1">{#N/A,#N/A,TRUE,"FACTS";"DWGLIST",#N/A,TRUE,"DWGS"}</definedName>
    <definedName name="wrn.EST." localSheetId="3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localSheetId="4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3" hidden="1">{#N/A,#N/A,TRUE,"FACTS";"DWGLIST",#N/A,TRUE,"DWGS"}</definedName>
    <definedName name="wrn.ESTIMATE." localSheetId="4" hidden="1">{#N/A,#N/A,TRUE,"FACTS";"DWGLIST",#N/A,TRUE,"DWGS"}</definedName>
    <definedName name="wrn.ESTIMATE." hidden="1">{#N/A,#N/A,TRUE,"FACTS";"DWGLIST",#N/A,TRUE,"DWGS"}</definedName>
    <definedName name="wrn.FORMATOS." localSheetId="3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localSheetId="4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3" hidden="1">{#N/A,#N/A,TRUE,"INGENIERIA";#N/A,#N/A,TRUE,"COMPRAS";#N/A,#N/A,TRUE,"DIRECCION";#N/A,#N/A,TRUE,"RESUMEN"}</definedName>
    <definedName name="wrn.GERENCIA." localSheetId="4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3" hidden="1">{#N/A,#N/A,FALSE,"MAINTENANCE"}</definedName>
    <definedName name="wrn.MAINTENANCE." localSheetId="4" hidden="1">{#N/A,#N/A,FALSE,"MAINTENANCE"}</definedName>
    <definedName name="wrn.MAINTENANCE." hidden="1">{#N/A,#N/A,FALSE,"MAINTENANCE"}</definedName>
    <definedName name="wrn.March._.99._.Report.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3" hidden="1">{#N/A,#N/A,FALSE,"ORGANISATION"}</definedName>
    <definedName name="wrn.ORGANISATION." localSheetId="4" hidden="1">{#N/A,#N/A,FALSE,"ORGANISATION"}</definedName>
    <definedName name="wrn.ORGANISATION." hidden="1">{#N/A,#N/A,FALSE,"ORGANISATION"}</definedName>
    <definedName name="wrn.SITE._.NUMBERS._.1995." localSheetId="3" hidden="1">{#N/A,#N/A,FALSE,"SITE NUMBERS 1995"}</definedName>
    <definedName name="wrn.SITE._.NUMBERS._.1995." localSheetId="4" hidden="1">{#N/A,#N/A,FALSE,"SITE NUMBERS 1995"}</definedName>
    <definedName name="wrn.SITE._.NUMBERS._.1995." hidden="1">{#N/A,#N/A,FALSE,"SITE NUMBERS 1995"}</definedName>
    <definedName name="wrn.SITE._.NUMBERS._.1996." localSheetId="3" hidden="1">{#N/A,#N/A,FALSE,"SITE NUMBERS 1996"}</definedName>
    <definedName name="wrn.SITE._.NUMBERS._.1996." localSheetId="4" hidden="1">{#N/A,#N/A,FALSE,"SITE NUMBERS 1996"}</definedName>
    <definedName name="wrn.SITE._.NUMBERS._.1996." hidden="1">{#N/A,#N/A,FALSE,"SITE NUMBERS 1996"}</definedName>
    <definedName name="wrn.SUATINING." localSheetId="3" hidden="1">{#N/A,#N/A,FALSE,"SUSTAINING"}</definedName>
    <definedName name="wrn.SUATINING." localSheetId="4" hidden="1">{#N/A,#N/A,FALSE,"SUSTAINING"}</definedName>
    <definedName name="wrn.SUATINING." hidden="1">{#N/A,#N/A,FALSE,"SUSTAINING"}</definedName>
    <definedName name="wrn.test." localSheetId="3" hidden="1">{#N/A,#N/A,FALSE,"Bericht 2";#N/A,#N/A,FALSE,"Bericht 3";#N/A,#N/A,FALSE,"Bericht 1"}</definedName>
    <definedName name="wrn.test." localSheetId="4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3" hidden="1">{#N/A,#N/A,FALSE,"Tabelle1"}</definedName>
    <definedName name="wrn.testbericht." localSheetId="4" hidden="1">{#N/A,#N/A,FALSE,"Tabelle1"}</definedName>
    <definedName name="wrn.testbericht." hidden="1">{#N/A,#N/A,FALSE,"Tabelle1"}</definedName>
    <definedName name="wrn.UTILITIES." localSheetId="3" hidden="1">{"UTILITIES",#N/A,FALSE,"GENERAL"}</definedName>
    <definedName name="wrn.UTILITIES." localSheetId="4" hidden="1">{"UTILITIES",#N/A,FALSE,"GENERAL"}</definedName>
    <definedName name="wrn.UTILITIES." hidden="1">{"UTILITIES",#N/A,FALSE,"GENERAL"}</definedName>
    <definedName name="wrsehtujsrjk" localSheetId="3" hidden="1">{#N/A,#N/A,FALSE,"SUSTAINING"}</definedName>
    <definedName name="wrsehtujsrjk" localSheetId="4" hidden="1">{#N/A,#N/A,FALSE,"SUSTAINING"}</definedName>
    <definedName name="wrsehtujsrjk" hidden="1">{#N/A,#N/A,FALSE,"SUSTAINING"}</definedName>
    <definedName name="wwww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3" hidden="1">{#N/A,#N/A,FALSE,"SITE NUMBERS 1996"}</definedName>
    <definedName name="WWWWWW" localSheetId="4" hidden="1">{#N/A,#N/A,FALSE,"SITE NUMBERS 1996"}</definedName>
    <definedName name="WWWWWW" hidden="1">{#N/A,#N/A,FALSE,"SITE NUMBERS 1996"}</definedName>
    <definedName name="x" localSheetId="3" hidden="1">{#N/A,#N/A,FALSE,"Bericht 2";#N/A,#N/A,FALSE,"Bericht 3";#N/A,#N/A,FALSE,"Bericht 1"}</definedName>
    <definedName name="x" localSheetId="4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3" hidden="1">'[10]LIMA-CANTA'!#REF!</definedName>
    <definedName name="xGraph11" hidden="1">'[10]LIMA-CANTA'!#REF!</definedName>
    <definedName name="xxxx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3" hidden="1">{#N/A,#N/A,FALSE,"Bericht 2";#N/A,#N/A,FALSE,"Bericht 3";#N/A,#N/A,FALSE,"Bericht 1"}</definedName>
    <definedName name="xyz" localSheetId="4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3" hidden="1">{#N/A,#N/A,FALSE,"Bericht 2";#N/A,#N/A,FALSE,"Bericht 3";#N/A,#N/A,FALSE,"Bericht 1"}</definedName>
    <definedName name="xyz2" localSheetId="4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3" hidden="1">{"Equipment cost",#N/A,FALSE,"bulks"}</definedName>
    <definedName name="xz" localSheetId="4" hidden="1">{"Equipment cost",#N/A,FALSE,"bulks"}</definedName>
    <definedName name="xz" hidden="1">{"Equipment cost",#N/A,FALSE,"bulks"}</definedName>
    <definedName name="y" localSheetId="3" hidden="1">{#N/A,#N/A,TRUE,"FACTS";"DWGLIST",#N/A,TRUE,"DWGS"}</definedName>
    <definedName name="y" localSheetId="4" hidden="1">{#N/A,#N/A,TRUE,"FACTS";"DWGLIST",#N/A,TRUE,"DWGS"}</definedName>
    <definedName name="y" hidden="1">{#N/A,#N/A,TRUE,"FACTS";"DWGLIST",#N/A,TRUE,"DWGS"}</definedName>
    <definedName name="yfdsf" localSheetId="3" hidden="1">{#N/A,#N/A,FALSE,"Bericht 2";#N/A,#N/A,FALSE,"Bericht 3";#N/A,#N/A,FALSE,"Bericht 1"}</definedName>
    <definedName name="yfdsf" localSheetId="4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3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localSheetId="4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3" hidden="1">{#N/A,#N/A,FALSE,"SUSTAINING"}</definedName>
    <definedName name="zz" localSheetId="4" hidden="1">{#N/A,#N/A,FALSE,"SUSTAINING"}</definedName>
    <definedName name="zz" hidden="1">{#N/A,#N/A,FALSE,"SUSTAINING"}</definedName>
    <definedName name="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3" hidden="1">{#N/A,#N/A,FALSE,"MAINTENANCE"}</definedName>
    <definedName name="zzzzzz" localSheetId="4" hidden="1">{#N/A,#N/A,FALSE,"MAINTENANCE"}</definedName>
    <definedName name="zzzzzz" hidden="1">{#N/A,#N/A,FALSE,"MAINTENANCE"}</definedName>
    <definedName name="zzzzzzz" localSheetId="3" hidden="1">{#N/A,#N/A,FALSE,"ORGANISATION"}</definedName>
    <definedName name="zzzzzzz" localSheetId="4" hidden="1">{#N/A,#N/A,FALSE,"ORGANISATION"}</definedName>
    <definedName name="zzzzzzz" hidden="1">{#N/A,#N/A,FALSE,"ORGANISATION"}</definedName>
    <definedName name="zzzzzzzz" localSheetId="3" hidden="1">{#N/A,#N/A,FALSE,"SITE NUMBERS 1995"}</definedName>
    <definedName name="zzzzzzzz" localSheetId="4" hidden="1">{#N/A,#N/A,FALSE,"SITE NUMBERS 1995"}</definedName>
    <definedName name="zzzzzzzz" hidden="1">{#N/A,#N/A,FALSE,"SITE NUMBERS 1995"}</definedName>
    <definedName name="zzzzzzzzz" localSheetId="3" hidden="1">{#N/A,#N/A,FALSE,"SITE NUMBERS 1996"}</definedName>
    <definedName name="zzzzzzzzz" localSheetId="4" hidden="1">{#N/A,#N/A,FALSE,"SITE NUMBERS 1996"}</definedName>
    <definedName name="zzzzzzzzz" hidden="1">{#N/A,#N/A,FALSE,"SITE NUMBERS 1996"}</definedName>
    <definedName name="zzzzzzzzzz" localSheetId="3" hidden="1">{#N/A,#N/A,FALSE,"SUSTAINING"}</definedName>
    <definedName name="zzzzzzzzzz" localSheetId="4" hidden="1">{#N/A,#N/A,FALSE,"SUSTAINING"}</definedName>
    <definedName name="zzzzzzzzzz" hidden="1">{#N/A,#N/A,FALSE,"SUSTAINING"}</definedName>
    <definedName name="zzzzzzzzzzz" localSheetId="3" hidden="1">{#N/A,#N/A,FALSE,"ORGANISATION"}</definedName>
    <definedName name="zzzzzzzzzzz" localSheetId="4" hidden="1">{#N/A,#N/A,FALSE,"ORGANISATION"}</definedName>
    <definedName name="zzzzzzzzzzz" hidden="1">{#N/A,#N/A,FALSE,"ORGANISATION"}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8" i="29" l="1"/>
  <c r="E22" i="29"/>
  <c r="E24" i="29" l="1"/>
  <c r="E47" i="29"/>
  <c r="F39" i="29"/>
  <c r="F38" i="29"/>
  <c r="F37" i="29"/>
  <c r="F36" i="29"/>
  <c r="F35" i="29"/>
  <c r="F33" i="29"/>
  <c r="F31" i="29"/>
  <c r="F29" i="29"/>
  <c r="F28" i="29"/>
  <c r="F27" i="29"/>
  <c r="F26" i="29"/>
  <c r="F25" i="29"/>
  <c r="F24" i="29"/>
  <c r="F22" i="29"/>
  <c r="F21" i="29"/>
  <c r="F20" i="29"/>
  <c r="F19" i="29"/>
  <c r="F18" i="29"/>
  <c r="E20" i="29"/>
  <c r="E50" i="29"/>
  <c r="E45" i="29"/>
  <c r="E44" i="29"/>
  <c r="E43" i="29"/>
  <c r="E42" i="29"/>
  <c r="E41" i="29"/>
  <c r="E39" i="29"/>
  <c r="E38" i="29"/>
  <c r="E37" i="29"/>
  <c r="E36" i="29"/>
  <c r="E35" i="29"/>
  <c r="E33" i="29"/>
  <c r="E31" i="29"/>
  <c r="E29" i="29"/>
  <c r="E28" i="29"/>
  <c r="E27" i="29"/>
  <c r="E26" i="29"/>
  <c r="E25" i="29"/>
  <c r="E21" i="29"/>
  <c r="F51" i="29" l="1"/>
  <c r="F50" i="29"/>
  <c r="F48" i="29"/>
  <c r="F47" i="29"/>
  <c r="F45" i="29"/>
  <c r="F44" i="29"/>
  <c r="F43" i="29"/>
  <c r="F42" i="29"/>
  <c r="F41" i="29"/>
  <c r="F53" i="29" l="1"/>
  <c r="F56" i="29" s="1"/>
  <c r="H20" i="27"/>
  <c r="H19" i="27"/>
  <c r="H17" i="27"/>
  <c r="H21" i="27" l="1"/>
  <c r="F34" i="24" s="1"/>
  <c r="F35" i="24"/>
  <c r="B100" i="11"/>
  <c r="F14" i="29" l="1"/>
  <c r="F36" i="24"/>
  <c r="F37" i="24" s="1"/>
  <c r="F39" i="24" l="1"/>
  <c r="F41" i="24" s="1"/>
</calcChain>
</file>

<file path=xl/sharedStrings.xml><?xml version="1.0" encoding="utf-8"?>
<sst xmlns="http://schemas.openxmlformats.org/spreadsheetml/2006/main" count="525" uniqueCount="317">
  <si>
    <t>CHICAMA</t>
  </si>
  <si>
    <t>CUENCA CHICAMA</t>
  </si>
  <si>
    <t>Estructura típica</t>
  </si>
  <si>
    <t>1A-01</t>
  </si>
  <si>
    <t>Dique de Retención (de concreto ciclópeo)</t>
  </si>
  <si>
    <t>1A-01 -01 01</t>
  </si>
  <si>
    <t>Construcción, mejoramiento y/o rehabilitación de acceso hasta dique de relleno</t>
  </si>
  <si>
    <t>km</t>
  </si>
  <si>
    <t>1A-01 -01 02</t>
  </si>
  <si>
    <t>Construcción de campamento provisional de obra</t>
  </si>
  <si>
    <t>1A-01 -01 02.01</t>
  </si>
  <si>
    <t>Terraplén para campamento provisional</t>
  </si>
  <si>
    <t>m2</t>
  </si>
  <si>
    <t>1A-01 -01 02.02</t>
  </si>
  <si>
    <t>Campamento</t>
  </si>
  <si>
    <t>1A-01 -01 03</t>
  </si>
  <si>
    <t>Desbroce y limpieza con equipo de suelo vegetal h=0.3m (área de influencia PIP)</t>
  </si>
  <si>
    <t>1A-01 -01 04</t>
  </si>
  <si>
    <t>Acopio de material orgánico en DMO distancia media …km</t>
  </si>
  <si>
    <t>m3</t>
  </si>
  <si>
    <t>1A-01 -01 05</t>
  </si>
  <si>
    <t>Excavación para fundación y empotramiento de dique de concreto (indicar el tipo de material y Fw)</t>
  </si>
  <si>
    <t>1A-01 -01 05.01</t>
  </si>
  <si>
    <t>Excavación hasta nivel de plataforma (indicar si incluye carguío o no dependiendo de la condición)</t>
  </si>
  <si>
    <t>1A-01 -01 05.02</t>
  </si>
  <si>
    <t>Excavación de base de dique</t>
  </si>
  <si>
    <t>1A-01 -01 05.03</t>
  </si>
  <si>
    <t>Excavación de uñas de empotramiento de dique h=2m</t>
  </si>
  <si>
    <t>1A-01 -01 05.04</t>
  </si>
  <si>
    <t>Excavación de uña de colchón de enrocado</t>
  </si>
  <si>
    <t>1A-01 -01 05.05</t>
  </si>
  <si>
    <t>Excavación en roca/material suelto en estribos de dique profundidad &gt;=1m</t>
  </si>
  <si>
    <t>1A-01 -01 05.06</t>
  </si>
  <si>
    <t>Excavación para contradique</t>
  </si>
  <si>
    <t>1A-01 -01 06</t>
  </si>
  <si>
    <t>Conformación y compactación de superficie para  fundación</t>
  </si>
  <si>
    <t>1A-01 -01 06.01</t>
  </si>
  <si>
    <t>Conformación y compactación de superficie para uñas y dique</t>
  </si>
  <si>
    <t>1A-01 -01 06.02</t>
  </si>
  <si>
    <t>Conformación y compactación de superficie para losa de disipación</t>
  </si>
  <si>
    <t>1A-01 -01 06.03</t>
  </si>
  <si>
    <t>Conformación y compactación de superficie para colchón de enrocado</t>
  </si>
  <si>
    <t>1A-01 -01 07</t>
  </si>
  <si>
    <t>Eliminación de material excedente</t>
  </si>
  <si>
    <t>1A-01 -01 08</t>
  </si>
  <si>
    <t>Colocación de concreto de solados y concreto de regularización</t>
  </si>
  <si>
    <t>1A-01 -01 08.01</t>
  </si>
  <si>
    <t>Colocación de concreto de regularización para uñas de empotramiento de dique</t>
  </si>
  <si>
    <t>1A-01 -01 08.02</t>
  </si>
  <si>
    <t>Solado para contradique</t>
  </si>
  <si>
    <t>1A-01 -01 09</t>
  </si>
  <si>
    <t>Encofrado y Desencofrado</t>
  </si>
  <si>
    <t>1A-01 -01 09.01</t>
  </si>
  <si>
    <t>Encofrado y desencofrado vertical de uñas de dique</t>
  </si>
  <si>
    <t>1A-01 -01 09.02</t>
  </si>
  <si>
    <t>Encofrado y desencofrado vertical de escalones de vertedero de dique</t>
  </si>
  <si>
    <t>1A-01 -01 09.03</t>
  </si>
  <si>
    <t>Encofrado y desencofrado de taludes de dique (1:2)</t>
  </si>
  <si>
    <t>1A-01 -01 09.04</t>
  </si>
  <si>
    <t>Encofrado y desencofrado vertical de corona de dique</t>
  </si>
  <si>
    <t>1A-01 -01 09.05</t>
  </si>
  <si>
    <t>Encofrado y desencofrado de contradique</t>
  </si>
  <si>
    <t>1A-01 -01 09.06</t>
  </si>
  <si>
    <t>Encofrado y desencofrado de muros guías del vertedero</t>
  </si>
  <si>
    <t>1A-01 -01 10</t>
  </si>
  <si>
    <t>Acero de refuerzo para concreto estructural</t>
  </si>
  <si>
    <t>1A-01 -01 10.01</t>
  </si>
  <si>
    <t>Habilitación de acero y/o suministro de acero habilitado puesto en obra</t>
  </si>
  <si>
    <t>kg</t>
  </si>
  <si>
    <t>1A-01 -01 10.02</t>
  </si>
  <si>
    <t>Colocación de acero estructural fy=4200kgf/cm2 para contradique</t>
  </si>
  <si>
    <t>1A-01 -01 10.03</t>
  </si>
  <si>
    <t>Colocación de acero estructural fy=4200kgf/cm2 para muros guías del vertedero</t>
  </si>
  <si>
    <t>1A-01 -01 11</t>
  </si>
  <si>
    <t>Concreto ciclópeo f´c=175kgf/cm2 + 30% PG</t>
  </si>
  <si>
    <t>1A-01 -01 11.01</t>
  </si>
  <si>
    <t>Colocación de C° Ciclópeo en uñas y base hasta Z1</t>
  </si>
  <si>
    <t>1A-01 -01 11.02</t>
  </si>
  <si>
    <t>Colocación de C° Ciclópeo en cuerpo de dique hasta Z3</t>
  </si>
  <si>
    <t>1A-01 -01 11.03</t>
  </si>
  <si>
    <t>Colocación de C° Ciclópeo de corona de dique hasta Z4</t>
  </si>
  <si>
    <t>1A-01 -01 11.04</t>
  </si>
  <si>
    <t>Colocación de C° Ciclópeo de losa de disipación de energía</t>
  </si>
  <si>
    <t>1A-01 -01 12</t>
  </si>
  <si>
    <t>Concrero estructural f´c=210kgf/cm2</t>
  </si>
  <si>
    <t>1A-01 -01 12.01</t>
  </si>
  <si>
    <t xml:space="preserve">Concreto contradique </t>
  </si>
  <si>
    <t>1A-01 -01 12.02</t>
  </si>
  <si>
    <t>Concreto muros guías del vertedero e=0.50m</t>
  </si>
  <si>
    <t>1A-01 -01 13</t>
  </si>
  <si>
    <t>Juntas de construcción</t>
  </si>
  <si>
    <t>1A-01 -01 13.01</t>
  </si>
  <si>
    <t>WS para Juntas verticales entre tramos de L&lt;=9m de dique</t>
  </si>
  <si>
    <t>m</t>
  </si>
  <si>
    <t>1A-01 -01 13.02</t>
  </si>
  <si>
    <t>Sello elástomérico para juntas verticales entre tramos de L&lt;=9m de dique</t>
  </si>
  <si>
    <t>1A-01 -01 13.03</t>
  </si>
  <si>
    <t>Sello elástomérico para junta entre dique y losa de disipación de energía</t>
  </si>
  <si>
    <t>1A-01 -01 13.04</t>
  </si>
  <si>
    <t>WS para junta entre muros y contradique + juntas entre paños de contradique</t>
  </si>
  <si>
    <t>1A-01 -01 13.05</t>
  </si>
  <si>
    <t>Sello elastomérico para junta entre muros y contradique + juntas entre paños de contradique</t>
  </si>
  <si>
    <t>1A-01 -01 13.06</t>
  </si>
  <si>
    <t>WS para juntas horizontales e inclinadas entre dique y muros</t>
  </si>
  <si>
    <t>1A-01 -01 13.07</t>
  </si>
  <si>
    <t>Sello elastomérico para juntas horizontales e inclinadas entre dique y muros</t>
  </si>
  <si>
    <t>1A-01 -01 13.08</t>
  </si>
  <si>
    <t xml:space="preserve">WS para juntas verticales de muros </t>
  </si>
  <si>
    <t>1A-01 -01 13.09</t>
  </si>
  <si>
    <t xml:space="preserve">Sello elastomérico para juntas verticales de muros </t>
  </si>
  <si>
    <t>1A-01 -01 14</t>
  </si>
  <si>
    <t xml:space="preserve">Relleno estructural </t>
  </si>
  <si>
    <t>1A-01 -01 14.01</t>
  </si>
  <si>
    <t>Relleno estructural contra uñas de empotramiento de dique</t>
  </si>
  <si>
    <t>1A-01 -01 14.02</t>
  </si>
  <si>
    <t>Relleno estructural contradique</t>
  </si>
  <si>
    <t>1A-01 -01 15</t>
  </si>
  <si>
    <t>Tubo de PVC D=100mm @1m en contradique</t>
  </si>
  <si>
    <t>1A-01 -01 16</t>
  </si>
  <si>
    <t>Enrocado de protección</t>
  </si>
  <si>
    <t>1A-01 -01 16.01</t>
  </si>
  <si>
    <t>Procesamiento de material en cantera de roca</t>
  </si>
  <si>
    <t>1A-01 -01 16.011</t>
  </si>
  <si>
    <t>Transporte de roca para enrocado de protección distancia media …km</t>
  </si>
  <si>
    <t>1A-01 -01 16.02</t>
  </si>
  <si>
    <t>Colocación de roca en uña de colchón de enrocado</t>
  </si>
  <si>
    <t>1A-01 -01 16.03</t>
  </si>
  <si>
    <t>Colocación de roca en colchón de enrocado</t>
  </si>
  <si>
    <t>Estructura típica de Tramo de Río Chicama: Descolmatación, Encauzamiento y Protección</t>
  </si>
  <si>
    <t>Descolmatación</t>
  </si>
  <si>
    <t>Descolmatación y acopio para carguío con tractor D8 y excavadora sobre orugas</t>
  </si>
  <si>
    <t>Carguío y transporte de material para eliminación Dist. = … km</t>
  </si>
  <si>
    <t>Conformación de material en DME o terraza</t>
  </si>
  <si>
    <t>Conformación de diques (ambas márgenes)</t>
  </si>
  <si>
    <t>Contrucción de nuevos muros Margen derecho (CUI 3 Anexo 2 HID-21-01, según PIP 1.51km)</t>
  </si>
  <si>
    <t>Construcción de nuevos muros Margen izquierdo (CUI 3 Anexo 2 HID-21-01, según PIP 0km)</t>
  </si>
  <si>
    <t>Conformación de dique con material propio</t>
  </si>
  <si>
    <t>Perfilado de taludes de dique</t>
  </si>
  <si>
    <t>Excavación de uña antisocavante</t>
  </si>
  <si>
    <t>Colocación de geotextil 400g/m2 en uña antisocavante y cara de dique</t>
  </si>
  <si>
    <t>Colocación de enrocado de protección en uña antisocavante (D=1.5m)</t>
  </si>
  <si>
    <t>Colocación de filtro (material de cantera)</t>
  </si>
  <si>
    <t>Transporte de filtro desde cantera xxx (Dist. …km)</t>
  </si>
  <si>
    <t>Colocación de enrocado de protección de dique (D=1m, e de 1m a 0.50m)</t>
  </si>
  <si>
    <t>Producción en cantera para Enrocado de protección de diques con voladura</t>
  </si>
  <si>
    <t>Transporte de enrocado desde cantera yyy (Dist. …km)</t>
  </si>
  <si>
    <t>Mejoramiento de diques</t>
  </si>
  <si>
    <t>Muros existente a modificar Margen derecho (CUI 3 Anexo 2 HID-21-01, según PIP 6.9km)</t>
  </si>
  <si>
    <t>Muros existente a modificar Margen izquierdo (CUI 3 Anexo 2 HID-21-01, según PIP 7.78km)</t>
  </si>
  <si>
    <t>Conformación de material de recrecimiento de dique existente</t>
  </si>
  <si>
    <t>Colocación de geotextil 400g/m2 en cara de dique</t>
  </si>
  <si>
    <t>Enrocado para recrecimiento de dique existente</t>
  </si>
  <si>
    <t>Paquete</t>
  </si>
  <si>
    <t>Descripición del paquete</t>
  </si>
  <si>
    <t>Und.</t>
  </si>
  <si>
    <t>VIRÚ</t>
  </si>
  <si>
    <t>CUENCA VIRÚ</t>
  </si>
  <si>
    <t>1A</t>
  </si>
  <si>
    <t>Estructura típica de Quebradas Virú: Protección y Encauzamiento (DIQUES LONGITUDINALES)</t>
  </si>
  <si>
    <t>Construcción de defensas ribereñas en río/quebrada y encauzamiento</t>
  </si>
  <si>
    <t>Diques de encauzamiento y protección del río Carabamba Prog. 0+220 a. abajo @ 2+920 a. arriba</t>
  </si>
  <si>
    <t>Construcción, mejoramiento y/o rehabilitación de acceso hasta diques de relleno</t>
  </si>
  <si>
    <t>Desbroce y limpieza 110m de ancho</t>
  </si>
  <si>
    <t>Acopio de material orgánico en DMO</t>
  </si>
  <si>
    <t>Encauzamiento de aguas superficiales</t>
  </si>
  <si>
    <t>Descolmatación, limpieza y conformación del cauce</t>
  </si>
  <si>
    <t>Conformación de dique con material propio y material de préstamo</t>
  </si>
  <si>
    <t>Adecuación de depósito de material excedente (temporal)</t>
  </si>
  <si>
    <t>Perfilado de talud de cara húmeda de dique</t>
  </si>
  <si>
    <t>Conformación y perfilado de uña antisocavante</t>
  </si>
  <si>
    <t>Excavación de zanja para anclaje de geotextil</t>
  </si>
  <si>
    <t>Extracción y procesamiento de material para filtro</t>
  </si>
  <si>
    <t>Selección de material enrocado y acopio temporal</t>
  </si>
  <si>
    <t>Perfilado de talud de cara seca de dique</t>
  </si>
  <si>
    <t>Limpieza y entrega de obra</t>
  </si>
  <si>
    <t>Estructura típica: Diques de Retención con GAVIONES</t>
  </si>
  <si>
    <t>Diques de encauzamiento y protección del río Carabamba Ciudad Prog. 0+000 @ 1+080</t>
  </si>
  <si>
    <t>Desbroce y limpieza 30m de ancho</t>
  </si>
  <si>
    <t>Excavación para fundación de gaviones (Fundación en roca: Adaptar de acuerdo al terreno)</t>
  </si>
  <si>
    <t>Anclaje de cajas de gaviones contra roca de fundación</t>
  </si>
  <si>
    <t>Colocación de geotextil  300g/m2 para base de gaviones y en la cara vertical</t>
  </si>
  <si>
    <t>Colocación de cajones de gaviones de malla inox. y piedra D&lt;0.30m hasta nivel de corona de dique</t>
  </si>
  <si>
    <t>Selección de roca 30cm para gaviones de material de cantera</t>
  </si>
  <si>
    <t>Conformación de cauce con tractor sobre orugas y remoción de material excedente</t>
  </si>
  <si>
    <t>Proceso de material granular en cantera</t>
  </si>
  <si>
    <t>Transporte de material granular desde cantera</t>
  </si>
  <si>
    <t>Relleno de diques con rodillo 2T y equipo manual con material de préstamo</t>
  </si>
  <si>
    <t>Perfilado de diques</t>
  </si>
  <si>
    <t>PY 01 - PQT 04 -QDA EL NIÑO: Diques de Retención y Encauzamiento</t>
  </si>
  <si>
    <t>Construcción de badén de concreto armado Prog. 0+760</t>
  </si>
  <si>
    <t>Desbroce y limpieza</t>
  </si>
  <si>
    <t>Excavación hasta nivel de fundación</t>
  </si>
  <si>
    <t>Solado de concreto f´c=10MPa</t>
  </si>
  <si>
    <t>Habilitación y colocación de acero de refuerzo fy= 4200kgf/cm2</t>
  </si>
  <si>
    <t>Encofrado de badén</t>
  </si>
  <si>
    <t>Juntas entre paños de 5m</t>
  </si>
  <si>
    <t>Colocación de concreto estructural f´c=210kgf/cm2</t>
  </si>
  <si>
    <t>Construcción de la Bocatoma Ramos</t>
  </si>
  <si>
    <t>Enrocado acomodado en zonas adyacentes</t>
  </si>
  <si>
    <t>Poza disipadora</t>
  </si>
  <si>
    <t>Canal despedrador</t>
  </si>
  <si>
    <t>Barrajes</t>
  </si>
  <si>
    <t>Muros de contención de C°A°</t>
  </si>
  <si>
    <t>Estructuras metálicas</t>
  </si>
  <si>
    <t>Barandas</t>
  </si>
  <si>
    <t>Compuertas radial y plana</t>
  </si>
  <si>
    <t>Escaleras</t>
  </si>
  <si>
    <t>Diques de encauzamiento y protección del río Virú Prog. 0+000 @13+100 a. abajo (margen derecha)</t>
  </si>
  <si>
    <t>Colocación de enrocado de protección de dique (D=1m, e de 1m a 0.60m)</t>
  </si>
  <si>
    <t>Encauzamiento del río Virú Prog. 13+100 @ 22+808.56 a. arriba (todo el ancho)</t>
  </si>
  <si>
    <t>Retiro de top soil</t>
  </si>
  <si>
    <t>Transporte y acopio de material orgánico</t>
  </si>
  <si>
    <t>Reconformación del cauce con material propio (corte/relleno con tractor sobre orugas)</t>
  </si>
  <si>
    <t>FORMATO C1- PROPUESTA ECONÓMICA</t>
  </si>
  <si>
    <t>CO-PE-1PE326-CM-HA-004</t>
  </si>
  <si>
    <t>Revisión 0</t>
  </si>
  <si>
    <t>“ENTREGA DE LAS DEFENSAS RIBEREÑAS DE LOS RÍOS CHICAMA Y VIRÚ (PAQUETE 9R-06)"</t>
  </si>
  <si>
    <t>Fecha: 09/03/2022</t>
  </si>
  <si>
    <t>Página 1 de 3</t>
  </si>
  <si>
    <t>Referencia: Anexo 13</t>
  </si>
  <si>
    <t>Proyecto:</t>
  </si>
  <si>
    <t>[Consignar número y nombre del proyecto]</t>
  </si>
  <si>
    <t>Paquete:</t>
  </si>
  <si>
    <t>[Consignar número y nombre del paquete]</t>
  </si>
  <si>
    <t>Río:</t>
  </si>
  <si>
    <t>[Consignar río Chicama o Virú]</t>
  </si>
  <si>
    <t>Cliente:</t>
  </si>
  <si>
    <t>OHLA</t>
  </si>
  <si>
    <t>Postor:</t>
  </si>
  <si>
    <t>Lugar:</t>
  </si>
  <si>
    <t>Plazo:</t>
  </si>
  <si>
    <t>días calendario</t>
  </si>
  <si>
    <t>Fecha de oferta:</t>
  </si>
  <si>
    <t>Fecha de inicio para la ejecución:</t>
  </si>
  <si>
    <t>A.</t>
  </si>
  <si>
    <t>TOTAL COSTO DIRECTO</t>
  </si>
  <si>
    <t>B.</t>
  </si>
  <si>
    <t xml:space="preserve">GASTOS GENERALES </t>
  </si>
  <si>
    <t>C.</t>
  </si>
  <si>
    <t>UTILIDAD</t>
  </si>
  <si>
    <t>D.</t>
  </si>
  <si>
    <t>TOTAL COSTO DETERMINADO (A+B+C)</t>
  </si>
  <si>
    <t>E.</t>
  </si>
  <si>
    <t>IGV (18% D)</t>
  </si>
  <si>
    <t>F.</t>
  </si>
  <si>
    <t>TOTAL PRESUPUESTO INICIAL INCLUYE IGV (D+E)</t>
  </si>
  <si>
    <t>FORMATO C1: PROPUESTA ECONÓMICA</t>
  </si>
  <si>
    <t>Página 2 de 3</t>
  </si>
  <si>
    <t>[Consignar nombre de cuenca-río]</t>
  </si>
  <si>
    <t>N° del Paquete:</t>
  </si>
  <si>
    <t>[Consignar número de paquete]</t>
  </si>
  <si>
    <t>Nombre del Paquete:</t>
  </si>
  <si>
    <t>[Consignar nombre de paquete]</t>
  </si>
  <si>
    <t>Referencia:</t>
  </si>
  <si>
    <t>Anexo 13</t>
  </si>
  <si>
    <t>PLANILLA DE COSTO DIRECTO</t>
  </si>
  <si>
    <t>Item</t>
  </si>
  <si>
    <t>Descripción</t>
  </si>
  <si>
    <t>Unidad de medidad</t>
  </si>
  <si>
    <t>Tiempo de subcontratación</t>
  </si>
  <si>
    <t>P.U. 
(S/)</t>
  </si>
  <si>
    <t>Total 
(S/)</t>
  </si>
  <si>
    <t>Alquiler de camioneta Pick Up 4x4</t>
  </si>
  <si>
    <t>Mes</t>
  </si>
  <si>
    <t>Formatería y útiles de oficina</t>
  </si>
  <si>
    <t>Parte diario</t>
  </si>
  <si>
    <t>Check List</t>
  </si>
  <si>
    <t>Manifiesto de pasajeros</t>
  </si>
  <si>
    <t>Bitacora</t>
  </si>
  <si>
    <t>Charla de seguridad</t>
  </si>
  <si>
    <t>IPERC</t>
  </si>
  <si>
    <t>Servicio de lavado</t>
  </si>
  <si>
    <t>Resguardo de vehículos</t>
  </si>
  <si>
    <t>Estacionamiento y seguridad</t>
  </si>
  <si>
    <t>Personal Clave</t>
  </si>
  <si>
    <t>2.01.01</t>
  </si>
  <si>
    <t>Conductor - turno diurno (Con su retenes de dias de descanso)</t>
  </si>
  <si>
    <t>2.01.02.</t>
  </si>
  <si>
    <t>Conductor - turno Nocturno (Con su retenes de dias de descanso)</t>
  </si>
  <si>
    <t>Bloqueador</t>
  </si>
  <si>
    <t>Camisa</t>
  </si>
  <si>
    <t>Casco</t>
  </si>
  <si>
    <t xml:space="preserve">Guantes </t>
  </si>
  <si>
    <t>Lentes</t>
  </si>
  <si>
    <t xml:space="preserve">Mascarilla </t>
  </si>
  <si>
    <t>Alimentación - almuerzo</t>
  </si>
  <si>
    <t>Equipos tecnológicos</t>
  </si>
  <si>
    <t>TOTAL DEL SERVICIO (SIN I.G.V.)</t>
  </si>
  <si>
    <t>FORMATO C2- PROPUESTA ECONÓMICA</t>
  </si>
  <si>
    <t>Página 3 de 3</t>
  </si>
  <si>
    <t>PLANILLA DE GASTOS GENERALES - GESTIÓN</t>
  </si>
  <si>
    <t>COSTO DIRECTO</t>
  </si>
  <si>
    <t>Plazo (mes)</t>
  </si>
  <si>
    <t>P. U. (S/)</t>
  </si>
  <si>
    <t>Total  (S/)</t>
  </si>
  <si>
    <t>Carta Fianza por Fiel Cumplimiento</t>
  </si>
  <si>
    <t>Póliza de Responsabilidad Civil</t>
  </si>
  <si>
    <t>SUB TOTAL S/</t>
  </si>
  <si>
    <t>TOTAL GASTOS GENERALES S/</t>
  </si>
  <si>
    <t>Glb</t>
  </si>
  <si>
    <t>Lavado de la unidad</t>
  </si>
  <si>
    <t>Pantalón</t>
  </si>
  <si>
    <t>Zapato</t>
  </si>
  <si>
    <t>Chalezo</t>
  </si>
  <si>
    <t>Fotocheck</t>
  </si>
  <si>
    <t>Alimentación y alojamiento del personal clave (Conductor y personal médico)</t>
  </si>
  <si>
    <t>Alojamiento</t>
  </si>
  <si>
    <t>Telefonía móvil</t>
  </si>
  <si>
    <t>Internet inalámbrico</t>
  </si>
  <si>
    <t>SCTR Salud y Pensión</t>
  </si>
  <si>
    <t>SCTR Vida Ley</t>
  </si>
  <si>
    <t>Exámen médico</t>
  </si>
  <si>
    <t>Cantidad</t>
  </si>
  <si>
    <t>Seguros y fianzas</t>
  </si>
  <si>
    <t>Implementos de seguridad (Conductor)</t>
  </si>
  <si>
    <t>Uniforme de personal clave (Conductor)</t>
  </si>
  <si>
    <t>Alquiler de unidad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</si>
</sst>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&quot;S/&quot;\ * #,##0.00_-;\-&quot;S/&quot;\ * #,##0.00_-;_-&quot;S/&quot;\ * &quot;-&quot;??_-;_-@_-"/>
    <numFmt numFmtId="43" formatCode="_-* #,##0.00_-;\-* #,##0.00_-;_-* &quot;-&quot;??_-;_-@_-"/>
    <numFmt numFmtId="164" formatCode="_ * #,##0.00_ ;_ * \-#,##0.00_ ;_ * &quot;-&quot;??_ ;_ @_ "/>
    <numFmt numFmtId="165" formatCode="0.00."/>
    <numFmt numFmtId="166" formatCode="0.00000%"/>
    <numFmt numFmtId="167" formatCode="&quot;S.&quot;\ #,##0.00_);\(&quot;S.&quot;\ #,##0.00\)"/>
    <numFmt numFmtId="168" formatCode="&quot;S.&quot;\ #,##0.00"/>
    <numFmt numFmtId="169" formatCode="0.0"/>
  </numFmts>
  <fonts count="3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  <font>
      <b/>
      <sz val="11"/>
      <color rgb="FFFF0000"/>
      <name val="Calibri"/>
      <family val="2"/>
      <scheme val="minor"/>
    </font>
    <font>
      <b/>
      <sz val="14"/>
      <name val="Arial"/>
      <family val="2"/>
    </font>
    <font>
      <b/>
      <sz val="8"/>
      <name val="Arial"/>
      <family val="2"/>
    </font>
    <font>
      <b/>
      <sz val="11"/>
      <color theme="4"/>
      <name val="Calibri"/>
      <family val="2"/>
      <scheme val="minor"/>
    </font>
    <font>
      <sz val="11"/>
      <color theme="4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4"/>
      <name val="Calibri"/>
      <family val="2"/>
      <scheme val="minor"/>
    </font>
    <font>
      <b/>
      <sz val="9"/>
      <color indexed="8"/>
      <name val="Arial"/>
      <family val="2"/>
    </font>
    <font>
      <b/>
      <sz val="10"/>
      <color indexed="8"/>
      <name val="Arial"/>
      <family val="2"/>
    </font>
    <font>
      <b/>
      <sz val="9"/>
      <color indexed="8"/>
      <name val="Calibri"/>
      <family val="2"/>
      <scheme val="minor"/>
    </font>
    <font>
      <b/>
      <u/>
      <sz val="9"/>
      <color indexed="8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1"/>
      <color indexed="8"/>
      <name val="Calibri"/>
      <family val="2"/>
    </font>
    <font>
      <b/>
      <sz val="8"/>
      <color indexed="8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3488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</borders>
  <cellStyleXfs count="6">
    <xf numFmtId="0" fontId="0" fillId="0" borderId="0"/>
    <xf numFmtId="0" fontId="4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30" fillId="0" borderId="0"/>
  </cellStyleXfs>
  <cellXfs count="197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2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0" fillId="3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indent="2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indent="2"/>
    </xf>
    <xf numFmtId="0" fontId="0" fillId="2" borderId="0" xfId="0" applyFill="1" applyAlignment="1">
      <alignment horizontal="left" indent="3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3"/>
    </xf>
    <xf numFmtId="0" fontId="0" fillId="4" borderId="0" xfId="0" applyFill="1" applyAlignment="1">
      <alignment horizontal="left"/>
    </xf>
    <xf numFmtId="0" fontId="1" fillId="4" borderId="0" xfId="0" applyFont="1" applyFill="1" applyAlignment="1">
      <alignment horizontal="left" indent="2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 indent="2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indent="2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left"/>
    </xf>
    <xf numFmtId="0" fontId="0" fillId="6" borderId="0" xfId="0" applyFill="1" applyAlignment="1">
      <alignment horizontal="left" indent="2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7" borderId="0" xfId="0" applyFill="1" applyAlignment="1">
      <alignment horizontal="left"/>
    </xf>
    <xf numFmtId="0" fontId="0" fillId="7" borderId="0" xfId="0" applyFill="1" applyAlignment="1">
      <alignment horizontal="left" indent="2"/>
    </xf>
    <xf numFmtId="0" fontId="0" fillId="7" borderId="0" xfId="0" applyFill="1"/>
    <xf numFmtId="0" fontId="0" fillId="7" borderId="0" xfId="0" applyFill="1" applyAlignment="1">
      <alignment horizontal="center"/>
    </xf>
    <xf numFmtId="164" fontId="2" fillId="0" borderId="0" xfId="0" applyNumberFormat="1" applyFont="1"/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10" fontId="0" fillId="0" borderId="0" xfId="3" applyNumberFormat="1" applyFont="1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12" fillId="0" borderId="0" xfId="0" applyFont="1"/>
    <xf numFmtId="0" fontId="8" fillId="0" borderId="0" xfId="0" applyFont="1" applyAlignment="1">
      <alignment horizontal="center" vertical="center" wrapText="1"/>
    </xf>
    <xf numFmtId="4" fontId="0" fillId="0" borderId="0" xfId="0" applyNumberFormat="1" applyAlignment="1">
      <alignment horizontal="center"/>
    </xf>
    <xf numFmtId="0" fontId="0" fillId="0" borderId="10" xfId="0" applyBorder="1" applyAlignment="1">
      <alignment horizontal="right"/>
    </xf>
    <xf numFmtId="0" fontId="1" fillId="4" borderId="0" xfId="0" applyFont="1" applyFill="1" applyAlignment="1">
      <alignment horizontal="left"/>
    </xf>
    <xf numFmtId="164" fontId="2" fillId="4" borderId="0" xfId="0" applyNumberFormat="1" applyFont="1" applyFill="1"/>
    <xf numFmtId="164" fontId="0" fillId="4" borderId="0" xfId="0" applyNumberFormat="1" applyFill="1"/>
    <xf numFmtId="0" fontId="2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16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10" fontId="0" fillId="0" borderId="0" xfId="3" applyNumberFormat="1" applyFont="1" applyFill="1" applyBorder="1" applyAlignment="1">
      <alignment horizontal="center"/>
    </xf>
    <xf numFmtId="0" fontId="16" fillId="0" borderId="0" xfId="0" applyFont="1" applyAlignment="1">
      <alignment horizontal="left" vertical="center"/>
    </xf>
    <xf numFmtId="165" fontId="0" fillId="0" borderId="23" xfId="0" applyNumberFormat="1" applyBorder="1" applyAlignment="1">
      <alignment horizontal="left" indent="2"/>
    </xf>
    <xf numFmtId="0" fontId="3" fillId="0" borderId="23" xfId="0" applyFont="1" applyBorder="1" applyAlignment="1">
      <alignment horizontal="left" indent="1"/>
    </xf>
    <xf numFmtId="0" fontId="3" fillId="0" borderId="23" xfId="0" applyFont="1" applyBorder="1" applyAlignment="1">
      <alignment horizontal="center"/>
    </xf>
    <xf numFmtId="4" fontId="3" fillId="0" borderId="23" xfId="2" applyNumberFormat="1" applyFont="1" applyFill="1" applyBorder="1" applyAlignment="1">
      <alignment horizontal="center" vertical="center"/>
    </xf>
    <xf numFmtId="2" fontId="3" fillId="0" borderId="23" xfId="0" applyNumberFormat="1" applyFont="1" applyBorder="1" applyAlignment="1">
      <alignment horizontal="center"/>
    </xf>
    <xf numFmtId="0" fontId="20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0" fontId="21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vertical="center"/>
    </xf>
    <xf numFmtId="0" fontId="23" fillId="0" borderId="0" xfId="0" applyFont="1" applyAlignment="1">
      <alignment vertical="center" wrapText="1"/>
    </xf>
    <xf numFmtId="0" fontId="20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0" fillId="0" borderId="0" xfId="0" applyFont="1"/>
    <xf numFmtId="0" fontId="20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11" fillId="0" borderId="0" xfId="0" applyFont="1"/>
    <xf numFmtId="0" fontId="26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28" fillId="8" borderId="2" xfId="0" applyFont="1" applyFill="1" applyBorder="1" applyAlignment="1">
      <alignment horizontal="center" vertical="center" wrapText="1"/>
    </xf>
    <xf numFmtId="43" fontId="28" fillId="8" borderId="2" xfId="0" applyNumberFormat="1" applyFont="1" applyFill="1" applyBorder="1" applyAlignment="1">
      <alignment horizontal="center" vertical="center" wrapText="1"/>
    </xf>
    <xf numFmtId="166" fontId="28" fillId="0" borderId="0" xfId="0" applyNumberFormat="1" applyFont="1" applyAlignment="1">
      <alignment vertical="center"/>
    </xf>
    <xf numFmtId="0" fontId="28" fillId="0" borderId="0" xfId="0" applyFont="1" applyAlignment="1">
      <alignment vertical="center"/>
    </xf>
    <xf numFmtId="0" fontId="29" fillId="0" borderId="0" xfId="0" applyFont="1" applyAlignment="1">
      <alignment horizontal="left"/>
    </xf>
    <xf numFmtId="0" fontId="29" fillId="0" borderId="0" xfId="0" applyFont="1"/>
    <xf numFmtId="0" fontId="26" fillId="8" borderId="2" xfId="0" applyFont="1" applyFill="1" applyBorder="1" applyAlignment="1">
      <alignment horizontal="center" vertical="center"/>
    </xf>
    <xf numFmtId="4" fontId="18" fillId="0" borderId="2" xfId="0" applyNumberFormat="1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4" fontId="29" fillId="0" borderId="2" xfId="0" applyNumberFormat="1" applyFont="1" applyBorder="1" applyAlignment="1">
      <alignment horizontal="right" vertical="center"/>
    </xf>
    <xf numFmtId="0" fontId="29" fillId="0" borderId="0" xfId="0" applyFont="1" applyAlignment="1">
      <alignment vertical="center"/>
    </xf>
    <xf numFmtId="43" fontId="29" fillId="0" borderId="0" xfId="2" applyFont="1" applyFill="1" applyAlignment="1">
      <alignment vertical="center"/>
    </xf>
    <xf numFmtId="0" fontId="26" fillId="0" borderId="0" xfId="0" applyFont="1" applyAlignment="1">
      <alignment horizontal="center" vertical="center"/>
    </xf>
    <xf numFmtId="167" fontId="18" fillId="0" borderId="0" xfId="5" applyNumberFormat="1" applyFont="1"/>
    <xf numFmtId="4" fontId="28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left" vertical="center" wrapText="1"/>
    </xf>
    <xf numFmtId="168" fontId="28" fillId="0" borderId="0" xfId="0" applyNumberFormat="1" applyFont="1" applyAlignment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 applyAlignment="1">
      <alignment horizontal="left" vertical="center"/>
    </xf>
    <xf numFmtId="168" fontId="31" fillId="0" borderId="0" xfId="0" applyNumberFormat="1" applyFont="1" applyAlignment="1">
      <alignment horizontal="center" vertical="center"/>
    </xf>
    <xf numFmtId="4" fontId="32" fillId="0" borderId="0" xfId="0" applyNumberFormat="1" applyFont="1" applyAlignment="1">
      <alignment horizontal="center" vertical="center"/>
    </xf>
    <xf numFmtId="0" fontId="32" fillId="0" borderId="0" xfId="0" applyFont="1" applyAlignment="1">
      <alignment vertical="center"/>
    </xf>
    <xf numFmtId="0" fontId="32" fillId="0" borderId="0" xfId="0" quotePrefix="1" applyFont="1" applyAlignment="1">
      <alignment horizontal="center" vertical="center" wrapText="1"/>
    </xf>
    <xf numFmtId="0" fontId="33" fillId="0" borderId="0" xfId="0" applyFont="1"/>
    <xf numFmtId="2" fontId="18" fillId="0" borderId="2" xfId="0" applyNumberFormat="1" applyFont="1" applyBorder="1" applyAlignment="1">
      <alignment horizontal="center" vertical="center"/>
    </xf>
    <xf numFmtId="44" fontId="3" fillId="0" borderId="1" xfId="4" applyFont="1" applyFill="1" applyBorder="1" applyAlignment="1">
      <alignment horizontal="center" vertical="center"/>
    </xf>
    <xf numFmtId="0" fontId="3" fillId="0" borderId="23" xfId="0" applyFont="1" applyBorder="1" applyAlignment="1">
      <alignment horizontal="left" vertical="center" indent="1"/>
    </xf>
    <xf numFmtId="4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4" fontId="3" fillId="0" borderId="0" xfId="2" applyNumberFormat="1" applyFont="1" applyFill="1" applyBorder="1" applyAlignment="1">
      <alignment horizontal="center" vertical="center"/>
    </xf>
    <xf numFmtId="44" fontId="3" fillId="0" borderId="0" xfId="4" applyFont="1" applyFill="1" applyBorder="1" applyAlignment="1">
      <alignment horizontal="center" vertical="center"/>
    </xf>
    <xf numFmtId="44" fontId="35" fillId="0" borderId="2" xfId="4" applyFont="1" applyFill="1" applyBorder="1" applyAlignment="1">
      <alignment horizontal="center" vertical="center"/>
    </xf>
    <xf numFmtId="9" fontId="0" fillId="0" borderId="0" xfId="3" applyFont="1" applyFill="1" applyBorder="1" applyAlignment="1">
      <alignment horizontal="center"/>
    </xf>
    <xf numFmtId="0" fontId="18" fillId="0" borderId="0" xfId="0" applyFont="1" applyAlignment="1">
      <alignment horizontal="right" vertical="center"/>
    </xf>
    <xf numFmtId="2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169" fontId="28" fillId="8" borderId="2" xfId="0" applyNumberFormat="1" applyFont="1" applyFill="1" applyBorder="1" applyAlignment="1">
      <alignment horizontal="center" vertical="center" wrapText="1"/>
    </xf>
    <xf numFmtId="0" fontId="36" fillId="10" borderId="15" xfId="0" applyFont="1" applyFill="1" applyBorder="1" applyAlignment="1">
      <alignment horizontal="center" vertical="center" wrapText="1"/>
    </xf>
    <xf numFmtId="0" fontId="36" fillId="10" borderId="15" xfId="0" applyFont="1" applyFill="1" applyBorder="1" applyAlignment="1">
      <alignment horizontal="center" vertical="center"/>
    </xf>
    <xf numFmtId="4" fontId="36" fillId="10" borderId="15" xfId="0" applyNumberFormat="1" applyFont="1" applyFill="1" applyBorder="1" applyAlignment="1">
      <alignment horizontal="center" vertical="center" wrapText="1"/>
    </xf>
    <xf numFmtId="0" fontId="36" fillId="10" borderId="22" xfId="0" applyFont="1" applyFill="1" applyBorder="1" applyAlignment="1">
      <alignment horizontal="center" vertical="center" wrapText="1"/>
    </xf>
    <xf numFmtId="165" fontId="5" fillId="4" borderId="23" xfId="0" applyNumberFormat="1" applyFont="1" applyFill="1" applyBorder="1" applyAlignment="1">
      <alignment horizontal="left" vertical="center" indent="1"/>
    </xf>
    <xf numFmtId="4" fontId="29" fillId="0" borderId="0" xfId="0" applyNumberFormat="1" applyFont="1" applyAlignment="1">
      <alignment horizontal="right" vertical="center"/>
    </xf>
    <xf numFmtId="4" fontId="28" fillId="0" borderId="2" xfId="0" applyNumberFormat="1" applyFont="1" applyBorder="1" applyAlignment="1">
      <alignment horizontal="right" vertical="center"/>
    </xf>
    <xf numFmtId="4" fontId="28" fillId="8" borderId="2" xfId="0" applyNumberFormat="1" applyFont="1" applyFill="1" applyBorder="1" applyAlignment="1">
      <alignment horizontal="right" vertical="center"/>
    </xf>
    <xf numFmtId="14" fontId="0" fillId="4" borderId="0" xfId="0" applyNumberFormat="1" applyFill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4" fontId="14" fillId="0" borderId="4" xfId="0" applyNumberFormat="1" applyFont="1" applyBorder="1" applyAlignment="1">
      <alignment horizontal="center" vertical="center" wrapText="1"/>
    </xf>
    <xf numFmtId="4" fontId="14" fillId="0" borderId="5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5" fillId="4" borderId="24" xfId="0" applyFont="1" applyFill="1" applyBorder="1" applyAlignment="1">
      <alignment horizontal="left" vertical="center"/>
    </xf>
    <xf numFmtId="0" fontId="5" fillId="4" borderId="25" xfId="0" applyFont="1" applyFill="1" applyBorder="1" applyAlignment="1">
      <alignment horizontal="left" vertical="center"/>
    </xf>
    <xf numFmtId="0" fontId="5" fillId="4" borderId="26" xfId="0" applyFont="1" applyFill="1" applyBorder="1" applyAlignment="1">
      <alignment horizontal="left" vertical="center"/>
    </xf>
    <xf numFmtId="44" fontId="5" fillId="4" borderId="24" xfId="4" applyFont="1" applyFill="1" applyBorder="1" applyAlignment="1">
      <alignment horizontal="center" vertical="center"/>
    </xf>
    <xf numFmtId="44" fontId="5" fillId="4" borderId="26" xfId="4" applyFont="1" applyFill="1" applyBorder="1" applyAlignment="1">
      <alignment horizontal="center" vertical="center"/>
    </xf>
    <xf numFmtId="4" fontId="34" fillId="0" borderId="2" xfId="0" applyNumberFormat="1" applyFont="1" applyBorder="1" applyAlignment="1">
      <alignment horizontal="right" vertical="center"/>
    </xf>
    <xf numFmtId="0" fontId="8" fillId="0" borderId="15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4" fontId="11" fillId="0" borderId="4" xfId="0" applyNumberFormat="1" applyFont="1" applyBorder="1" applyAlignment="1">
      <alignment horizontal="center" vertical="center" wrapText="1"/>
    </xf>
    <xf numFmtId="4" fontId="11" fillId="0" borderId="5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5" fillId="9" borderId="23" xfId="0" applyFont="1" applyFill="1" applyBorder="1" applyAlignment="1">
      <alignment horizontal="left" vertical="center"/>
    </xf>
    <xf numFmtId="0" fontId="18" fillId="0" borderId="4" xfId="0" applyFont="1" applyBorder="1" applyAlignment="1">
      <alignment horizontal="right" vertical="center"/>
    </xf>
    <xf numFmtId="0" fontId="18" fillId="0" borderId="5" xfId="0" applyFont="1" applyBorder="1" applyAlignment="1">
      <alignment horizontal="right" vertical="center"/>
    </xf>
    <xf numFmtId="0" fontId="18" fillId="0" borderId="28" xfId="0" applyFont="1" applyBorder="1" applyAlignment="1">
      <alignment horizontal="right" vertical="center"/>
    </xf>
    <xf numFmtId="0" fontId="18" fillId="0" borderId="29" xfId="0" applyFont="1" applyBorder="1" applyAlignment="1">
      <alignment horizontal="right" vertical="center"/>
    </xf>
    <xf numFmtId="0" fontId="26" fillId="8" borderId="4" xfId="0" applyFont="1" applyFill="1" applyBorder="1" applyAlignment="1">
      <alignment horizontal="right" vertical="center"/>
    </xf>
    <xf numFmtId="0" fontId="26" fillId="8" borderId="27" xfId="0" applyFont="1" applyFill="1" applyBorder="1" applyAlignment="1">
      <alignment horizontal="right" vertical="center"/>
    </xf>
    <xf numFmtId="0" fontId="20" fillId="0" borderId="0" xfId="0" applyFont="1" applyAlignment="1">
      <alignment horizontal="left" vertical="center" wrapText="1"/>
    </xf>
    <xf numFmtId="0" fontId="26" fillId="8" borderId="4" xfId="0" applyFont="1" applyFill="1" applyBorder="1" applyAlignment="1">
      <alignment horizontal="center" vertical="center"/>
    </xf>
    <xf numFmtId="0" fontId="26" fillId="8" borderId="27" xfId="0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19" fillId="0" borderId="2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/>
    </xf>
    <xf numFmtId="4" fontId="11" fillId="0" borderId="2" xfId="0" applyNumberFormat="1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</cellXfs>
  <cellStyles count="6">
    <cellStyle name="Millares" xfId="2" builtinId="3"/>
    <cellStyle name="Moneda" xfId="4" builtinId="4"/>
    <cellStyle name="Normal" xfId="0" builtinId="0"/>
    <cellStyle name="Normal 2" xfId="1" xr:uid="{00000000-0005-0000-0000-000001000000}"/>
    <cellStyle name="Normal_GG" xfId="5" xr:uid="{14393124-7F5C-43A7-B75C-7664C0896692}"/>
    <cellStyle name="Porcentaje" xfId="3" builtinId="5"/>
  </cellStyles>
  <dxfs count="0"/>
  <tableStyles count="0" defaultTableStyle="TableStyleMedium2" defaultPivotStyle="PivotStyleLight16"/>
  <colors>
    <mruColors>
      <color rgb="FF003488"/>
      <color rgb="FF0033CC"/>
      <color rgb="FFDDEBF7"/>
      <color rgb="FF006600"/>
      <color rgb="FF669900"/>
      <color rgb="FFA9D08E"/>
      <color rgb="FFBF8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customXml" Target="../customXml/item1.xml"/><Relationship Id="rId10" Type="http://schemas.openxmlformats.org/officeDocument/2006/relationships/externalLink" Target="externalLinks/externalLink5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233457</xdr:colOff>
      <xdr:row>1</xdr:row>
      <xdr:rowOff>147719</xdr:rowOff>
    </xdr:from>
    <xdr:to>
      <xdr:col>1</xdr:col>
      <xdr:colOff>1121058</xdr:colOff>
      <xdr:row>4</xdr:row>
      <xdr:rowOff>48453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40938FFD-12E8-4DB5-BCC7-FB029259F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124" y="274719"/>
          <a:ext cx="887601" cy="408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F088A7F1-979A-4D96-BA71-D1486CDD3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411" y="254001"/>
          <a:ext cx="973379" cy="4482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71716</xdr:colOff>
      <xdr:row>0</xdr:row>
      <xdr:rowOff>82550</xdr:rowOff>
    </xdr:from>
    <xdr:to>
      <xdr:col>1</xdr:col>
      <xdr:colOff>465433</xdr:colOff>
      <xdr:row>3</xdr:row>
      <xdr:rowOff>107950</xdr:rowOff>
    </xdr:to>
    <xdr:pic>
      <xdr:nvPicPr>
        <xdr:cNvPr id="2" name="Imagen 2" descr="image001">
          <a:extLst>
            <a:ext uri="{FF2B5EF4-FFF2-40B4-BE49-F238E27FC236}">
              <a16:creationId xmlns:a16="http://schemas.microsoft.com/office/drawing/2014/main" id="{39ECB8F8-4F82-45E0-A5CB-9FFB6A136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16" y="82550"/>
          <a:ext cx="946167" cy="473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hicama%20Viru\04%20Costo\01%20Presupuesto\202108\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  <sheetName val="GUÍA"/>
      <sheetName val="AH_Cash_Flow1"/>
      <sheetName val="Info_Sheet"/>
      <sheetName val="Listas"/>
      <sheetName val="Limit_ACC_A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  <sheetData sheetId="7" refreshError="1"/>
      <sheetData sheetId="8"/>
      <sheetData sheetId="9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RES"/>
      <sheetName val="Data"/>
      <sheetName val="GG-Ofertado-P4 Maz"/>
      <sheetName val="F-05"/>
      <sheetName val="Sheet2"/>
      <sheetName val="Imprimacion_Planilla"/>
      <sheetName val="9 Capex"/>
      <sheetName val="EVAL"/>
      <sheetName val="GyP total"/>
      <sheetName val="RefG"/>
      <sheetName val="IRR sponsor"/>
      <sheetName val="Metrados  Val."/>
      <sheetName val="RES,MET,ADI1"/>
      <sheetName val="Restricciones y Compromisos"/>
      <sheetName val="RES-PINTADO"/>
      <sheetName val="Graph39_"/>
      <sheetName val="Resumen anual"/>
      <sheetName val="datos base"/>
      <sheetName val="DATOS UNOE"/>
      <sheetName val="Producción"/>
      <sheetName val="Tabla"/>
      <sheetName val="Datos"/>
      <sheetName val="EXP"/>
      <sheetName val="Sust.205ABC-VE"/>
      <sheetName val="Sust.205ABC-VP"/>
      <sheetName val="Resum 205ABC 700FG 907.A.2.2"/>
      <sheetName val="Deduccion Reajuste"/>
      <sheetName val="General"/>
      <sheetName val="Fierro-C1"/>
      <sheetName val="PER,COM.PRO.ADI1"/>
      <sheetName val="Planilla Base y Subbase"/>
      <sheetName val="RESUMEN"/>
      <sheetName val="Limit_ACC_A"/>
      <sheetName val="REFERENCIAS"/>
      <sheetName val="200"/>
      <sheetName val="CIERRE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Hoja1"/>
      <sheetName val="CAPATAZ"/>
      <sheetName val="Presupuesto"/>
      <sheetName val="Analisis"/>
      <sheetName val="Insumos"/>
      <sheetName val="Rangos"/>
      <sheetName val="FórmulaPolinómica"/>
      <sheetName val="PARTIDAS"/>
      <sheetName val="EXPLAN. DESVIOS"/>
      <sheetName val="CLASIF. MAT. DESVIOS"/>
      <sheetName val="CLASIF. MATERIAL"/>
      <sheetName val="EXPLAN. VIA PRINCIPAL"/>
      <sheetName val="Quantity"/>
      <sheetName val="Piso Tecnico"/>
      <sheetName val="resultado"/>
      <sheetName val="MFT TOC"/>
      <sheetName val="Deduccion_Reajuste"/>
      <sheetName val="Model"/>
      <sheetName val="Avance Resumen"/>
      <sheetName val="Macro1"/>
      <sheetName val="Hoja2"/>
      <sheetName val="AUSEN99"/>
      <sheetName val="Planificacion"/>
      <sheetName val="TC"/>
      <sheetName val="borrador"/>
      <sheetName val="FLUOR-AAQSA"/>
      <sheetName val="Hoja3"/>
      <sheetName val="PLANEADO"/>
      <sheetName val="Datos - F1,F2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  <sheetName val="NO IMPRIMIR"/>
      <sheetName val="Cantidad"/>
      <sheetName val="Jorge1"/>
      <sheetName val="Jorge2"/>
      <sheetName val="DATOS 3"/>
      <sheetName val="MONTAJE_TUBERIA_Y_SOPORTES"/>
      <sheetName val="Anx_1_Nota_4"/>
      <sheetName val="F-002"/>
      <sheetName val="509-509A TMC36&quot;"/>
      <sheetName val="510 TMC36&quot;"/>
      <sheetName val="10241EQLIST"/>
      <sheetName val="3_INPUT_ACT"/>
      <sheetName val="Producción (Marz-20) (2)"/>
      <sheetName val="EXP-EXPEDIENTE"/>
      <sheetName val="EXP 0-52+920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WBS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VALORIZACION_101"/>
      <sheetName val="SERVICIOS A OBRA 195"/>
      <sheetName val="Val_Nº111"/>
      <sheetName val="Liebman_1341"/>
      <sheetName val="Tipo_de_Cambio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NO_IMPRIMIR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Panel de Control"/>
      <sheetName val="2019"/>
      <sheetName val="2020"/>
      <sheetName val="CPV_MGMG"/>
      <sheetName val="50+360"/>
      <sheetName val="AD.05 7+300-52+920"/>
      <sheetName val="contraseccion"/>
      <sheetName val="MejorAM"/>
      <sheetName val="Exp. Técnico 7+300-52+920"/>
      <sheetName val="Resumen derrumbes"/>
      <sheetName val="ANALISIS ALQUILER FERREYROS"/>
      <sheetName val="Nudo 1"/>
      <sheetName val="CNC"/>
      <sheetName val="EXP 110-171"/>
      <sheetName val="Lista"/>
      <sheetName val="VALORIZACION_104"/>
      <sheetName val="VALORIZACION_102"/>
      <sheetName val="VALORIZACION_103"/>
      <sheetName val="VALORIZACION_105"/>
      <sheetName val="VALORIZACION_106"/>
      <sheetName val="VALORIZACION_107"/>
      <sheetName val="VALORIZACION_108"/>
      <sheetName val="TOTALES"/>
      <sheetName val="Parametros"/>
      <sheetName val="PUNIT"/>
      <sheetName val="Attach 4-18"/>
      <sheetName val="Link"/>
      <sheetName val="Apus"/>
      <sheetName val="MATER_CONCENTR_CBV99"/>
      <sheetName val="COSTO-MANO-OBRA-_CBV99"/>
      <sheetName val="MATER_CBV2000"/>
      <sheetName val="DISTR.MANT.ELECTRICA"/>
      <sheetName val="DOTACION_CBV99"/>
      <sheetName val="BD CONFIABILIDAD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3_INPUT_ACT1"/>
      <sheetName val="509-509A_TMC36&quot;"/>
      <sheetName val="510_TMC36&quot;"/>
      <sheetName val="Anx_1_Nota_41"/>
      <sheetName val="MONTAJE_TUBERIA_Y_SOPORTES1"/>
      <sheetName val="SERVICIOS_A_OBRA_195"/>
      <sheetName val="AD_05_7+300-52+920"/>
      <sheetName val="EXP_0-52+920"/>
      <sheetName val="Exp__Técnico_7+300-52+920"/>
      <sheetName val="Resumen_derrumbes"/>
      <sheetName val="consolid-dossier (IAS) (2)"/>
      <sheetName val="BD vidaUtil"/>
      <sheetName val="Graph39_15"/>
      <sheetName val="GG-Ofertado-P4_Maz15"/>
      <sheetName val="9_Capex15"/>
      <sheetName val="datos_base15"/>
      <sheetName val="DATOS_UNOE15"/>
      <sheetName val="Sust_205ABC-VE15"/>
      <sheetName val="Sust_205ABC-VP15"/>
      <sheetName val="Resum_205ABC_700FG_907_A_2_215"/>
      <sheetName val="Restricciones_y_Compromisos15"/>
      <sheetName val="Metrados__Val_15"/>
      <sheetName val="GyP_total15"/>
      <sheetName val="IRR_sponsor15"/>
      <sheetName val="Deduccion_Reajuste15"/>
      <sheetName val="Resumen_anual13"/>
      <sheetName val="PER,COM_PRO_ADI114"/>
      <sheetName val="Planilla_Base_y_Subbase14"/>
      <sheetName val="Piso_Tecnico10"/>
      <sheetName val="MFT_TOC10"/>
      <sheetName val="3W__FORESCAST9"/>
      <sheetName val="3W_9"/>
      <sheetName val="CURVA_S9"/>
      <sheetName val="%_lc29"/>
      <sheetName val="HIST__PERS9"/>
      <sheetName val="HIST__EQUIP9"/>
      <sheetName val="Datos_-_F1,F210"/>
      <sheetName val="Avance_Resumen10"/>
      <sheetName val="EXPLAN__DESVIOS10"/>
      <sheetName val="CLASIF__MAT__DESVIOS10"/>
      <sheetName val="CLASIF__MATERIAL10"/>
      <sheetName val="EXPLAN__VIA_PRINCIPAL10"/>
      <sheetName val="Plan_de_Fases-Subfases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EQ_INGR-EGR9"/>
      <sheetName val="MOD_INGR-EGR9"/>
      <sheetName val="Procurement_Data9"/>
      <sheetName val="Val_Nº112"/>
      <sheetName val="Liebman_1342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Precios_Adicionales-Argos1"/>
      <sheetName val="MASTER_MH1"/>
      <sheetName val="MASTER_EQUIPOS1"/>
      <sheetName val="HM_500-VALIDAR_CON_EQ1"/>
      <sheetName val="C_V__OMYA1"/>
      <sheetName val="PROD_ANEXO_11"/>
      <sheetName val="PROD_ANEXO_21"/>
      <sheetName val="PROD_ANEXO_31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VALORIZACION_109"/>
      <sheetName val="Tipo_de_Cambio2"/>
      <sheetName val="3_INPUT_ACT2"/>
      <sheetName val="Anx_1_Nota_42"/>
      <sheetName val="MONTAJE_TUBERIA_Y_SOPORTES2"/>
      <sheetName val="Mov__Tierras1"/>
      <sheetName val="CONTROL_VOLQUETES21"/>
      <sheetName val="FORMATO_CONTROL_OK1"/>
      <sheetName val="HOJA_DE_DATOS1"/>
      <sheetName val="NO_IMPRIMIR1"/>
      <sheetName val="DATOS_3"/>
      <sheetName val="Desv_P_Puentes1"/>
      <sheetName val="O__Preliminares1"/>
      <sheetName val="Mivimiento_de_Tierras1"/>
      <sheetName val="Estribos_Acero_(Proy)1"/>
      <sheetName val="Fe°_C__Estribo1"/>
      <sheetName val="Losa_de_Concreto_Armado1"/>
      <sheetName val="Losa_de_Concreto_Armado_Acero1"/>
      <sheetName val="Fe°_C__Losa1"/>
      <sheetName val="Vereda_de_Concreto_Armado1"/>
      <sheetName val="Losa_de_Aproximacion1"/>
      <sheetName val="O__de_Protección_y_Encauzamien1"/>
      <sheetName val="509-509A_TMC36&quot;1"/>
      <sheetName val="510_TMC36&quot;1"/>
      <sheetName val="BASE_CONEX_1"/>
      <sheetName val="INST__BANDEJA1"/>
      <sheetName val="RES__TENDIDO1"/>
      <sheetName val="RES__PEINADO1"/>
      <sheetName val="RES_RETIRO1"/>
      <sheetName val="RES_CONEX_1"/>
      <sheetName val="Sem_1"/>
      <sheetName val="RES__CONEXIONADO1"/>
      <sheetName val="MONTAJE_DE_SOMBRILLA1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SERVICIOS_A_OBRA_1951"/>
      <sheetName val="Producción_(Marz-20)_(2)"/>
      <sheetName val="Panel_de_Control"/>
      <sheetName val="Explanaciones_TRAMO_51"/>
      <sheetName val="Explanaciones_TRAMO_61"/>
      <sheetName val="Explanaciones_EJE_1_-_31"/>
      <sheetName val="Explanaciones_EJE_1_-_41"/>
      <sheetName val="Explanaciones_EJE_2_-_51"/>
      <sheetName val="Explanaciones_EJE_2_-_6_11"/>
      <sheetName val="Explanaciones_EJE_3_-_71"/>
      <sheetName val="Explanaciones_EJE_3_-_81"/>
      <sheetName val="AD_05_7+300-52+9201"/>
      <sheetName val="EXP_0-52+9201"/>
      <sheetName val="Exp__Técnico_7+300-52+9201"/>
      <sheetName val="Resumen_derrumbes1"/>
      <sheetName val="ANALISIS_ALQUILER_FERREYROS"/>
      <sheetName val="Nudo_1"/>
      <sheetName val="DISTR_MANT_ELECTRICA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U.S ILD"/>
      <sheetName val="Graphs"/>
      <sheetName val="GRAPH_DATA"/>
      <sheetName val="05.01 Exc"/>
      <sheetName val="desb"/>
      <sheetName val="L9-T46-001"/>
      <sheetName val="EDP"/>
      <sheetName val="2.3.08 P. de Metrados"/>
      <sheetName val="Detalle Trincheras"/>
      <sheetName val="2.3.09"/>
      <sheetName val="2.3.10"/>
      <sheetName val="2.3.15"/>
      <sheetName val="2.3.16"/>
      <sheetName val="2.4.07-2.4.12"/>
      <sheetName val="3.5.21-22-23"/>
      <sheetName val="5.5.44"/>
      <sheetName val="5.5.61"/>
      <sheetName val="Plla_Pers"/>
      <sheetName val="Flujo Ingresos"/>
      <sheetName val="POSESIÓN"/>
      <sheetName val="Basis"/>
      <sheetName val="Flujo_Ingresos"/>
      <sheetName val="Material"/>
      <sheetName val="edificio"/>
      <sheetName val="sotanos"/>
      <sheetName val="obras ext"/>
      <sheetName val="Inputs"/>
      <sheetName val="BC_AGO-2014"/>
      <sheetName val="PRECIOS"/>
      <sheetName val="TABLAS "/>
      <sheetName val="PHD riego "/>
      <sheetName val="Temperaturas"/>
      <sheetName val="PHD"/>
      <sheetName val="BOQ-Bill1-8"/>
      <sheetName val="resumen OK"/>
      <sheetName val="CONTROL"/>
      <sheetName val="PREACTA"/>
      <sheetName val="Rossin-R"/>
      <sheetName val="T.Mat Zona 2 (2)"/>
      <sheetName val="Detalle(1)"/>
      <sheetName val="Detalle(2)"/>
      <sheetName val="P. Socios"/>
      <sheetName val="P. por empresa"/>
      <sheetName val="Garantias"/>
      <sheetName val="anexos"/>
      <sheetName val="EXP_110-171"/>
      <sheetName val="Attach_4-18"/>
      <sheetName val="Liebman_1345"/>
      <sheetName val="Val_Nº115"/>
      <sheetName val="Tipo_de_Cambio5"/>
      <sheetName val="3_INPUT_ACT5"/>
      <sheetName val="Anx_1_Nota_45"/>
      <sheetName val="MONTAJE_TUBERIA_Y_SOPORTES5"/>
      <sheetName val="Precios_Adicionales-Argos4"/>
      <sheetName val="MASTER_MH4"/>
      <sheetName val="MASTER_EQUIPOS4"/>
      <sheetName val="HM_500-VALIDAR_CON_EQ4"/>
      <sheetName val="C_V__OMYA4"/>
      <sheetName val="PROD_ANEXO_14"/>
      <sheetName val="PROD_ANEXO_24"/>
      <sheetName val="PROD_ANEXO_34"/>
      <sheetName val="NO_IMPRIMIR4"/>
      <sheetName val="Mov__Tierras4"/>
      <sheetName val="CONTROL_VOLQUETES24"/>
      <sheetName val="FORMATO_CONTROL_OK4"/>
      <sheetName val="HOJA_DE_DATOS4"/>
      <sheetName val="DATOS_34"/>
      <sheetName val="Desv_P_Puentes4"/>
      <sheetName val="O__Preliminares4"/>
      <sheetName val="Mivimiento_de_Tierras4"/>
      <sheetName val="Estribos_Acero_(Proy)4"/>
      <sheetName val="Fe°_C__Estribo4"/>
      <sheetName val="Losa_de_Concreto_Armado4"/>
      <sheetName val="Losa_de_Concreto_Armado_Acero4"/>
      <sheetName val="Fe°_C__Losa4"/>
      <sheetName val="Vereda_de_Concreto_Armado4"/>
      <sheetName val="Losa_de_Aproximacion4"/>
      <sheetName val="O__de_Protección_y_Encauzamien4"/>
      <sheetName val="509-509A_TMC36&quot;4"/>
      <sheetName val="510_TMC36&quot;4"/>
      <sheetName val="Resumen_Ejecutivo4"/>
      <sheetName val="Proyectos_PIA4"/>
      <sheetName val="1__Contratos4"/>
      <sheetName val="2__Gestión_Cronogramas4"/>
      <sheetName val="2_1_Curva_S_-_Proyectos4"/>
      <sheetName val="4__Estado_Construcción4"/>
      <sheetName val="3__Gestion_Adquisiciones4"/>
      <sheetName val="4_1_Estado_de_RFI´s4"/>
      <sheetName val="4_2_Estado_Valorizaciones4"/>
      <sheetName val="_4_3_Sol__de_Cambio4"/>
      <sheetName val="5__Estado_Ingeniería_4"/>
      <sheetName val="6__Gestion_Riesgos4"/>
      <sheetName val="7__Gestión_Comunicaciones4"/>
      <sheetName val="8__Acreditaciones4"/>
      <sheetName val="9_1_Panel_de_Control4"/>
      <sheetName val="SERVICIOS_A_OBRA_1954"/>
      <sheetName val="BASE_CONEX_4"/>
      <sheetName val="INST__BANDEJA4"/>
      <sheetName val="RES__TENDIDO4"/>
      <sheetName val="RES__PEINADO4"/>
      <sheetName val="RES_RETIRO4"/>
      <sheetName val="RES_CONEX_4"/>
      <sheetName val="Sem_4"/>
      <sheetName val="RES__CONEXIONADO4"/>
      <sheetName val="MONTAJE_DE_SOMBRILLA4"/>
      <sheetName val="DATOS_31"/>
      <sheetName val="Resumen_Ejecutivo1"/>
      <sheetName val="Proyectos_PIA1"/>
      <sheetName val="1__Contratos1"/>
      <sheetName val="2__Gestión_Cronogramas1"/>
      <sheetName val="2_1_Curva_S_-_Proyectos1"/>
      <sheetName val="4__Estado_Construcción1"/>
      <sheetName val="3__Gestion_Adquisiciones1"/>
      <sheetName val="4_1_Estado_de_RFI´s1"/>
      <sheetName val="4_2_Estado_Valorizaciones1"/>
      <sheetName val="_4_3_Sol__de_Cambio1"/>
      <sheetName val="5__Estado_Ingeniería_1"/>
      <sheetName val="6__Gestion_Riesgos1"/>
      <sheetName val="7__Gestión_Comunicaciones1"/>
      <sheetName val="8__Acreditaciones1"/>
      <sheetName val="9_1_Panel_de_Control1"/>
      <sheetName val="Liebman_1343"/>
      <sheetName val="Val_Nº113"/>
      <sheetName val="Tipo_de_Cambio3"/>
      <sheetName val="3_INPUT_ACT3"/>
      <sheetName val="Anx_1_Nota_43"/>
      <sheetName val="MONTAJE_TUBERIA_Y_SOPORTES3"/>
      <sheetName val="Precios_Adicionales-Argos2"/>
      <sheetName val="MASTER_MH2"/>
      <sheetName val="MASTER_EQUIPOS2"/>
      <sheetName val="HM_500-VALIDAR_CON_EQ2"/>
      <sheetName val="C_V__OMYA2"/>
      <sheetName val="PROD_ANEXO_12"/>
      <sheetName val="PROD_ANEXO_22"/>
      <sheetName val="PROD_ANEXO_32"/>
      <sheetName val="NO_IMPRIMIR2"/>
      <sheetName val="Mov__Tierras2"/>
      <sheetName val="CONTROL_VOLQUETES22"/>
      <sheetName val="FORMATO_CONTROL_OK2"/>
      <sheetName val="HOJA_DE_DATOS2"/>
      <sheetName val="DATOS_32"/>
      <sheetName val="Desv_P_Puentes2"/>
      <sheetName val="O__Preliminares2"/>
      <sheetName val="Mivimiento_de_Tierras2"/>
      <sheetName val="Estribos_Acero_(Proy)2"/>
      <sheetName val="Fe°_C__Estribo2"/>
      <sheetName val="Losa_de_Concreto_Armado2"/>
      <sheetName val="Losa_de_Concreto_Armado_Acero2"/>
      <sheetName val="Fe°_C__Losa2"/>
      <sheetName val="Vereda_de_Concreto_Armado2"/>
      <sheetName val="Losa_de_Aproximacion2"/>
      <sheetName val="O__de_Protección_y_Encauzamien2"/>
      <sheetName val="509-509A_TMC36&quot;2"/>
      <sheetName val="510_TMC36&quot;2"/>
      <sheetName val="Resumen_Ejecutivo2"/>
      <sheetName val="Proyectos_PIA2"/>
      <sheetName val="1__Contratos2"/>
      <sheetName val="2__Gestión_Cronogramas2"/>
      <sheetName val="2_1_Curva_S_-_Proyectos2"/>
      <sheetName val="4__Estado_Construcción2"/>
      <sheetName val="3__Gestion_Adquisiciones2"/>
      <sheetName val="4_1_Estado_de_RFI´s2"/>
      <sheetName val="4_2_Estado_Valorizaciones2"/>
      <sheetName val="_4_3_Sol__de_Cambio2"/>
      <sheetName val="5__Estado_Ingeniería_2"/>
      <sheetName val="6__Gestion_Riesgos2"/>
      <sheetName val="7__Gestión_Comunicaciones2"/>
      <sheetName val="8__Acreditaciones2"/>
      <sheetName val="9_1_Panel_de_Control2"/>
      <sheetName val="SERVICIOS_A_OBRA_1952"/>
      <sheetName val="BASE_CONEX_2"/>
      <sheetName val="INST__BANDEJA2"/>
      <sheetName val="RES__TENDIDO2"/>
      <sheetName val="RES__PEINADO2"/>
      <sheetName val="RES_RETIRO2"/>
      <sheetName val="RES_CONEX_2"/>
      <sheetName val="Sem_2"/>
      <sheetName val="RES__CONEXIONADO2"/>
      <sheetName val="MONTAJE_DE_SOMBRILLA2"/>
      <sheetName val="Liebman_1344"/>
      <sheetName val="Val_Nº114"/>
      <sheetName val="Tipo_de_Cambio4"/>
      <sheetName val="3_INPUT_ACT4"/>
      <sheetName val="Anx_1_Nota_44"/>
      <sheetName val="MONTAJE_TUBERIA_Y_SOPORTES4"/>
      <sheetName val="Precios_Adicionales-Argos3"/>
      <sheetName val="MASTER_MH3"/>
      <sheetName val="MASTER_EQUIPOS3"/>
      <sheetName val="HM_500-VALIDAR_CON_EQ3"/>
      <sheetName val="C_V__OMYA3"/>
      <sheetName val="PROD_ANEXO_13"/>
      <sheetName val="PROD_ANEXO_23"/>
      <sheetName val="PROD_ANEXO_33"/>
      <sheetName val="NO_IMPRIMIR3"/>
      <sheetName val="Mov__Tierras3"/>
      <sheetName val="CONTROL_VOLQUETES23"/>
      <sheetName val="FORMATO_CONTROL_OK3"/>
      <sheetName val="HOJA_DE_DATOS3"/>
      <sheetName val="DATOS_33"/>
      <sheetName val="Desv_P_Puentes3"/>
      <sheetName val="O__Preliminares3"/>
      <sheetName val="Mivimiento_de_Tierras3"/>
      <sheetName val="Estribos_Acero_(Proy)3"/>
      <sheetName val="Fe°_C__Estribo3"/>
      <sheetName val="Losa_de_Concreto_Armado3"/>
      <sheetName val="Losa_de_Concreto_Armado_Acero3"/>
      <sheetName val="Fe°_C__Losa3"/>
      <sheetName val="Vereda_de_Concreto_Armado3"/>
      <sheetName val="Losa_de_Aproximacion3"/>
      <sheetName val="O__de_Protección_y_Encauzamien3"/>
      <sheetName val="509-509A_TMC36&quot;3"/>
      <sheetName val="510_TMC36&quot;3"/>
      <sheetName val="Resumen_Ejecutivo3"/>
      <sheetName val="Proyectos_PIA3"/>
      <sheetName val="1__Contratos3"/>
      <sheetName val="2__Gestión_Cronogramas3"/>
      <sheetName val="2_1_Curva_S_-_Proyectos3"/>
      <sheetName val="4__Estado_Construcción3"/>
      <sheetName val="3__Gestion_Adquisiciones3"/>
      <sheetName val="4_1_Estado_de_RFI´s3"/>
      <sheetName val="4_2_Estado_Valorizaciones3"/>
      <sheetName val="_4_3_Sol__de_Cambio3"/>
      <sheetName val="5__Estado_Ingeniería_3"/>
      <sheetName val="6__Gestion_Riesgos3"/>
      <sheetName val="7__Gestión_Comunicaciones3"/>
      <sheetName val="8__Acreditaciones3"/>
      <sheetName val="9_1_Panel_de_Control3"/>
      <sheetName val="SERVICIOS_A_OBRA_1953"/>
      <sheetName val="BASE_CONEX_3"/>
      <sheetName val="INST__BANDEJA3"/>
      <sheetName val="RES__TENDIDO3"/>
      <sheetName val="RES__PEINADO3"/>
      <sheetName val="RES_RETIRO3"/>
      <sheetName val="RES_CONEX_3"/>
      <sheetName val="Sem_3"/>
      <sheetName val="RES__CONEXIONADO3"/>
      <sheetName val="MONTAJE_DE_SOMBRILLA3"/>
      <sheetName val="PRECIOS_"/>
      <sheetName val="ResumenTotalObra"/>
      <sheetName val="VIZ4"/>
      <sheetName val="VIZ7"/>
      <sheetName val="PRES. PRINC."/>
      <sheetName val="G.G"/>
      <sheetName val="BD MAT"/>
      <sheetName val="WBS "/>
      <sheetName val="Res_riesgos"/>
      <sheetName val="Sensibilidad"/>
      <sheetName val="GG's"/>
      <sheetName val="A1_LT_Sumay"/>
      <sheetName val="A3_LT_Monta"/>
      <sheetName val="A4_LT_OC"/>
      <sheetName val="A1 SUMSET PRINCIPALES"/>
      <sheetName val="A2 SUMSET COMPLEM"/>
      <sheetName val="A3 Sumin Alim"/>
      <sheetName val="B1 MONT SET"/>
      <sheetName val="B2 Monta Alim"/>
      <sheetName val="C Obras Civiles"/>
      <sheetName val="B4_Molle_OC"/>
      <sheetName val="C1_SFran_SuMay"/>
      <sheetName val="C2_SFran_SuMen"/>
      <sheetName val="C3_SFran_Mont"/>
      <sheetName val="C4_SFran_OC"/>
      <sheetName val="D1_Telecom"/>
      <sheetName val="D2_Telecom"/>
      <sheetName val="REF.CELDAS"/>
      <sheetName val="TARIFAS"/>
      <sheetName val="#¡REF"/>
      <sheetName val="RF"/>
      <sheetName val="CD"/>
      <sheetName val="Planilla Personal Staff"/>
      <sheetName val="EPP´s"/>
      <sheetName val="Resumen EPP's"/>
      <sheetName val="G.P."/>
      <sheetName val="Exam Medi"/>
      <sheetName val="Transp, Aloj y Aliment."/>
      <sheetName val="Alojamiento Pers."/>
      <sheetName val="Ind Gen"/>
      <sheetName val="Ind DS024"/>
      <sheetName val="SSMA"/>
      <sheetName val="Seguros y Fianza"/>
      <sheetName val="Obr Provi"/>
      <sheetName val="Fletes"/>
      <sheetName val="Mov Desm"/>
      <sheetName val="PA"/>
      <sheetName val="CODIGOS"/>
      <sheetName val="PRES__PRINC_"/>
      <sheetName val="G_G"/>
      <sheetName val="BD_MAT"/>
      <sheetName val="WBS_"/>
      <sheetName val="A1_SUMSET_PRINCIPALES"/>
      <sheetName val="A2_SUMSET_COMPLEM"/>
      <sheetName val="A3_Sumin_Alim"/>
      <sheetName val="B1_MONT_SET"/>
      <sheetName val="B2_Monta_Alim"/>
      <sheetName val="C_Obras_Civiles"/>
      <sheetName val="REF_CELDAS"/>
      <sheetName val="ALOJAMIENTO "/>
      <sheetName val="PLANTA OSMOSIS"/>
      <sheetName val="OC REQUE"/>
      <sheetName val="CHAGLLA"/>
      <sheetName val="BARRICK"/>
      <sheetName val="VOLCAN"/>
      <sheetName val="VOLCAN 2"/>
      <sheetName val="HUARICASHASH"/>
      <sheetName val="SUB PARTIDAS"/>
      <sheetName val="CARRETERA"/>
      <sheetName val="SP CARRETERA"/>
      <sheetName val="RESUMEN TANQUE"/>
      <sheetName val="대비표"/>
      <sheetName val="Costo HH"/>
      <sheetName val="350-FISL-9122"/>
      <sheetName val="MHR REPORTS"/>
      <sheetName val="Not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>
        <row r="9">
          <cell r="H9">
            <v>0.90469999999999995</v>
          </cell>
        </row>
      </sheetData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>
        <row r="9">
          <cell r="H9">
            <v>0.90469999999999995</v>
          </cell>
        </row>
      </sheetData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>
        <row r="9">
          <cell r="H9">
            <v>0.90469999999999995</v>
          </cell>
        </row>
      </sheetData>
      <sheetData sheetId="165" refreshError="1"/>
      <sheetData sheetId="166" refreshError="1"/>
      <sheetData sheetId="167">
        <row r="9">
          <cell r="H9">
            <v>0.90469999999999995</v>
          </cell>
        </row>
      </sheetData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 refreshError="1"/>
      <sheetData sheetId="199" refreshError="1"/>
      <sheetData sheetId="200" refreshError="1"/>
      <sheetData sheetId="201" refreshError="1"/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 refreshError="1"/>
      <sheetData sheetId="232" refreshError="1"/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 refreshError="1"/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 refreshError="1"/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>
        <row r="9">
          <cell r="H9">
            <v>0.90469999999999995</v>
          </cell>
        </row>
      </sheetData>
      <sheetData sheetId="361">
        <row r="9">
          <cell r="H9">
            <v>0.90469999999999995</v>
          </cell>
        </row>
      </sheetData>
      <sheetData sheetId="362">
        <row r="9">
          <cell r="H9">
            <v>0.90469999999999995</v>
          </cell>
        </row>
      </sheetData>
      <sheetData sheetId="363">
        <row r="9">
          <cell r="H9">
            <v>0.90469999999999995</v>
          </cell>
        </row>
      </sheetData>
      <sheetData sheetId="364">
        <row r="9">
          <cell r="H9">
            <v>0.90469999999999995</v>
          </cell>
        </row>
      </sheetData>
      <sheetData sheetId="365">
        <row r="9">
          <cell r="H9">
            <v>0.90469999999999995</v>
          </cell>
        </row>
      </sheetData>
      <sheetData sheetId="366">
        <row r="9">
          <cell r="H9">
            <v>0.90469999999999995</v>
          </cell>
        </row>
      </sheetData>
      <sheetData sheetId="367">
        <row r="9">
          <cell r="H9">
            <v>0.90469999999999995</v>
          </cell>
        </row>
      </sheetData>
      <sheetData sheetId="368">
        <row r="9">
          <cell r="H9">
            <v>0.90469999999999995</v>
          </cell>
        </row>
      </sheetData>
      <sheetData sheetId="369">
        <row r="9">
          <cell r="H9">
            <v>0.90469999999999995</v>
          </cell>
        </row>
      </sheetData>
      <sheetData sheetId="370">
        <row r="9">
          <cell r="H9">
            <v>0.90469999999999995</v>
          </cell>
        </row>
      </sheetData>
      <sheetData sheetId="371">
        <row r="9">
          <cell r="H9">
            <v>0.90469999999999995</v>
          </cell>
        </row>
      </sheetData>
      <sheetData sheetId="372">
        <row r="9">
          <cell r="H9">
            <v>0.90469999999999995</v>
          </cell>
        </row>
      </sheetData>
      <sheetData sheetId="373">
        <row r="9">
          <cell r="H9">
            <v>0.90469999999999995</v>
          </cell>
        </row>
      </sheetData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>
        <row r="9">
          <cell r="H9">
            <v>0.90469999999999995</v>
          </cell>
        </row>
      </sheetData>
      <sheetData sheetId="439">
        <row r="9">
          <cell r="H9">
            <v>0.90469999999999995</v>
          </cell>
        </row>
      </sheetData>
      <sheetData sheetId="440">
        <row r="9">
          <cell r="H9">
            <v>0.90469999999999995</v>
          </cell>
        </row>
      </sheetData>
      <sheetData sheetId="441" refreshError="1"/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>
        <row r="9">
          <cell r="H9">
            <v>0.90469999999999995</v>
          </cell>
        </row>
      </sheetData>
      <sheetData sheetId="466">
        <row r="9">
          <cell r="H9">
            <v>0.90469999999999995</v>
          </cell>
        </row>
      </sheetData>
      <sheetData sheetId="467" refreshError="1"/>
      <sheetData sheetId="468" refreshError="1"/>
      <sheetData sheetId="469" refreshError="1"/>
      <sheetData sheetId="470" refreshError="1"/>
      <sheetData sheetId="471">
        <row r="9">
          <cell r="H9">
            <v>0.90469999999999995</v>
          </cell>
        </row>
      </sheetData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>
        <row r="9">
          <cell r="H9">
            <v>0.90469999999999995</v>
          </cell>
        </row>
      </sheetData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>
        <row r="9">
          <cell r="H9">
            <v>0.90469999999999995</v>
          </cell>
        </row>
      </sheetData>
      <sheetData sheetId="499">
        <row r="9">
          <cell r="H9">
            <v>0.90469999999999995</v>
          </cell>
        </row>
      </sheetData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>
        <row r="9">
          <cell r="H9">
            <v>0.90469999999999995</v>
          </cell>
        </row>
      </sheetData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>
        <row r="9">
          <cell r="H9">
            <v>0.90469999999999995</v>
          </cell>
        </row>
      </sheetData>
      <sheetData sheetId="507">
        <row r="9">
          <cell r="H9">
            <v>0.90469999999999995</v>
          </cell>
        </row>
      </sheetData>
      <sheetData sheetId="508">
        <row r="9">
          <cell r="H9">
            <v>0.90469999999999995</v>
          </cell>
        </row>
      </sheetData>
      <sheetData sheetId="509">
        <row r="9">
          <cell r="H9">
            <v>0.90469999999999995</v>
          </cell>
        </row>
      </sheetData>
      <sheetData sheetId="510">
        <row r="9">
          <cell r="H9">
            <v>0.90469999999999995</v>
          </cell>
        </row>
      </sheetData>
      <sheetData sheetId="511">
        <row r="9">
          <cell r="H9">
            <v>0.90469999999999995</v>
          </cell>
        </row>
      </sheetData>
      <sheetData sheetId="512">
        <row r="9">
          <cell r="H9">
            <v>0.90469999999999995</v>
          </cell>
        </row>
      </sheetData>
      <sheetData sheetId="513">
        <row r="9">
          <cell r="H9">
            <v>0.90469999999999995</v>
          </cell>
        </row>
      </sheetData>
      <sheetData sheetId="514">
        <row r="9">
          <cell r="H9">
            <v>0.90469999999999995</v>
          </cell>
        </row>
      </sheetData>
      <sheetData sheetId="515">
        <row r="9">
          <cell r="H9">
            <v>0.90469999999999995</v>
          </cell>
        </row>
      </sheetData>
      <sheetData sheetId="516">
        <row r="9">
          <cell r="H9">
            <v>0.90469999999999995</v>
          </cell>
        </row>
      </sheetData>
      <sheetData sheetId="517">
        <row r="9">
          <cell r="H9">
            <v>0.90469999999999995</v>
          </cell>
        </row>
      </sheetData>
      <sheetData sheetId="518">
        <row r="9">
          <cell r="H9">
            <v>0.90469999999999995</v>
          </cell>
        </row>
      </sheetData>
      <sheetData sheetId="519">
        <row r="9">
          <cell r="H9">
            <v>0.90469999999999995</v>
          </cell>
        </row>
      </sheetData>
      <sheetData sheetId="520">
        <row r="9">
          <cell r="H9">
            <v>0.90469999999999995</v>
          </cell>
        </row>
      </sheetData>
      <sheetData sheetId="521">
        <row r="9">
          <cell r="H9">
            <v>0.90469999999999995</v>
          </cell>
        </row>
      </sheetData>
      <sheetData sheetId="522">
        <row r="9">
          <cell r="H9">
            <v>0.90469999999999995</v>
          </cell>
        </row>
      </sheetData>
      <sheetData sheetId="523">
        <row r="9">
          <cell r="H9">
            <v>0.90469999999999995</v>
          </cell>
        </row>
      </sheetData>
      <sheetData sheetId="524">
        <row r="9">
          <cell r="H9">
            <v>0.90469999999999995</v>
          </cell>
        </row>
      </sheetData>
      <sheetData sheetId="525">
        <row r="9">
          <cell r="H9">
            <v>0.90469999999999995</v>
          </cell>
        </row>
      </sheetData>
      <sheetData sheetId="526">
        <row r="9">
          <cell r="H9">
            <v>0.90469999999999995</v>
          </cell>
        </row>
      </sheetData>
      <sheetData sheetId="527">
        <row r="9">
          <cell r="H9">
            <v>0.90469999999999995</v>
          </cell>
        </row>
      </sheetData>
      <sheetData sheetId="528">
        <row r="9">
          <cell r="H9">
            <v>0.90469999999999995</v>
          </cell>
        </row>
      </sheetData>
      <sheetData sheetId="529">
        <row r="9">
          <cell r="H9">
            <v>0.90469999999999995</v>
          </cell>
        </row>
      </sheetData>
      <sheetData sheetId="530">
        <row r="9">
          <cell r="H9">
            <v>0.90469999999999995</v>
          </cell>
        </row>
      </sheetData>
      <sheetData sheetId="531">
        <row r="9">
          <cell r="H9">
            <v>0.90469999999999995</v>
          </cell>
        </row>
      </sheetData>
      <sheetData sheetId="532">
        <row r="9">
          <cell r="H9">
            <v>0.90469999999999995</v>
          </cell>
        </row>
      </sheetData>
      <sheetData sheetId="533">
        <row r="9">
          <cell r="H9">
            <v>0.90469999999999995</v>
          </cell>
        </row>
      </sheetData>
      <sheetData sheetId="534">
        <row r="9">
          <cell r="H9">
            <v>0.90469999999999995</v>
          </cell>
        </row>
      </sheetData>
      <sheetData sheetId="535">
        <row r="9">
          <cell r="H9">
            <v>0.90469999999999995</v>
          </cell>
        </row>
      </sheetData>
      <sheetData sheetId="536">
        <row r="9">
          <cell r="H9">
            <v>0.90469999999999995</v>
          </cell>
        </row>
      </sheetData>
      <sheetData sheetId="537">
        <row r="9">
          <cell r="H9">
            <v>0.90469999999999995</v>
          </cell>
        </row>
      </sheetData>
      <sheetData sheetId="538">
        <row r="9">
          <cell r="H9">
            <v>0.90469999999999995</v>
          </cell>
        </row>
      </sheetData>
      <sheetData sheetId="539">
        <row r="9">
          <cell r="H9">
            <v>0.90469999999999995</v>
          </cell>
        </row>
      </sheetData>
      <sheetData sheetId="540">
        <row r="9">
          <cell r="H9">
            <v>0.90469999999999995</v>
          </cell>
        </row>
      </sheetData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>
        <row r="9">
          <cell r="H9">
            <v>0.90469999999999995</v>
          </cell>
        </row>
      </sheetData>
      <sheetData sheetId="576">
        <row r="9">
          <cell r="H9">
            <v>0.90469999999999995</v>
          </cell>
        </row>
      </sheetData>
      <sheetData sheetId="577">
        <row r="9">
          <cell r="H9">
            <v>0.90469999999999995</v>
          </cell>
        </row>
      </sheetData>
      <sheetData sheetId="578">
        <row r="9">
          <cell r="H9">
            <v>0.90469999999999995</v>
          </cell>
        </row>
      </sheetData>
      <sheetData sheetId="579">
        <row r="9">
          <cell r="H9">
            <v>0.90469999999999995</v>
          </cell>
        </row>
      </sheetData>
      <sheetData sheetId="580">
        <row r="9">
          <cell r="H9">
            <v>0.90469999999999995</v>
          </cell>
        </row>
      </sheetData>
      <sheetData sheetId="581">
        <row r="9">
          <cell r="H9">
            <v>0.90469999999999995</v>
          </cell>
        </row>
      </sheetData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>
        <row r="9">
          <cell r="H9">
            <v>0.90469999999999995</v>
          </cell>
        </row>
      </sheetData>
      <sheetData sheetId="587">
        <row r="9">
          <cell r="H9">
            <v>0.90469999999999995</v>
          </cell>
        </row>
      </sheetData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>
        <row r="9">
          <cell r="H9">
            <v>0.90469999999999995</v>
          </cell>
        </row>
      </sheetData>
      <sheetData sheetId="606">
        <row r="9">
          <cell r="H9">
            <v>0.90469999999999995</v>
          </cell>
        </row>
      </sheetData>
      <sheetData sheetId="607">
        <row r="9">
          <cell r="H9">
            <v>0.90469999999999995</v>
          </cell>
        </row>
      </sheetData>
      <sheetData sheetId="608">
        <row r="9">
          <cell r="H9">
            <v>0.90469999999999995</v>
          </cell>
        </row>
      </sheetData>
      <sheetData sheetId="609">
        <row r="9">
          <cell r="H9">
            <v>0.90469999999999995</v>
          </cell>
        </row>
      </sheetData>
      <sheetData sheetId="610">
        <row r="9">
          <cell r="H9">
            <v>0.90469999999999995</v>
          </cell>
        </row>
      </sheetData>
      <sheetData sheetId="611">
        <row r="9">
          <cell r="H9">
            <v>0.90469999999999995</v>
          </cell>
        </row>
      </sheetData>
      <sheetData sheetId="612">
        <row r="9">
          <cell r="H9">
            <v>0.90469999999999995</v>
          </cell>
        </row>
      </sheetData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>
        <row r="9">
          <cell r="H9">
            <v>0.90469999999999995</v>
          </cell>
        </row>
      </sheetData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>
        <row r="9">
          <cell r="H9">
            <v>0.90469999999999995</v>
          </cell>
        </row>
      </sheetData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>
        <row r="9">
          <cell r="H9">
            <v>0.90469999999999995</v>
          </cell>
        </row>
      </sheetData>
      <sheetData sheetId="659">
        <row r="9">
          <cell r="H9">
            <v>0.90469999999999995</v>
          </cell>
        </row>
      </sheetData>
      <sheetData sheetId="660">
        <row r="9">
          <cell r="H9">
            <v>0.90469999999999995</v>
          </cell>
        </row>
      </sheetData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>
        <row r="9">
          <cell r="H9">
            <v>0.90469999999999995</v>
          </cell>
        </row>
      </sheetData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>
        <row r="9">
          <cell r="H9">
            <v>0.90469999999999995</v>
          </cell>
        </row>
      </sheetData>
      <sheetData sheetId="673">
        <row r="9">
          <cell r="H9">
            <v>0.90469999999999995</v>
          </cell>
        </row>
      </sheetData>
      <sheetData sheetId="674">
        <row r="9">
          <cell r="H9">
            <v>0.90469999999999995</v>
          </cell>
        </row>
      </sheetData>
      <sheetData sheetId="675">
        <row r="9">
          <cell r="H9">
            <v>0.90469999999999995</v>
          </cell>
        </row>
      </sheetData>
      <sheetData sheetId="676">
        <row r="9">
          <cell r="H9">
            <v>0.90469999999999995</v>
          </cell>
        </row>
      </sheetData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>
        <row r="9">
          <cell r="H9">
            <v>0.90469999999999995</v>
          </cell>
        </row>
      </sheetData>
      <sheetData sheetId="680">
        <row r="9">
          <cell r="H9">
            <v>0.90469999999999995</v>
          </cell>
        </row>
      </sheetData>
      <sheetData sheetId="681">
        <row r="9">
          <cell r="H9">
            <v>0.90469999999999995</v>
          </cell>
        </row>
      </sheetData>
      <sheetData sheetId="682">
        <row r="9">
          <cell r="H9">
            <v>0.90469999999999995</v>
          </cell>
        </row>
      </sheetData>
      <sheetData sheetId="683">
        <row r="9">
          <cell r="H9">
            <v>0.90469999999999995</v>
          </cell>
        </row>
      </sheetData>
      <sheetData sheetId="684">
        <row r="9">
          <cell r="H9">
            <v>0.90469999999999995</v>
          </cell>
        </row>
      </sheetData>
      <sheetData sheetId="685">
        <row r="9">
          <cell r="H9">
            <v>0.90469999999999995</v>
          </cell>
        </row>
      </sheetData>
      <sheetData sheetId="686">
        <row r="9">
          <cell r="H9">
            <v>0.90469999999999995</v>
          </cell>
        </row>
      </sheetData>
      <sheetData sheetId="687">
        <row r="9">
          <cell r="H9">
            <v>0.90469999999999995</v>
          </cell>
        </row>
      </sheetData>
      <sheetData sheetId="688">
        <row r="9">
          <cell r="H9">
            <v>0.90469999999999995</v>
          </cell>
        </row>
      </sheetData>
      <sheetData sheetId="689">
        <row r="9">
          <cell r="H9">
            <v>0.90469999999999995</v>
          </cell>
        </row>
      </sheetData>
      <sheetData sheetId="690">
        <row r="9">
          <cell r="H9">
            <v>0.90469999999999995</v>
          </cell>
        </row>
      </sheetData>
      <sheetData sheetId="691">
        <row r="9">
          <cell r="H9">
            <v>0.90469999999999995</v>
          </cell>
        </row>
      </sheetData>
      <sheetData sheetId="692">
        <row r="9">
          <cell r="H9">
            <v>0.90469999999999995</v>
          </cell>
        </row>
      </sheetData>
      <sheetData sheetId="693">
        <row r="9">
          <cell r="H9">
            <v>0.90469999999999995</v>
          </cell>
        </row>
      </sheetData>
      <sheetData sheetId="694">
        <row r="9">
          <cell r="H9">
            <v>0.90469999999999995</v>
          </cell>
        </row>
      </sheetData>
      <sheetData sheetId="695">
        <row r="9">
          <cell r="H9">
            <v>0.90469999999999995</v>
          </cell>
        </row>
      </sheetData>
      <sheetData sheetId="696">
        <row r="9">
          <cell r="H9">
            <v>0.90469999999999995</v>
          </cell>
        </row>
      </sheetData>
      <sheetData sheetId="697">
        <row r="9">
          <cell r="H9">
            <v>0.90469999999999995</v>
          </cell>
        </row>
      </sheetData>
      <sheetData sheetId="698">
        <row r="9">
          <cell r="H9">
            <v>0.90469999999999995</v>
          </cell>
        </row>
      </sheetData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>
        <row r="9">
          <cell r="H9">
            <v>0.90469999999999995</v>
          </cell>
        </row>
      </sheetData>
      <sheetData sheetId="702">
        <row r="9">
          <cell r="H9">
            <v>0.90469999999999995</v>
          </cell>
        </row>
      </sheetData>
      <sheetData sheetId="703">
        <row r="9">
          <cell r="H9">
            <v>0.90469999999999995</v>
          </cell>
        </row>
      </sheetData>
      <sheetData sheetId="704">
        <row r="9">
          <cell r="H9">
            <v>0.90469999999999995</v>
          </cell>
        </row>
      </sheetData>
      <sheetData sheetId="705">
        <row r="9">
          <cell r="H9">
            <v>0.90469999999999995</v>
          </cell>
        </row>
      </sheetData>
      <sheetData sheetId="706">
        <row r="9">
          <cell r="H9">
            <v>0.90469999999999995</v>
          </cell>
        </row>
      </sheetData>
      <sheetData sheetId="707">
        <row r="9">
          <cell r="H9">
            <v>0.90469999999999995</v>
          </cell>
        </row>
      </sheetData>
      <sheetData sheetId="708">
        <row r="9">
          <cell r="H9">
            <v>0.90469999999999995</v>
          </cell>
        </row>
      </sheetData>
      <sheetData sheetId="709">
        <row r="9">
          <cell r="H9">
            <v>0.90469999999999995</v>
          </cell>
        </row>
      </sheetData>
      <sheetData sheetId="710">
        <row r="9">
          <cell r="H9">
            <v>0.90469999999999995</v>
          </cell>
        </row>
      </sheetData>
      <sheetData sheetId="711">
        <row r="9">
          <cell r="H9">
            <v>0.90469999999999995</v>
          </cell>
        </row>
      </sheetData>
      <sheetData sheetId="712">
        <row r="9">
          <cell r="H9">
            <v>0.90469999999999995</v>
          </cell>
        </row>
      </sheetData>
      <sheetData sheetId="713">
        <row r="9">
          <cell r="H9">
            <v>0.90469999999999995</v>
          </cell>
        </row>
      </sheetData>
      <sheetData sheetId="714">
        <row r="9">
          <cell r="H9">
            <v>0.90469999999999995</v>
          </cell>
        </row>
      </sheetData>
      <sheetData sheetId="715">
        <row r="9">
          <cell r="H9">
            <v>0.90469999999999995</v>
          </cell>
        </row>
      </sheetData>
      <sheetData sheetId="716">
        <row r="9">
          <cell r="H9">
            <v>0.90469999999999995</v>
          </cell>
        </row>
      </sheetData>
      <sheetData sheetId="717">
        <row r="9">
          <cell r="H9">
            <v>0.90469999999999995</v>
          </cell>
        </row>
      </sheetData>
      <sheetData sheetId="718">
        <row r="9">
          <cell r="H9">
            <v>0.90469999999999995</v>
          </cell>
        </row>
      </sheetData>
      <sheetData sheetId="719">
        <row r="9">
          <cell r="H9">
            <v>0.90469999999999995</v>
          </cell>
        </row>
      </sheetData>
      <sheetData sheetId="720">
        <row r="9">
          <cell r="H9">
            <v>0.90469999999999995</v>
          </cell>
        </row>
      </sheetData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>
        <row r="9">
          <cell r="H9">
            <v>0.90469999999999995</v>
          </cell>
        </row>
      </sheetData>
      <sheetData sheetId="725">
        <row r="9">
          <cell r="H9">
            <v>0.90469999999999995</v>
          </cell>
        </row>
      </sheetData>
      <sheetData sheetId="726">
        <row r="9">
          <cell r="H9">
            <v>0.90469999999999995</v>
          </cell>
        </row>
      </sheetData>
      <sheetData sheetId="727">
        <row r="9">
          <cell r="H9">
            <v>0.90469999999999995</v>
          </cell>
        </row>
      </sheetData>
      <sheetData sheetId="728">
        <row r="9">
          <cell r="H9">
            <v>0.90469999999999995</v>
          </cell>
        </row>
      </sheetData>
      <sheetData sheetId="729">
        <row r="9">
          <cell r="H9">
            <v>0.90469999999999995</v>
          </cell>
        </row>
      </sheetData>
      <sheetData sheetId="730">
        <row r="9">
          <cell r="H9">
            <v>0.90469999999999995</v>
          </cell>
        </row>
      </sheetData>
      <sheetData sheetId="731">
        <row r="9">
          <cell r="H9">
            <v>0.90469999999999995</v>
          </cell>
        </row>
      </sheetData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>
        <row r="9">
          <cell r="H9">
            <v>0.90469999999999995</v>
          </cell>
        </row>
      </sheetData>
      <sheetData sheetId="736">
        <row r="9">
          <cell r="H9">
            <v>0.90469999999999995</v>
          </cell>
        </row>
      </sheetData>
      <sheetData sheetId="737">
        <row r="9">
          <cell r="H9">
            <v>0.90469999999999995</v>
          </cell>
        </row>
      </sheetData>
      <sheetData sheetId="738">
        <row r="9">
          <cell r="H9">
            <v>0.90469999999999995</v>
          </cell>
        </row>
      </sheetData>
      <sheetData sheetId="739">
        <row r="9">
          <cell r="H9">
            <v>0.90469999999999995</v>
          </cell>
        </row>
      </sheetData>
      <sheetData sheetId="740">
        <row r="9">
          <cell r="H9">
            <v>0.90469999999999995</v>
          </cell>
        </row>
      </sheetData>
      <sheetData sheetId="741">
        <row r="9">
          <cell r="H9">
            <v>0.90469999999999995</v>
          </cell>
        </row>
      </sheetData>
      <sheetData sheetId="742">
        <row r="9">
          <cell r="H9">
            <v>0.90469999999999995</v>
          </cell>
        </row>
      </sheetData>
      <sheetData sheetId="743">
        <row r="9">
          <cell r="H9">
            <v>0.90469999999999995</v>
          </cell>
        </row>
      </sheetData>
      <sheetData sheetId="744">
        <row r="9">
          <cell r="H9">
            <v>0.90469999999999995</v>
          </cell>
        </row>
      </sheetData>
      <sheetData sheetId="745">
        <row r="9">
          <cell r="H9">
            <v>0.90469999999999995</v>
          </cell>
        </row>
      </sheetData>
      <sheetData sheetId="746">
        <row r="9">
          <cell r="H9">
            <v>0.90469999999999995</v>
          </cell>
        </row>
      </sheetData>
      <sheetData sheetId="747">
        <row r="9">
          <cell r="H9">
            <v>0.90469999999999995</v>
          </cell>
        </row>
      </sheetData>
      <sheetData sheetId="748">
        <row r="9">
          <cell r="H9">
            <v>0.90469999999999995</v>
          </cell>
        </row>
      </sheetData>
      <sheetData sheetId="749">
        <row r="9">
          <cell r="H9">
            <v>0.90469999999999995</v>
          </cell>
        </row>
      </sheetData>
      <sheetData sheetId="750">
        <row r="9">
          <cell r="H9">
            <v>0.90469999999999995</v>
          </cell>
        </row>
      </sheetData>
      <sheetData sheetId="751">
        <row r="9">
          <cell r="H9">
            <v>0.90469999999999995</v>
          </cell>
        </row>
      </sheetData>
      <sheetData sheetId="752">
        <row r="9">
          <cell r="H9">
            <v>0.90469999999999995</v>
          </cell>
        </row>
      </sheetData>
      <sheetData sheetId="753">
        <row r="9">
          <cell r="H9">
            <v>0.90469999999999995</v>
          </cell>
        </row>
      </sheetData>
      <sheetData sheetId="754">
        <row r="9">
          <cell r="H9">
            <v>0.90469999999999995</v>
          </cell>
        </row>
      </sheetData>
      <sheetData sheetId="755">
        <row r="9">
          <cell r="H9">
            <v>0.90469999999999995</v>
          </cell>
        </row>
      </sheetData>
      <sheetData sheetId="756">
        <row r="9">
          <cell r="H9">
            <v>0.90469999999999995</v>
          </cell>
        </row>
      </sheetData>
      <sheetData sheetId="757">
        <row r="9">
          <cell r="H9">
            <v>0.90469999999999995</v>
          </cell>
        </row>
      </sheetData>
      <sheetData sheetId="758">
        <row r="9">
          <cell r="H9">
            <v>0.90469999999999995</v>
          </cell>
        </row>
      </sheetData>
      <sheetData sheetId="759">
        <row r="9">
          <cell r="H9">
            <v>0.90469999999999995</v>
          </cell>
        </row>
      </sheetData>
      <sheetData sheetId="760">
        <row r="9">
          <cell r="H9">
            <v>0.90469999999999995</v>
          </cell>
        </row>
      </sheetData>
      <sheetData sheetId="761">
        <row r="9">
          <cell r="H9">
            <v>0.90469999999999995</v>
          </cell>
        </row>
      </sheetData>
      <sheetData sheetId="762">
        <row r="9">
          <cell r="H9">
            <v>0.90469999999999995</v>
          </cell>
        </row>
      </sheetData>
      <sheetData sheetId="763">
        <row r="9">
          <cell r="H9">
            <v>0.90469999999999995</v>
          </cell>
        </row>
      </sheetData>
      <sheetData sheetId="764">
        <row r="9">
          <cell r="H9">
            <v>0.90469999999999995</v>
          </cell>
        </row>
      </sheetData>
      <sheetData sheetId="765">
        <row r="9">
          <cell r="H9">
            <v>0.90469999999999995</v>
          </cell>
        </row>
      </sheetData>
      <sheetData sheetId="766">
        <row r="9">
          <cell r="H9">
            <v>0.90469999999999995</v>
          </cell>
        </row>
      </sheetData>
      <sheetData sheetId="767">
        <row r="9">
          <cell r="H9">
            <v>0.90469999999999995</v>
          </cell>
        </row>
      </sheetData>
      <sheetData sheetId="768">
        <row r="9">
          <cell r="H9">
            <v>0.90469999999999995</v>
          </cell>
        </row>
      </sheetData>
      <sheetData sheetId="769">
        <row r="9">
          <cell r="H9">
            <v>0.90469999999999995</v>
          </cell>
        </row>
      </sheetData>
      <sheetData sheetId="770">
        <row r="9">
          <cell r="H9">
            <v>0.90469999999999995</v>
          </cell>
        </row>
      </sheetData>
      <sheetData sheetId="771">
        <row r="9">
          <cell r="H9">
            <v>0.90469999999999995</v>
          </cell>
        </row>
      </sheetData>
      <sheetData sheetId="772">
        <row r="9">
          <cell r="H9">
            <v>0.90469999999999995</v>
          </cell>
        </row>
      </sheetData>
      <sheetData sheetId="773">
        <row r="9">
          <cell r="H9">
            <v>0.90469999999999995</v>
          </cell>
        </row>
      </sheetData>
      <sheetData sheetId="774">
        <row r="9">
          <cell r="H9">
            <v>0.90469999999999995</v>
          </cell>
        </row>
      </sheetData>
      <sheetData sheetId="775">
        <row r="9">
          <cell r="H9">
            <v>0.90469999999999995</v>
          </cell>
        </row>
      </sheetData>
      <sheetData sheetId="776">
        <row r="9">
          <cell r="H9">
            <v>0.90469999999999995</v>
          </cell>
        </row>
      </sheetData>
      <sheetData sheetId="777">
        <row r="9">
          <cell r="H9">
            <v>0.90469999999999995</v>
          </cell>
        </row>
      </sheetData>
      <sheetData sheetId="778">
        <row r="9">
          <cell r="H9">
            <v>0.90469999999999995</v>
          </cell>
        </row>
      </sheetData>
      <sheetData sheetId="779">
        <row r="9">
          <cell r="H9">
            <v>0.90469999999999995</v>
          </cell>
        </row>
      </sheetData>
      <sheetData sheetId="780">
        <row r="9">
          <cell r="H9">
            <v>0.90469999999999995</v>
          </cell>
        </row>
      </sheetData>
      <sheetData sheetId="781">
        <row r="9">
          <cell r="H9">
            <v>0.90469999999999995</v>
          </cell>
        </row>
      </sheetData>
      <sheetData sheetId="782">
        <row r="9">
          <cell r="H9">
            <v>0.90469999999999995</v>
          </cell>
        </row>
      </sheetData>
      <sheetData sheetId="783">
        <row r="9">
          <cell r="H9">
            <v>0.90469999999999995</v>
          </cell>
        </row>
      </sheetData>
      <sheetData sheetId="784">
        <row r="9">
          <cell r="H9">
            <v>0.90469999999999995</v>
          </cell>
        </row>
      </sheetData>
      <sheetData sheetId="785">
        <row r="9">
          <cell r="H9">
            <v>0.90469999999999995</v>
          </cell>
        </row>
      </sheetData>
      <sheetData sheetId="786">
        <row r="9">
          <cell r="H9">
            <v>0.90469999999999995</v>
          </cell>
        </row>
      </sheetData>
      <sheetData sheetId="787">
        <row r="9">
          <cell r="H9">
            <v>0.90469999999999995</v>
          </cell>
        </row>
      </sheetData>
      <sheetData sheetId="788">
        <row r="9">
          <cell r="H9">
            <v>0.90469999999999995</v>
          </cell>
        </row>
      </sheetData>
      <sheetData sheetId="789">
        <row r="9">
          <cell r="H9">
            <v>0.90469999999999995</v>
          </cell>
        </row>
      </sheetData>
      <sheetData sheetId="790">
        <row r="9">
          <cell r="H9">
            <v>0.90469999999999995</v>
          </cell>
        </row>
      </sheetData>
      <sheetData sheetId="791">
        <row r="9">
          <cell r="H9">
            <v>0.90469999999999995</v>
          </cell>
        </row>
      </sheetData>
      <sheetData sheetId="792">
        <row r="9">
          <cell r="H9">
            <v>0.90469999999999995</v>
          </cell>
        </row>
      </sheetData>
      <sheetData sheetId="793">
        <row r="9">
          <cell r="H9">
            <v>0.90469999999999995</v>
          </cell>
        </row>
      </sheetData>
      <sheetData sheetId="794">
        <row r="9">
          <cell r="H9">
            <v>0.90469999999999995</v>
          </cell>
        </row>
      </sheetData>
      <sheetData sheetId="795">
        <row r="9">
          <cell r="H9">
            <v>0.90469999999999995</v>
          </cell>
        </row>
      </sheetData>
      <sheetData sheetId="796">
        <row r="9">
          <cell r="H9">
            <v>0.90469999999999995</v>
          </cell>
        </row>
      </sheetData>
      <sheetData sheetId="797">
        <row r="9">
          <cell r="H9">
            <v>0.90469999999999995</v>
          </cell>
        </row>
      </sheetData>
      <sheetData sheetId="798">
        <row r="9">
          <cell r="H9">
            <v>0.90469999999999995</v>
          </cell>
        </row>
      </sheetData>
      <sheetData sheetId="799">
        <row r="9">
          <cell r="H9">
            <v>0.90469999999999995</v>
          </cell>
        </row>
      </sheetData>
      <sheetData sheetId="800">
        <row r="9">
          <cell r="H9">
            <v>0.90469999999999995</v>
          </cell>
        </row>
      </sheetData>
      <sheetData sheetId="801">
        <row r="9">
          <cell r="H9">
            <v>0.90469999999999995</v>
          </cell>
        </row>
      </sheetData>
      <sheetData sheetId="802">
        <row r="9">
          <cell r="H9">
            <v>0.90469999999999995</v>
          </cell>
        </row>
      </sheetData>
      <sheetData sheetId="803">
        <row r="9">
          <cell r="H9">
            <v>0.90469999999999995</v>
          </cell>
        </row>
      </sheetData>
      <sheetData sheetId="804">
        <row r="9">
          <cell r="H9">
            <v>0.90469999999999995</v>
          </cell>
        </row>
      </sheetData>
      <sheetData sheetId="805">
        <row r="9">
          <cell r="H9">
            <v>0.90469999999999995</v>
          </cell>
        </row>
      </sheetData>
      <sheetData sheetId="806">
        <row r="9">
          <cell r="H9">
            <v>0.90469999999999995</v>
          </cell>
        </row>
      </sheetData>
      <sheetData sheetId="807">
        <row r="9">
          <cell r="H9">
            <v>0.90469999999999995</v>
          </cell>
        </row>
      </sheetData>
      <sheetData sheetId="808">
        <row r="9">
          <cell r="H9">
            <v>0.90469999999999995</v>
          </cell>
        </row>
      </sheetData>
      <sheetData sheetId="809">
        <row r="9">
          <cell r="H9">
            <v>0.90469999999999995</v>
          </cell>
        </row>
      </sheetData>
      <sheetData sheetId="810">
        <row r="9">
          <cell r="H9">
            <v>0.90469999999999995</v>
          </cell>
        </row>
      </sheetData>
      <sheetData sheetId="811">
        <row r="9">
          <cell r="H9">
            <v>0.90469999999999995</v>
          </cell>
        </row>
      </sheetData>
      <sheetData sheetId="812">
        <row r="9">
          <cell r="H9">
            <v>0.90469999999999995</v>
          </cell>
        </row>
      </sheetData>
      <sheetData sheetId="813">
        <row r="9">
          <cell r="H9">
            <v>0.90469999999999995</v>
          </cell>
        </row>
      </sheetData>
      <sheetData sheetId="814">
        <row r="9">
          <cell r="H9">
            <v>0.90469999999999995</v>
          </cell>
        </row>
      </sheetData>
      <sheetData sheetId="815">
        <row r="9">
          <cell r="H9">
            <v>0.90469999999999995</v>
          </cell>
        </row>
      </sheetData>
      <sheetData sheetId="816">
        <row r="9">
          <cell r="H9">
            <v>0.90469999999999995</v>
          </cell>
        </row>
      </sheetData>
      <sheetData sheetId="817">
        <row r="9">
          <cell r="H9">
            <v>0.90469999999999995</v>
          </cell>
        </row>
      </sheetData>
      <sheetData sheetId="818">
        <row r="9">
          <cell r="H9">
            <v>0.90469999999999995</v>
          </cell>
        </row>
      </sheetData>
      <sheetData sheetId="819">
        <row r="9">
          <cell r="H9">
            <v>0.90469999999999995</v>
          </cell>
        </row>
      </sheetData>
      <sheetData sheetId="820">
        <row r="9">
          <cell r="H9">
            <v>0.90469999999999995</v>
          </cell>
        </row>
      </sheetData>
      <sheetData sheetId="821">
        <row r="9">
          <cell r="H9">
            <v>0.90469999999999995</v>
          </cell>
        </row>
      </sheetData>
      <sheetData sheetId="822">
        <row r="9">
          <cell r="H9">
            <v>0.90469999999999995</v>
          </cell>
        </row>
      </sheetData>
      <sheetData sheetId="823">
        <row r="9">
          <cell r="H9">
            <v>0.90469999999999995</v>
          </cell>
        </row>
      </sheetData>
      <sheetData sheetId="824">
        <row r="9">
          <cell r="H9">
            <v>0.90469999999999995</v>
          </cell>
        </row>
      </sheetData>
      <sheetData sheetId="825">
        <row r="9">
          <cell r="H9">
            <v>0.90469999999999995</v>
          </cell>
        </row>
      </sheetData>
      <sheetData sheetId="826">
        <row r="9">
          <cell r="H9">
            <v>0.90469999999999995</v>
          </cell>
        </row>
      </sheetData>
      <sheetData sheetId="827">
        <row r="9">
          <cell r="H9">
            <v>0.90469999999999995</v>
          </cell>
        </row>
      </sheetData>
      <sheetData sheetId="828">
        <row r="9">
          <cell r="H9">
            <v>0.90469999999999995</v>
          </cell>
        </row>
      </sheetData>
      <sheetData sheetId="829">
        <row r="9">
          <cell r="H9">
            <v>0.90469999999999995</v>
          </cell>
        </row>
      </sheetData>
      <sheetData sheetId="830">
        <row r="9">
          <cell r="H9">
            <v>0.90469999999999995</v>
          </cell>
        </row>
      </sheetData>
      <sheetData sheetId="831">
        <row r="9">
          <cell r="H9">
            <v>0.90469999999999995</v>
          </cell>
        </row>
      </sheetData>
      <sheetData sheetId="832">
        <row r="9">
          <cell r="H9">
            <v>0.90469999999999995</v>
          </cell>
        </row>
      </sheetData>
      <sheetData sheetId="833">
        <row r="9">
          <cell r="H9">
            <v>0.90469999999999995</v>
          </cell>
        </row>
      </sheetData>
      <sheetData sheetId="834">
        <row r="9">
          <cell r="H9">
            <v>0.90469999999999995</v>
          </cell>
        </row>
      </sheetData>
      <sheetData sheetId="835">
        <row r="9">
          <cell r="H9">
            <v>0.90469999999999995</v>
          </cell>
        </row>
      </sheetData>
      <sheetData sheetId="836">
        <row r="9">
          <cell r="H9">
            <v>0.90469999999999995</v>
          </cell>
        </row>
      </sheetData>
      <sheetData sheetId="837">
        <row r="9">
          <cell r="H9">
            <v>0.90469999999999995</v>
          </cell>
        </row>
      </sheetData>
      <sheetData sheetId="838">
        <row r="9">
          <cell r="H9">
            <v>0.90469999999999995</v>
          </cell>
        </row>
      </sheetData>
      <sheetData sheetId="839">
        <row r="9">
          <cell r="H9">
            <v>0.90469999999999995</v>
          </cell>
        </row>
      </sheetData>
      <sheetData sheetId="840">
        <row r="9">
          <cell r="H9">
            <v>0.90469999999999995</v>
          </cell>
        </row>
      </sheetData>
      <sheetData sheetId="841">
        <row r="9">
          <cell r="H9">
            <v>0.90469999999999995</v>
          </cell>
        </row>
      </sheetData>
      <sheetData sheetId="842">
        <row r="9">
          <cell r="H9">
            <v>0.90469999999999995</v>
          </cell>
        </row>
      </sheetData>
      <sheetData sheetId="843">
        <row r="9">
          <cell r="H9">
            <v>0.90469999999999995</v>
          </cell>
        </row>
      </sheetData>
      <sheetData sheetId="844">
        <row r="9">
          <cell r="H9">
            <v>0.90469999999999995</v>
          </cell>
        </row>
      </sheetData>
      <sheetData sheetId="845">
        <row r="9">
          <cell r="H9">
            <v>0.90469999999999995</v>
          </cell>
        </row>
      </sheetData>
      <sheetData sheetId="846">
        <row r="9">
          <cell r="H9">
            <v>0.90469999999999995</v>
          </cell>
        </row>
      </sheetData>
      <sheetData sheetId="847">
        <row r="9">
          <cell r="H9">
            <v>0.90469999999999995</v>
          </cell>
        </row>
      </sheetData>
      <sheetData sheetId="848">
        <row r="9">
          <cell r="H9">
            <v>0.90469999999999995</v>
          </cell>
        </row>
      </sheetData>
      <sheetData sheetId="849">
        <row r="9">
          <cell r="H9">
            <v>0.90469999999999995</v>
          </cell>
        </row>
      </sheetData>
      <sheetData sheetId="850">
        <row r="9">
          <cell r="H9">
            <v>0.90469999999999995</v>
          </cell>
        </row>
      </sheetData>
      <sheetData sheetId="851">
        <row r="9">
          <cell r="H9">
            <v>0.90469999999999995</v>
          </cell>
        </row>
      </sheetData>
      <sheetData sheetId="852">
        <row r="9">
          <cell r="H9">
            <v>0.90469999999999995</v>
          </cell>
        </row>
      </sheetData>
      <sheetData sheetId="853">
        <row r="9">
          <cell r="H9">
            <v>0.90469999999999995</v>
          </cell>
        </row>
      </sheetData>
      <sheetData sheetId="854">
        <row r="9">
          <cell r="H9">
            <v>0.90469999999999995</v>
          </cell>
        </row>
      </sheetData>
      <sheetData sheetId="855">
        <row r="9">
          <cell r="H9">
            <v>0.90469999999999995</v>
          </cell>
        </row>
      </sheetData>
      <sheetData sheetId="856">
        <row r="9">
          <cell r="H9">
            <v>0.90469999999999995</v>
          </cell>
        </row>
      </sheetData>
      <sheetData sheetId="857">
        <row r="9">
          <cell r="H9">
            <v>0.90469999999999995</v>
          </cell>
        </row>
      </sheetData>
      <sheetData sheetId="858">
        <row r="9">
          <cell r="H9">
            <v>0.90469999999999995</v>
          </cell>
        </row>
      </sheetData>
      <sheetData sheetId="859">
        <row r="9">
          <cell r="H9">
            <v>0.90469999999999995</v>
          </cell>
        </row>
      </sheetData>
      <sheetData sheetId="860">
        <row r="9">
          <cell r="H9">
            <v>0.90469999999999995</v>
          </cell>
        </row>
      </sheetData>
      <sheetData sheetId="861">
        <row r="9">
          <cell r="H9">
            <v>0.90469999999999995</v>
          </cell>
        </row>
      </sheetData>
      <sheetData sheetId="862">
        <row r="9">
          <cell r="H9">
            <v>0.90469999999999995</v>
          </cell>
        </row>
      </sheetData>
      <sheetData sheetId="863">
        <row r="9">
          <cell r="H9">
            <v>0.90469999999999995</v>
          </cell>
        </row>
      </sheetData>
      <sheetData sheetId="864">
        <row r="9">
          <cell r="H9">
            <v>0.90469999999999995</v>
          </cell>
        </row>
      </sheetData>
      <sheetData sheetId="865">
        <row r="9">
          <cell r="H9">
            <v>0.90469999999999995</v>
          </cell>
        </row>
      </sheetData>
      <sheetData sheetId="866">
        <row r="9">
          <cell r="H9">
            <v>0.90469999999999995</v>
          </cell>
        </row>
      </sheetData>
      <sheetData sheetId="867">
        <row r="9">
          <cell r="H9">
            <v>0.90469999999999995</v>
          </cell>
        </row>
      </sheetData>
      <sheetData sheetId="868">
        <row r="9">
          <cell r="H9">
            <v>0.90469999999999995</v>
          </cell>
        </row>
      </sheetData>
      <sheetData sheetId="869">
        <row r="9">
          <cell r="H9">
            <v>0.90469999999999995</v>
          </cell>
        </row>
      </sheetData>
      <sheetData sheetId="870">
        <row r="9">
          <cell r="H9">
            <v>0.90469999999999995</v>
          </cell>
        </row>
      </sheetData>
      <sheetData sheetId="871">
        <row r="9">
          <cell r="H9">
            <v>0.90469999999999995</v>
          </cell>
        </row>
      </sheetData>
      <sheetData sheetId="872">
        <row r="9">
          <cell r="H9">
            <v>0.90469999999999995</v>
          </cell>
        </row>
      </sheetData>
      <sheetData sheetId="873">
        <row r="9">
          <cell r="H9">
            <v>0.90469999999999995</v>
          </cell>
        </row>
      </sheetData>
      <sheetData sheetId="874">
        <row r="9">
          <cell r="H9">
            <v>0.90469999999999995</v>
          </cell>
        </row>
      </sheetData>
      <sheetData sheetId="875">
        <row r="9">
          <cell r="H9">
            <v>0.90469999999999995</v>
          </cell>
        </row>
      </sheetData>
      <sheetData sheetId="876">
        <row r="9">
          <cell r="H9">
            <v>0.90469999999999995</v>
          </cell>
        </row>
      </sheetData>
      <sheetData sheetId="877">
        <row r="9">
          <cell r="H9">
            <v>0.90469999999999995</v>
          </cell>
        </row>
      </sheetData>
      <sheetData sheetId="878">
        <row r="9">
          <cell r="H9">
            <v>0.90469999999999995</v>
          </cell>
        </row>
      </sheetData>
      <sheetData sheetId="879">
        <row r="9">
          <cell r="H9">
            <v>0.90469999999999995</v>
          </cell>
        </row>
      </sheetData>
      <sheetData sheetId="880">
        <row r="9">
          <cell r="H9">
            <v>0.90469999999999995</v>
          </cell>
        </row>
      </sheetData>
      <sheetData sheetId="881">
        <row r="9">
          <cell r="H9">
            <v>0.90469999999999995</v>
          </cell>
        </row>
      </sheetData>
      <sheetData sheetId="882">
        <row r="9">
          <cell r="H9">
            <v>0.90469999999999995</v>
          </cell>
        </row>
      </sheetData>
      <sheetData sheetId="883">
        <row r="9">
          <cell r="H9">
            <v>0.90469999999999995</v>
          </cell>
        </row>
      </sheetData>
      <sheetData sheetId="884">
        <row r="9">
          <cell r="H9">
            <v>0.90469999999999995</v>
          </cell>
        </row>
      </sheetData>
      <sheetData sheetId="885">
        <row r="9">
          <cell r="H9">
            <v>0.90469999999999995</v>
          </cell>
        </row>
      </sheetData>
      <sheetData sheetId="886">
        <row r="9">
          <cell r="H9">
            <v>0.90469999999999995</v>
          </cell>
        </row>
      </sheetData>
      <sheetData sheetId="887">
        <row r="9">
          <cell r="H9">
            <v>0.90469999999999995</v>
          </cell>
        </row>
      </sheetData>
      <sheetData sheetId="888">
        <row r="9">
          <cell r="H9">
            <v>0.90469999999999995</v>
          </cell>
        </row>
      </sheetData>
      <sheetData sheetId="889">
        <row r="9">
          <cell r="H9">
            <v>0.90469999999999995</v>
          </cell>
        </row>
      </sheetData>
      <sheetData sheetId="890">
        <row r="9">
          <cell r="H9">
            <v>0.90469999999999995</v>
          </cell>
        </row>
      </sheetData>
      <sheetData sheetId="891">
        <row r="9">
          <cell r="H9">
            <v>0.90469999999999995</v>
          </cell>
        </row>
      </sheetData>
      <sheetData sheetId="892">
        <row r="9">
          <cell r="H9">
            <v>0.90469999999999995</v>
          </cell>
        </row>
      </sheetData>
      <sheetData sheetId="893">
        <row r="9">
          <cell r="H9">
            <v>0.90469999999999995</v>
          </cell>
        </row>
      </sheetData>
      <sheetData sheetId="894">
        <row r="9">
          <cell r="H9">
            <v>0.90469999999999995</v>
          </cell>
        </row>
      </sheetData>
      <sheetData sheetId="895">
        <row r="9">
          <cell r="H9">
            <v>0.90469999999999995</v>
          </cell>
        </row>
      </sheetData>
      <sheetData sheetId="896">
        <row r="9">
          <cell r="H9">
            <v>0.90469999999999995</v>
          </cell>
        </row>
      </sheetData>
      <sheetData sheetId="897">
        <row r="9">
          <cell r="H9">
            <v>0.90469999999999995</v>
          </cell>
        </row>
      </sheetData>
      <sheetData sheetId="898">
        <row r="9">
          <cell r="H9">
            <v>0.90469999999999995</v>
          </cell>
        </row>
      </sheetData>
      <sheetData sheetId="899">
        <row r="9">
          <cell r="H9">
            <v>0.90469999999999995</v>
          </cell>
        </row>
      </sheetData>
      <sheetData sheetId="900">
        <row r="9">
          <cell r="H9">
            <v>0.90469999999999995</v>
          </cell>
        </row>
      </sheetData>
      <sheetData sheetId="901">
        <row r="9">
          <cell r="H9">
            <v>0.90469999999999995</v>
          </cell>
        </row>
      </sheetData>
      <sheetData sheetId="902">
        <row r="9">
          <cell r="H9">
            <v>0.90469999999999995</v>
          </cell>
        </row>
      </sheetData>
      <sheetData sheetId="903">
        <row r="9">
          <cell r="H9">
            <v>0.90469999999999995</v>
          </cell>
        </row>
      </sheetData>
      <sheetData sheetId="904">
        <row r="9">
          <cell r="H9">
            <v>0.90469999999999995</v>
          </cell>
        </row>
      </sheetData>
      <sheetData sheetId="905">
        <row r="9">
          <cell r="H9">
            <v>0.90469999999999995</v>
          </cell>
        </row>
      </sheetData>
      <sheetData sheetId="906">
        <row r="9">
          <cell r="H9">
            <v>0.90469999999999995</v>
          </cell>
        </row>
      </sheetData>
      <sheetData sheetId="907">
        <row r="9">
          <cell r="H9">
            <v>0.90469999999999995</v>
          </cell>
        </row>
      </sheetData>
      <sheetData sheetId="908">
        <row r="9">
          <cell r="H9">
            <v>0.90469999999999995</v>
          </cell>
        </row>
      </sheetData>
      <sheetData sheetId="909">
        <row r="9">
          <cell r="H9">
            <v>0.90469999999999995</v>
          </cell>
        </row>
      </sheetData>
      <sheetData sheetId="910">
        <row r="9">
          <cell r="H9">
            <v>0.90469999999999995</v>
          </cell>
        </row>
      </sheetData>
      <sheetData sheetId="911">
        <row r="9">
          <cell r="H9">
            <v>0.90469999999999995</v>
          </cell>
        </row>
      </sheetData>
      <sheetData sheetId="912">
        <row r="9">
          <cell r="H9">
            <v>0.90469999999999995</v>
          </cell>
        </row>
      </sheetData>
      <sheetData sheetId="913">
        <row r="9">
          <cell r="H9">
            <v>0.90469999999999995</v>
          </cell>
        </row>
      </sheetData>
      <sheetData sheetId="914">
        <row r="9">
          <cell r="H9">
            <v>0.90469999999999995</v>
          </cell>
        </row>
      </sheetData>
      <sheetData sheetId="915">
        <row r="9">
          <cell r="H9">
            <v>0.90469999999999995</v>
          </cell>
        </row>
      </sheetData>
      <sheetData sheetId="916">
        <row r="9">
          <cell r="H9">
            <v>0.90469999999999995</v>
          </cell>
        </row>
      </sheetData>
      <sheetData sheetId="917">
        <row r="9">
          <cell r="H9">
            <v>0.90469999999999995</v>
          </cell>
        </row>
      </sheetData>
      <sheetData sheetId="918">
        <row r="9">
          <cell r="H9">
            <v>0.90469999999999995</v>
          </cell>
        </row>
      </sheetData>
      <sheetData sheetId="919">
        <row r="9">
          <cell r="H9">
            <v>0.90469999999999995</v>
          </cell>
        </row>
      </sheetData>
      <sheetData sheetId="920">
        <row r="9">
          <cell r="H9">
            <v>0.90469999999999995</v>
          </cell>
        </row>
      </sheetData>
      <sheetData sheetId="921">
        <row r="9">
          <cell r="H9">
            <v>0.90469999999999995</v>
          </cell>
        </row>
      </sheetData>
      <sheetData sheetId="922">
        <row r="9">
          <cell r="H9">
            <v>0.90469999999999995</v>
          </cell>
        </row>
      </sheetData>
      <sheetData sheetId="923">
        <row r="9">
          <cell r="H9">
            <v>0.90469999999999995</v>
          </cell>
        </row>
      </sheetData>
      <sheetData sheetId="924">
        <row r="9">
          <cell r="H9">
            <v>0.90469999999999995</v>
          </cell>
        </row>
      </sheetData>
      <sheetData sheetId="925">
        <row r="9">
          <cell r="H9">
            <v>0.90469999999999995</v>
          </cell>
        </row>
      </sheetData>
      <sheetData sheetId="926">
        <row r="9">
          <cell r="H9">
            <v>0.90469999999999995</v>
          </cell>
        </row>
      </sheetData>
      <sheetData sheetId="927">
        <row r="9">
          <cell r="H9">
            <v>0.90469999999999995</v>
          </cell>
        </row>
      </sheetData>
      <sheetData sheetId="928">
        <row r="9">
          <cell r="H9">
            <v>0.90469999999999995</v>
          </cell>
        </row>
      </sheetData>
      <sheetData sheetId="929">
        <row r="9">
          <cell r="H9">
            <v>0.90469999999999995</v>
          </cell>
        </row>
      </sheetData>
      <sheetData sheetId="930">
        <row r="9">
          <cell r="H9">
            <v>0.90469999999999995</v>
          </cell>
        </row>
      </sheetData>
      <sheetData sheetId="931">
        <row r="9">
          <cell r="H9">
            <v>0.90469999999999995</v>
          </cell>
        </row>
      </sheetData>
      <sheetData sheetId="932">
        <row r="9">
          <cell r="H9">
            <v>0.90469999999999995</v>
          </cell>
        </row>
      </sheetData>
      <sheetData sheetId="933">
        <row r="9">
          <cell r="H9">
            <v>0.90469999999999995</v>
          </cell>
        </row>
      </sheetData>
      <sheetData sheetId="934">
        <row r="9">
          <cell r="H9">
            <v>0.90469999999999995</v>
          </cell>
        </row>
      </sheetData>
      <sheetData sheetId="935">
        <row r="9">
          <cell r="H9">
            <v>0.90469999999999995</v>
          </cell>
        </row>
      </sheetData>
      <sheetData sheetId="936">
        <row r="9">
          <cell r="H9">
            <v>0.90469999999999995</v>
          </cell>
        </row>
      </sheetData>
      <sheetData sheetId="937">
        <row r="9">
          <cell r="H9">
            <v>0.90469999999999995</v>
          </cell>
        </row>
      </sheetData>
      <sheetData sheetId="938">
        <row r="9">
          <cell r="H9">
            <v>0.90469999999999995</v>
          </cell>
        </row>
      </sheetData>
      <sheetData sheetId="939">
        <row r="9">
          <cell r="H9">
            <v>0.90469999999999995</v>
          </cell>
        </row>
      </sheetData>
      <sheetData sheetId="940">
        <row r="9">
          <cell r="H9">
            <v>0.90469999999999995</v>
          </cell>
        </row>
      </sheetData>
      <sheetData sheetId="941">
        <row r="9">
          <cell r="H9">
            <v>0.90469999999999995</v>
          </cell>
        </row>
      </sheetData>
      <sheetData sheetId="942">
        <row r="9">
          <cell r="H9">
            <v>0.90469999999999995</v>
          </cell>
        </row>
      </sheetData>
      <sheetData sheetId="943">
        <row r="9">
          <cell r="H9">
            <v>0.90469999999999995</v>
          </cell>
        </row>
      </sheetData>
      <sheetData sheetId="944">
        <row r="9">
          <cell r="H9">
            <v>0.90469999999999995</v>
          </cell>
        </row>
      </sheetData>
      <sheetData sheetId="945">
        <row r="9">
          <cell r="H9">
            <v>0.90469999999999995</v>
          </cell>
        </row>
      </sheetData>
      <sheetData sheetId="946">
        <row r="9">
          <cell r="H9">
            <v>0.90469999999999995</v>
          </cell>
        </row>
      </sheetData>
      <sheetData sheetId="947">
        <row r="9">
          <cell r="H9">
            <v>0.90469999999999995</v>
          </cell>
        </row>
      </sheetData>
      <sheetData sheetId="948">
        <row r="9">
          <cell r="H9">
            <v>0.90469999999999995</v>
          </cell>
        </row>
      </sheetData>
      <sheetData sheetId="949">
        <row r="9">
          <cell r="H9">
            <v>0.90469999999999995</v>
          </cell>
        </row>
      </sheetData>
      <sheetData sheetId="950">
        <row r="9">
          <cell r="H9">
            <v>0.90469999999999995</v>
          </cell>
        </row>
      </sheetData>
      <sheetData sheetId="951">
        <row r="9">
          <cell r="H9">
            <v>0.90469999999999995</v>
          </cell>
        </row>
      </sheetData>
      <sheetData sheetId="952">
        <row r="9">
          <cell r="H9">
            <v>0.90469999999999995</v>
          </cell>
        </row>
      </sheetData>
      <sheetData sheetId="953">
        <row r="9">
          <cell r="H9">
            <v>0.90469999999999995</v>
          </cell>
        </row>
      </sheetData>
      <sheetData sheetId="954">
        <row r="9">
          <cell r="H9">
            <v>0.90469999999999995</v>
          </cell>
        </row>
      </sheetData>
      <sheetData sheetId="955">
        <row r="9">
          <cell r="H9">
            <v>0.90469999999999995</v>
          </cell>
        </row>
      </sheetData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>
        <row r="9">
          <cell r="H9">
            <v>0.90469999999999995</v>
          </cell>
        </row>
      </sheetData>
      <sheetData sheetId="959">
        <row r="9">
          <cell r="H9">
            <v>0.90469999999999995</v>
          </cell>
        </row>
      </sheetData>
      <sheetData sheetId="960">
        <row r="9">
          <cell r="H9">
            <v>0.90469999999999995</v>
          </cell>
        </row>
      </sheetData>
      <sheetData sheetId="961">
        <row r="9">
          <cell r="H9">
            <v>0.90469999999999995</v>
          </cell>
        </row>
      </sheetData>
      <sheetData sheetId="962">
        <row r="9">
          <cell r="H9">
            <v>0.90469999999999995</v>
          </cell>
        </row>
      </sheetData>
      <sheetData sheetId="963">
        <row r="9">
          <cell r="H9">
            <v>0.90469999999999995</v>
          </cell>
        </row>
      </sheetData>
      <sheetData sheetId="964">
        <row r="9">
          <cell r="H9">
            <v>0.90469999999999995</v>
          </cell>
        </row>
      </sheetData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>
        <row r="9">
          <cell r="H9">
            <v>0.90469999999999995</v>
          </cell>
        </row>
      </sheetData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>
        <row r="9">
          <cell r="H9">
            <v>0.90469999999999995</v>
          </cell>
        </row>
      </sheetData>
      <sheetData sheetId="975">
        <row r="9">
          <cell r="H9">
            <v>0.90469999999999995</v>
          </cell>
        </row>
      </sheetData>
      <sheetData sheetId="976">
        <row r="9">
          <cell r="H9">
            <v>0.90469999999999995</v>
          </cell>
        </row>
      </sheetData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>
        <row r="9">
          <cell r="H9">
            <v>0.90469999999999995</v>
          </cell>
        </row>
      </sheetData>
      <sheetData sheetId="980">
        <row r="9">
          <cell r="H9">
            <v>0.90469999999999995</v>
          </cell>
        </row>
      </sheetData>
      <sheetData sheetId="981">
        <row r="9">
          <cell r="H9">
            <v>0.90469999999999995</v>
          </cell>
        </row>
      </sheetData>
      <sheetData sheetId="982">
        <row r="9">
          <cell r="H9">
            <v>0.90469999999999995</v>
          </cell>
        </row>
      </sheetData>
      <sheetData sheetId="983">
        <row r="9">
          <cell r="H9">
            <v>0.90469999999999995</v>
          </cell>
        </row>
      </sheetData>
      <sheetData sheetId="984">
        <row r="9">
          <cell r="H9">
            <v>0.90469999999999995</v>
          </cell>
        </row>
      </sheetData>
      <sheetData sheetId="985">
        <row r="9">
          <cell r="H9">
            <v>0.90469999999999995</v>
          </cell>
        </row>
      </sheetData>
      <sheetData sheetId="986">
        <row r="9">
          <cell r="H9">
            <v>0.90469999999999995</v>
          </cell>
        </row>
      </sheetData>
      <sheetData sheetId="987">
        <row r="9">
          <cell r="H9">
            <v>0.90469999999999995</v>
          </cell>
        </row>
      </sheetData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>
        <row r="9">
          <cell r="H9">
            <v>0.90469999999999995</v>
          </cell>
        </row>
      </sheetData>
      <sheetData sheetId="991">
        <row r="9">
          <cell r="H9">
            <v>0.90469999999999995</v>
          </cell>
        </row>
      </sheetData>
      <sheetData sheetId="992">
        <row r="9">
          <cell r="H9">
            <v>0.90469999999999995</v>
          </cell>
        </row>
      </sheetData>
      <sheetData sheetId="993">
        <row r="9">
          <cell r="H9">
            <v>0.90469999999999995</v>
          </cell>
        </row>
      </sheetData>
      <sheetData sheetId="994">
        <row r="9">
          <cell r="H9">
            <v>0.90469999999999995</v>
          </cell>
        </row>
      </sheetData>
      <sheetData sheetId="995">
        <row r="9">
          <cell r="H9">
            <v>0.90469999999999995</v>
          </cell>
        </row>
      </sheetData>
      <sheetData sheetId="996">
        <row r="9">
          <cell r="H9">
            <v>0.90469999999999995</v>
          </cell>
        </row>
      </sheetData>
      <sheetData sheetId="997">
        <row r="9">
          <cell r="H9">
            <v>0.90469999999999995</v>
          </cell>
        </row>
      </sheetData>
      <sheetData sheetId="998">
        <row r="9">
          <cell r="H9">
            <v>0.90469999999999995</v>
          </cell>
        </row>
      </sheetData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>
        <row r="9">
          <cell r="H9">
            <v>0.90469999999999995</v>
          </cell>
        </row>
      </sheetData>
      <sheetData sheetId="1002">
        <row r="9">
          <cell r="H9">
            <v>0.90469999999999995</v>
          </cell>
        </row>
      </sheetData>
      <sheetData sheetId="1003">
        <row r="9">
          <cell r="H9">
            <v>0.90469999999999995</v>
          </cell>
        </row>
      </sheetData>
      <sheetData sheetId="1004">
        <row r="9">
          <cell r="H9">
            <v>0.90469999999999995</v>
          </cell>
        </row>
      </sheetData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>
        <row r="9">
          <cell r="H9">
            <v>0.90469999999999995</v>
          </cell>
        </row>
      </sheetData>
      <sheetData sheetId="1008">
        <row r="9">
          <cell r="H9">
            <v>0.90469999999999995</v>
          </cell>
        </row>
      </sheetData>
      <sheetData sheetId="1009">
        <row r="9">
          <cell r="H9">
            <v>0.90469999999999995</v>
          </cell>
        </row>
      </sheetData>
      <sheetData sheetId="1010">
        <row r="9">
          <cell r="H9">
            <v>0.90469999999999995</v>
          </cell>
        </row>
      </sheetData>
      <sheetData sheetId="1011">
        <row r="9">
          <cell r="H9">
            <v>0.90469999999999995</v>
          </cell>
        </row>
      </sheetData>
      <sheetData sheetId="1012">
        <row r="9">
          <cell r="H9">
            <v>0.90469999999999995</v>
          </cell>
        </row>
      </sheetData>
      <sheetData sheetId="1013">
        <row r="9">
          <cell r="H9">
            <v>0.90469999999999995</v>
          </cell>
        </row>
      </sheetData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>
        <row r="9">
          <cell r="H9">
            <v>0.90469999999999995</v>
          </cell>
        </row>
      </sheetData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>
        <row r="9">
          <cell r="H9">
            <v>0.90469999999999995</v>
          </cell>
        </row>
      </sheetData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>
        <row r="9">
          <cell r="H9">
            <v>0.90469999999999995</v>
          </cell>
        </row>
      </sheetData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>
        <row r="9">
          <cell r="H9">
            <v>0.90469999999999995</v>
          </cell>
        </row>
      </sheetData>
      <sheetData sheetId="1046">
        <row r="9">
          <cell r="H9">
            <v>0.90469999999999995</v>
          </cell>
        </row>
      </sheetData>
      <sheetData sheetId="1047">
        <row r="9">
          <cell r="H9">
            <v>0.90469999999999995</v>
          </cell>
        </row>
      </sheetData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>
        <row r="9">
          <cell r="H9">
            <v>0.90469999999999995</v>
          </cell>
        </row>
      </sheetData>
      <sheetData sheetId="1053">
        <row r="9">
          <cell r="H9">
            <v>0.90469999999999995</v>
          </cell>
        </row>
      </sheetData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>
        <row r="9">
          <cell r="H9">
            <v>0.90469999999999995</v>
          </cell>
        </row>
      </sheetData>
      <sheetData sheetId="1066">
        <row r="9">
          <cell r="H9">
            <v>0.90469999999999995</v>
          </cell>
        </row>
      </sheetData>
      <sheetData sheetId="1067">
        <row r="9">
          <cell r="H9">
            <v>0.90469999999999995</v>
          </cell>
        </row>
      </sheetData>
      <sheetData sheetId="1068">
        <row r="9">
          <cell r="H9">
            <v>0.90469999999999995</v>
          </cell>
        </row>
      </sheetData>
      <sheetData sheetId="1069">
        <row r="9">
          <cell r="H9">
            <v>0.90469999999999995</v>
          </cell>
        </row>
      </sheetData>
      <sheetData sheetId="1070">
        <row r="9">
          <cell r="H9">
            <v>0.90469999999999995</v>
          </cell>
        </row>
      </sheetData>
      <sheetData sheetId="1071">
        <row r="9">
          <cell r="H9">
            <v>0.90469999999999995</v>
          </cell>
        </row>
      </sheetData>
      <sheetData sheetId="1072">
        <row r="9">
          <cell r="H9">
            <v>0.90469999999999995</v>
          </cell>
        </row>
      </sheetData>
      <sheetData sheetId="1073">
        <row r="9">
          <cell r="H9">
            <v>0.90469999999999995</v>
          </cell>
        </row>
      </sheetData>
      <sheetData sheetId="1074">
        <row r="9">
          <cell r="H9">
            <v>0.90469999999999995</v>
          </cell>
        </row>
      </sheetData>
      <sheetData sheetId="1075">
        <row r="9">
          <cell r="H9">
            <v>0.90469999999999995</v>
          </cell>
        </row>
      </sheetData>
      <sheetData sheetId="1076">
        <row r="9">
          <cell r="H9">
            <v>0.90469999999999995</v>
          </cell>
        </row>
      </sheetData>
      <sheetData sheetId="1077">
        <row r="9">
          <cell r="H9">
            <v>0.90469999999999995</v>
          </cell>
        </row>
      </sheetData>
      <sheetData sheetId="1078">
        <row r="9">
          <cell r="H9">
            <v>0.90469999999999995</v>
          </cell>
        </row>
      </sheetData>
      <sheetData sheetId="1079">
        <row r="9">
          <cell r="H9">
            <v>0.90469999999999995</v>
          </cell>
        </row>
      </sheetData>
      <sheetData sheetId="1080">
        <row r="9">
          <cell r="H9">
            <v>0.90469999999999995</v>
          </cell>
        </row>
      </sheetData>
      <sheetData sheetId="1081">
        <row r="9">
          <cell r="H9">
            <v>0.90469999999999995</v>
          </cell>
        </row>
      </sheetData>
      <sheetData sheetId="1082"/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>
        <row r="9">
          <cell r="H9">
            <v>0.90469999999999995</v>
          </cell>
        </row>
      </sheetData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>
        <row r="9">
          <cell r="H9">
            <v>0.90469999999999995</v>
          </cell>
        </row>
      </sheetData>
      <sheetData sheetId="1089" refreshError="1"/>
      <sheetData sheetId="1090" refreshError="1"/>
      <sheetData sheetId="1091">
        <row r="9">
          <cell r="H9">
            <v>0.90469999999999995</v>
          </cell>
        </row>
      </sheetData>
      <sheetData sheetId="1092">
        <row r="9">
          <cell r="H9">
            <v>0.90469999999999995</v>
          </cell>
        </row>
      </sheetData>
      <sheetData sheetId="1093">
        <row r="9">
          <cell r="H9">
            <v>0.90469999999999995</v>
          </cell>
        </row>
      </sheetData>
      <sheetData sheetId="1094">
        <row r="9">
          <cell r="H9">
            <v>0.90469999999999995</v>
          </cell>
        </row>
      </sheetData>
      <sheetData sheetId="1095">
        <row r="9">
          <cell r="H9">
            <v>0.90469999999999995</v>
          </cell>
        </row>
      </sheetData>
      <sheetData sheetId="1096">
        <row r="9">
          <cell r="H9">
            <v>0.90469999999999995</v>
          </cell>
        </row>
      </sheetData>
      <sheetData sheetId="1097" refreshError="1"/>
      <sheetData sheetId="1098" refreshError="1"/>
      <sheetData sheetId="1099" refreshError="1"/>
      <sheetData sheetId="1100" refreshError="1"/>
      <sheetData sheetId="1101">
        <row r="9">
          <cell r="H9">
            <v>0.90469999999999995</v>
          </cell>
        </row>
      </sheetData>
      <sheetData sheetId="1102" refreshError="1"/>
      <sheetData sheetId="1103" refreshError="1"/>
      <sheetData sheetId="1104" refreshError="1"/>
      <sheetData sheetId="1105">
        <row r="9">
          <cell r="H9">
            <v>0.90469999999999995</v>
          </cell>
        </row>
      </sheetData>
      <sheetData sheetId="1106">
        <row r="9">
          <cell r="H9">
            <v>0.90469999999999995</v>
          </cell>
        </row>
      </sheetData>
      <sheetData sheetId="1107">
        <row r="9">
          <cell r="H9">
            <v>0.90469999999999995</v>
          </cell>
        </row>
      </sheetData>
      <sheetData sheetId="1108">
        <row r="9">
          <cell r="H9">
            <v>0.90469999999999995</v>
          </cell>
        </row>
      </sheetData>
      <sheetData sheetId="1109">
        <row r="9">
          <cell r="H9">
            <v>0.90469999999999995</v>
          </cell>
        </row>
      </sheetData>
      <sheetData sheetId="1110">
        <row r="9">
          <cell r="H9">
            <v>0.90469999999999995</v>
          </cell>
        </row>
      </sheetData>
      <sheetData sheetId="1111">
        <row r="9">
          <cell r="H9">
            <v>0.90469999999999995</v>
          </cell>
        </row>
      </sheetData>
      <sheetData sheetId="1112">
        <row r="9">
          <cell r="H9">
            <v>0.90469999999999995</v>
          </cell>
        </row>
      </sheetData>
      <sheetData sheetId="1113">
        <row r="9">
          <cell r="H9">
            <v>0.90469999999999995</v>
          </cell>
        </row>
      </sheetData>
      <sheetData sheetId="1114">
        <row r="9">
          <cell r="H9">
            <v>0.90469999999999995</v>
          </cell>
        </row>
      </sheetData>
      <sheetData sheetId="1115">
        <row r="9">
          <cell r="H9">
            <v>0.90469999999999995</v>
          </cell>
        </row>
      </sheetData>
      <sheetData sheetId="1116" refreshError="1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 refreshError="1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 refreshError="1"/>
      <sheetData sheetId="1181">
        <row r="9">
          <cell r="H9">
            <v>0.90469999999999995</v>
          </cell>
        </row>
      </sheetData>
      <sheetData sheetId="1182">
        <row r="9">
          <cell r="H9">
            <v>0.90469999999999995</v>
          </cell>
        </row>
      </sheetData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/>
      <sheetData sheetId="1196"/>
      <sheetData sheetId="1197"/>
      <sheetData sheetId="1198"/>
      <sheetData sheetId="1199"/>
      <sheetData sheetId="1200"/>
      <sheetData sheetId="120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 refreshError="1"/>
      <sheetData sheetId="1233" refreshError="1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>
        <row r="9">
          <cell r="H9">
            <v>0.90469999999999995</v>
          </cell>
        </row>
      </sheetData>
      <sheetData sheetId="1248"/>
      <sheetData sheetId="1249"/>
      <sheetData sheetId="1250">
        <row r="9">
          <cell r="H9">
            <v>0.90469999999999995</v>
          </cell>
        </row>
      </sheetData>
      <sheetData sheetId="1251"/>
      <sheetData sheetId="1252">
        <row r="9">
          <cell r="H9">
            <v>0.90469999999999995</v>
          </cell>
        </row>
      </sheetData>
      <sheetData sheetId="1253">
        <row r="9">
          <cell r="H9">
            <v>0.90469999999999995</v>
          </cell>
        </row>
      </sheetData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>
        <row r="9">
          <cell r="H9">
            <v>0.90469999999999995</v>
          </cell>
        </row>
      </sheetData>
      <sheetData sheetId="1258"/>
      <sheetData sheetId="1259"/>
      <sheetData sheetId="1260"/>
      <sheetData sheetId="1261"/>
      <sheetData sheetId="1262"/>
      <sheetData sheetId="1263"/>
      <sheetData sheetId="1264"/>
      <sheetData sheetId="1265">
        <row r="9">
          <cell r="H9">
            <v>0.90469999999999995</v>
          </cell>
        </row>
      </sheetData>
      <sheetData sheetId="1266">
        <row r="9">
          <cell r="H9">
            <v>0.90469999999999995</v>
          </cell>
        </row>
      </sheetData>
      <sheetData sheetId="1267">
        <row r="9">
          <cell r="H9">
            <v>0.90469999999999995</v>
          </cell>
        </row>
      </sheetData>
      <sheetData sheetId="1268">
        <row r="9">
          <cell r="H9">
            <v>0.90469999999999995</v>
          </cell>
        </row>
      </sheetData>
      <sheetData sheetId="1269">
        <row r="9">
          <cell r="H9">
            <v>0.90469999999999995</v>
          </cell>
        </row>
      </sheetData>
      <sheetData sheetId="1270">
        <row r="9">
          <cell r="H9">
            <v>0.90469999999999995</v>
          </cell>
        </row>
      </sheetData>
      <sheetData sheetId="1271">
        <row r="9">
          <cell r="H9">
            <v>0.90469999999999995</v>
          </cell>
        </row>
      </sheetData>
      <sheetData sheetId="1272">
        <row r="9">
          <cell r="H9">
            <v>0.90469999999999995</v>
          </cell>
        </row>
      </sheetData>
      <sheetData sheetId="1273">
        <row r="9">
          <cell r="H9">
            <v>0.90469999999999995</v>
          </cell>
        </row>
      </sheetData>
      <sheetData sheetId="1274">
        <row r="9">
          <cell r="H9">
            <v>0.90469999999999995</v>
          </cell>
        </row>
      </sheetData>
      <sheetData sheetId="1275"/>
      <sheetData sheetId="1276"/>
      <sheetData sheetId="1277"/>
      <sheetData sheetId="1278"/>
      <sheetData sheetId="1279"/>
      <sheetData sheetId="1280"/>
      <sheetData sheetId="1281">
        <row r="9">
          <cell r="H9">
            <v>0.90469999999999995</v>
          </cell>
        </row>
      </sheetData>
      <sheetData sheetId="1282">
        <row r="9">
          <cell r="H9">
            <v>0.90469999999999995</v>
          </cell>
        </row>
      </sheetData>
      <sheetData sheetId="1283">
        <row r="9">
          <cell r="H9">
            <v>0.90469999999999995</v>
          </cell>
        </row>
      </sheetData>
      <sheetData sheetId="1284">
        <row r="9">
          <cell r="H9">
            <v>0.90469999999999995</v>
          </cell>
        </row>
      </sheetData>
      <sheetData sheetId="1285">
        <row r="9">
          <cell r="H9">
            <v>0.90469999999999995</v>
          </cell>
        </row>
      </sheetData>
      <sheetData sheetId="1286">
        <row r="9">
          <cell r="H9">
            <v>0.90469999999999995</v>
          </cell>
        </row>
      </sheetData>
      <sheetData sheetId="1287">
        <row r="9">
          <cell r="H9">
            <v>0.90469999999999995</v>
          </cell>
        </row>
      </sheetData>
      <sheetData sheetId="1288">
        <row r="9">
          <cell r="H9">
            <v>0.90469999999999995</v>
          </cell>
        </row>
      </sheetData>
      <sheetData sheetId="1289">
        <row r="9">
          <cell r="H9">
            <v>0.90469999999999995</v>
          </cell>
        </row>
      </sheetData>
      <sheetData sheetId="1290">
        <row r="9">
          <cell r="H9">
            <v>0.90469999999999995</v>
          </cell>
        </row>
      </sheetData>
      <sheetData sheetId="1291">
        <row r="9">
          <cell r="H9">
            <v>0.90469999999999995</v>
          </cell>
        </row>
      </sheetData>
      <sheetData sheetId="1292">
        <row r="9">
          <cell r="H9">
            <v>0.90469999999999995</v>
          </cell>
        </row>
      </sheetData>
      <sheetData sheetId="1293">
        <row r="9">
          <cell r="H9">
            <v>0.90469999999999995</v>
          </cell>
        </row>
      </sheetData>
      <sheetData sheetId="1294">
        <row r="9">
          <cell r="H9">
            <v>0.90469999999999995</v>
          </cell>
        </row>
      </sheetData>
      <sheetData sheetId="1295">
        <row r="9">
          <cell r="H9">
            <v>0.90469999999999995</v>
          </cell>
        </row>
      </sheetData>
      <sheetData sheetId="1296">
        <row r="9">
          <cell r="H9">
            <v>0.90469999999999995</v>
          </cell>
        </row>
      </sheetData>
      <sheetData sheetId="1297">
        <row r="9">
          <cell r="H9">
            <v>0.90469999999999995</v>
          </cell>
        </row>
      </sheetData>
      <sheetData sheetId="1298">
        <row r="9">
          <cell r="H9">
            <v>0.90469999999999995</v>
          </cell>
        </row>
      </sheetData>
      <sheetData sheetId="1299">
        <row r="9">
          <cell r="H9">
            <v>0.90469999999999995</v>
          </cell>
        </row>
      </sheetData>
      <sheetData sheetId="1300"/>
      <sheetData sheetId="1301"/>
      <sheetData sheetId="1302"/>
      <sheetData sheetId="1303"/>
      <sheetData sheetId="1304"/>
      <sheetData sheetId="1305"/>
      <sheetData sheetId="1306">
        <row r="9">
          <cell r="H9">
            <v>0.90469999999999995</v>
          </cell>
        </row>
      </sheetData>
      <sheetData sheetId="1307">
        <row r="9">
          <cell r="H9">
            <v>0.90469999999999995</v>
          </cell>
        </row>
      </sheetData>
      <sheetData sheetId="1308"/>
      <sheetData sheetId="1309">
        <row r="9">
          <cell r="H9">
            <v>0.90469999999999995</v>
          </cell>
        </row>
      </sheetData>
      <sheetData sheetId="1310">
        <row r="9">
          <cell r="H9">
            <v>0.90469999999999995</v>
          </cell>
        </row>
      </sheetData>
      <sheetData sheetId="1311"/>
      <sheetData sheetId="1312"/>
      <sheetData sheetId="1313"/>
      <sheetData sheetId="1314"/>
      <sheetData sheetId="1315">
        <row r="9">
          <cell r="H9">
            <v>0.90469999999999995</v>
          </cell>
        </row>
      </sheetData>
      <sheetData sheetId="1316">
        <row r="9">
          <cell r="H9">
            <v>0.90469999999999995</v>
          </cell>
        </row>
      </sheetData>
      <sheetData sheetId="1317">
        <row r="9">
          <cell r="H9">
            <v>0.90469999999999995</v>
          </cell>
        </row>
      </sheetData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>
        <row r="9">
          <cell r="H9">
            <v>0.90469999999999995</v>
          </cell>
        </row>
      </sheetData>
      <sheetData sheetId="1337">
        <row r="9">
          <cell r="H9">
            <v>0.90469999999999995</v>
          </cell>
        </row>
      </sheetData>
      <sheetData sheetId="1338"/>
      <sheetData sheetId="1339"/>
      <sheetData sheetId="1340"/>
      <sheetData sheetId="1341"/>
      <sheetData sheetId="1342"/>
      <sheetData sheetId="1343"/>
      <sheetData sheetId="1344">
        <row r="9">
          <cell r="H9">
            <v>0.90469999999999995</v>
          </cell>
        </row>
      </sheetData>
      <sheetData sheetId="1345">
        <row r="9">
          <cell r="H9">
            <v>0.90469999999999995</v>
          </cell>
        </row>
      </sheetData>
      <sheetData sheetId="1346">
        <row r="9">
          <cell r="H9">
            <v>0.90469999999999995</v>
          </cell>
        </row>
      </sheetData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>
        <row r="9">
          <cell r="H9">
            <v>0.90469999999999995</v>
          </cell>
        </row>
      </sheetData>
      <sheetData sheetId="1373">
        <row r="9">
          <cell r="H9">
            <v>0.90469999999999995</v>
          </cell>
        </row>
      </sheetData>
      <sheetData sheetId="1374"/>
      <sheetData sheetId="1375">
        <row r="9">
          <cell r="H9">
            <v>0.90469999999999995</v>
          </cell>
        </row>
      </sheetData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 refreshError="1"/>
      <sheetData sheetId="1410" refreshError="1"/>
      <sheetData sheetId="1411" refreshError="1"/>
      <sheetData sheetId="1412" refreshError="1"/>
      <sheetData sheetId="1413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/>
      <sheetData sheetId="1541"/>
      <sheetData sheetId="1542"/>
      <sheetData sheetId="1543"/>
      <sheetData sheetId="1544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/>
      <sheetData sheetId="1578"/>
      <sheetData sheetId="1579"/>
      <sheetData sheetId="1580"/>
      <sheetData sheetId="1581"/>
      <sheetData sheetId="1582"/>
      <sheetData sheetId="1583"/>
      <sheetData sheetId="1584"/>
      <sheetData sheetId="1585"/>
      <sheetData sheetId="1586"/>
      <sheetData sheetId="1587"/>
      <sheetData sheetId="1588"/>
      <sheetData sheetId="1589"/>
      <sheetData sheetId="1590"/>
      <sheetData sheetId="1591"/>
      <sheetData sheetId="1592"/>
      <sheetData sheetId="1593"/>
      <sheetData sheetId="1594"/>
      <sheetData sheetId="1595"/>
      <sheetData sheetId="1596"/>
      <sheetData sheetId="1597"/>
      <sheetData sheetId="1598"/>
      <sheetData sheetId="1599"/>
      <sheetData sheetId="1600"/>
      <sheetData sheetId="1601"/>
      <sheetData sheetId="1602"/>
      <sheetData sheetId="1603"/>
      <sheetData sheetId="1604"/>
      <sheetData sheetId="1605"/>
      <sheetData sheetId="1606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 refreshError="1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 refreshError="1"/>
      <sheetData sheetId="1636" refreshError="1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 refreshError="1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 refreshError="1"/>
      <sheetData sheetId="1690" refreshError="1"/>
      <sheetData sheetId="1691" refreshError="1"/>
      <sheetData sheetId="1692" refreshError="1"/>
      <sheetData sheetId="1693" refreshError="1"/>
      <sheetData sheetId="1694" refreshError="1"/>
      <sheetData sheetId="1695" refreshError="1"/>
      <sheetData sheetId="1696" refreshError="1"/>
      <sheetData sheetId="1697"/>
      <sheetData sheetId="1698"/>
      <sheetData sheetId="1699" refreshError="1"/>
      <sheetData sheetId="1700" refreshError="1"/>
      <sheetData sheetId="1701" refreshError="1"/>
      <sheetData sheetId="1702" refreshError="1"/>
      <sheetData sheetId="1703" refreshError="1"/>
      <sheetData sheetId="170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  <sheetName val="Basis"/>
      <sheetName val="steel"/>
      <sheetName val="[DICIEM.XLS][DICIEM.XLS][DICIEM"/>
      <sheetName val="Listas"/>
      <sheetName val="[DICIEM.XLS]\PCA\EXCEL\OTROS\DI"/>
      <sheetName val="[DICIEM.XLS][DICIEM.XLS]\PCA\EX"/>
      <sheetName val="[DICIEM.XLS]_PCA_EXCEL_OTROS_18"/>
      <sheetName val="[DICIEM.XLS]_PCA_EXCEL_OTROS__8"/>
      <sheetName val="[DICIEM.XLS]_PCA_EXCEL_OTROS__3"/>
      <sheetName val="[DICIEM.XLS]_PCA_EXCEL_OTROS__2"/>
      <sheetName val="[DICIEM.XLS]_PCA_EXCEL_OTROS__4"/>
      <sheetName val="[DICIEM.XLS]_PCA_EXCEL_OTROS__7"/>
      <sheetName val="[DICIEM.XLS]_PCA_EXCEL_OTROS__5"/>
      <sheetName val="[DICIEM.XLS]_PCA_EXCEL_OTROS__6"/>
      <sheetName val="[DICIEM.XLS]_PCA_EXCEL_OTROS_12"/>
      <sheetName val="[DICIEM.XLS]_PCA_EXCEL_OTROS_10"/>
      <sheetName val="[DICIEM.XLS]_PCA_EXCEL_OTROS__9"/>
      <sheetName val="[DICIEM.XLS]_PCA_EXCEL_OTROS_11"/>
      <sheetName val="[DICIEM.XLS]_PCA_EXCEL_OTROS_15"/>
      <sheetName val="[DICIEM.XLS]_PCA_EXCEL_OTROS_13"/>
      <sheetName val="[DICIEM.XLS]_PCA_EXCEL_OTROS_14"/>
      <sheetName val="[DICIEM.XLS]_PCA_EXCEL_OTROS_16"/>
      <sheetName val="[DICIEM.XLS]_PCA_EXCEL_OTROS_17"/>
      <sheetName val="[DICIEM.XLS]_PCA_EXCEL_OTROS_19"/>
      <sheetName val="[DICIEM.XLS]_PCA_EXCEL_OTROS_20"/>
      <sheetName val="[DICIEM.XLS]_PCA_EXCEL_OTRO_209"/>
      <sheetName val="[DICIEM.XLS]_PCA_EXCEL_OTROS_21"/>
      <sheetName val="[DICIEM.XLS]_PCA_EXCEL_OTROS_37"/>
      <sheetName val="[DICIEM.XLS]_PCA_EXCEL_OTROS_22"/>
      <sheetName val="[DICIEM.XLS]_PCA_EXCEL_OTROS_24"/>
      <sheetName val="[DICIEM.XLS]_PCA_EXCEL_OTROS_23"/>
      <sheetName val="[DICIEM.XLS]_PCA_EXCEL_OTROS_25"/>
      <sheetName val="[DICIEM.XLS]_PCA_EXCEL_OTROS_29"/>
      <sheetName val="[DICIEM.XLS]_PCA_EXCEL_OTROS_26"/>
      <sheetName val="[DICIEM.XLS]_PCA_EXCEL_OTROS_27"/>
      <sheetName val="[DICIEM.XLS]_PCA_EXCEL_OTROS_28"/>
      <sheetName val="[DICIEM.XLS]_PCA_EXCEL_OTROS_30"/>
      <sheetName val="[DICIEM.XLS]_PCA_EXCEL_OTROS_31"/>
      <sheetName val="[DICIEM.XLS]_PCA_EXCEL_OTROS_32"/>
      <sheetName val="[DICIEM.XLS]_PCA_EXCEL_OTROS_33"/>
      <sheetName val="[DICIEM.XLS]_PCA_EXCEL_OTROS_34"/>
      <sheetName val="[DICIEM.XLS]_PCA_EXCEL_OTROS_35"/>
      <sheetName val="[DICIEM.XLS]_PCA_EXCEL_OTROS_36"/>
      <sheetName val="[DICIEM.XLS]_PCA_EXCEL_OTROS_38"/>
      <sheetName val="[DICIEM.XLS]_PCA_EXCEL_OTROS_94"/>
      <sheetName val="[DICIEM.XLS]_PCA_EXCEL_OTROS_40"/>
      <sheetName val="[DICIEM.XLS]_PCA_EXCEL_OTROS_39"/>
      <sheetName val="[DICIEM.XLS]_PCA_EXCEL_OTROS_41"/>
      <sheetName val="[DICIEM.XLS]_PCA_EXCEL_OTROS_42"/>
      <sheetName val="[DICIEM.XLS]_PCA_EXCEL_OTROS_45"/>
      <sheetName val="[DICIEM.XLS]_PCA_EXCEL_OTROS_43"/>
      <sheetName val="[DICIEM.XLS]_PCA_EXCEL_OTROS_44"/>
      <sheetName val="[DICIEM.XLS]_PCA_EXCEL_OTROS_47"/>
      <sheetName val="[DICIEM.XLS]_PCA_EXCEL_OTROS_46"/>
      <sheetName val="[DICIEM.XLS]_PCA_EXCEL_OTROS_48"/>
      <sheetName val="[DICIEM.XLS]_PCA_EXCEL_OTROS_51"/>
      <sheetName val="[DICIEM.XLS]_PCA_EXCEL_OTROS_49"/>
      <sheetName val="[DICIEM.XLS]_PCA_EXCEL_OTROS_50"/>
      <sheetName val="[DICIEM.XLS]_PCA_EXCEL_OTROS_52"/>
      <sheetName val="[DICIEM.XLS]_PCA_EXCEL_OTROS_55"/>
      <sheetName val="[DICIEM.XLS]_PCA_EXCEL_OTROS_54"/>
      <sheetName val="[DICIEM.XLS]_PCA_EXCEL_OTROS_53"/>
      <sheetName val="[DICIEM.XLS]_PCA_EXCEL_OTROS_57"/>
      <sheetName val="[DICIEM.XLS]_PCA_EXCEL_OTROS_56"/>
      <sheetName val="[DICIEM.XLS]_PCA_EXCEL_OTROS_62"/>
      <sheetName val="[DICIEM.XLS]_PCA_EXCEL_OTROS_58"/>
      <sheetName val="[DICIEM.XLS]_PCA_EXCEL_OTROS_59"/>
      <sheetName val="[DICIEM.XLS]_PCA_EXCEL_OTROS_60"/>
      <sheetName val="[DICIEM.XLS]_PCA_EXCEL_OTROS_61"/>
      <sheetName val="[DICIEM.XLS]_PCA_EXCEL_OTROS_63"/>
      <sheetName val="[DICIEM.XLS]_PCA_EXCEL_OTROS_64"/>
      <sheetName val="[DICIEM.XLS]_PCA_EXCEL_OTROS_76"/>
      <sheetName val="[DICIEM.XLS]_PCA_EXCEL_OTROS_65"/>
      <sheetName val="[DICIEM.XLS]_PCA_EXCEL_OTROS_66"/>
      <sheetName val="[DICIEM.XLS]_PCA_EXCEL_OTROS_67"/>
      <sheetName val="[DICIEM.XLS]_PCA_EXCEL_OTROS_68"/>
      <sheetName val="[DICIEM.XLS]_PCA_EXCEL_OTROS_69"/>
      <sheetName val="[DICIEM.XLS]_PCA_EXCEL_OTROS_70"/>
      <sheetName val="[DICIEM.XLS]_PCA_EXCEL_OTROS_71"/>
      <sheetName val="[DICIEM.XLS]_PCA_EXCEL_OTROS_72"/>
      <sheetName val="[DICIEM.XLS]_PCA_EXCEL_OTROS_73"/>
      <sheetName val="[DICIEM.XLS]_PCA_EXCEL_OTROS_74"/>
      <sheetName val="[DICIEM.XLS]_PCA_EXCEL_OTROS_75"/>
      <sheetName val="[DICIEM.XLS]_PCA_EXCEL_OTROS_83"/>
      <sheetName val="[DICIEM.XLS]_PCA_EXCEL_OTROS_77"/>
      <sheetName val="[DICIEM.XLS]_PCA_EXCEL_OTROS_78"/>
      <sheetName val="[DICIEM.XLS]_PCA_EXCEL_OTROS_79"/>
      <sheetName val="[DICIEM.XLS]_PCA_EXCEL_OTROS_80"/>
      <sheetName val="[DICIEM.XLS]_PCA_EXCEL_OTROS_81"/>
      <sheetName val="[DICIEM.XLS]_PCA_EXCEL_OTROS_82"/>
      <sheetName val="[DICIEM.XLS]_PCA_EXCEL_OTROS_88"/>
      <sheetName val="[DICIEM.XLS]_PCA_EXCEL_OTROS_84"/>
      <sheetName val="[DICIEM.XLS]_PCA_EXCEL_OTROS_85"/>
      <sheetName val="[DICIEM.XLS]_PCA_EXCEL_OTROS_86"/>
      <sheetName val="[DICIEM.XLS]_PCA_EXCEL_OTROS_87"/>
      <sheetName val="[DICIEM.XLS]_PCA_EXCEL_OTROS_93"/>
      <sheetName val="[DICIEM.XLS]_PCA_EXCEL_OTROS_89"/>
      <sheetName val="[DICIEM.XLS]_PCA_EXCEL_OTROS_90"/>
      <sheetName val="[DICIEM.XLS]_PCA_EXCEL_OTROS_91"/>
      <sheetName val="[DICIEM.XLS]_PCA_EXCEL_OTROS_92"/>
      <sheetName val="[DICIEM.XLS]_PCA_EXCEL_OTROS_96"/>
      <sheetName val="[DICIEM.XLS]_PCA_EXCEL_OTROS_95"/>
      <sheetName val="[DICIEM.XLS]_PCA_EXCEL_OTRO_106"/>
      <sheetName val="[DICIEM.XLS]_PCA_EXCEL_OTROS_97"/>
      <sheetName val="[DICIEM.XLS]_PCA_EXCEL_OTROS_98"/>
      <sheetName val="[DICIEM.XLS]_PCA_EXCEL_OTROS_99"/>
      <sheetName val="[DICIEM.XLS]_PCA_EXCEL_OTRO_100"/>
      <sheetName val="[DICIEM.XLS]_PCA_EXCEL_OTRO_101"/>
      <sheetName val="[DICIEM.XLS]_PCA_EXCEL_OTRO_102"/>
      <sheetName val="[DICIEM.XLS]_PCA_EXCEL_OTRO_103"/>
      <sheetName val="[DICIEM.XLS]_PCA_EXCEL_OTRO_104"/>
      <sheetName val="[DICIEM.XLS]_PCA_EXCEL_OTRO_105"/>
      <sheetName val="[DICIEM.XLS]_PCA_EXCEL_OTRO_110"/>
      <sheetName val="[DICIEM.XLS]_PCA_EXCEL_OTRO_107"/>
      <sheetName val="[DICIEM.XLS]_PCA_EXCEL_OTRO_108"/>
      <sheetName val="[DICIEM.XLS]_PCA_EXCEL_OTRO_109"/>
      <sheetName val="[DICIEM.XLS]_PCA_EXCEL_OTRO_111"/>
      <sheetName val="[DICIEM.XLS]_PCA_EXCEL_OTRO_112"/>
      <sheetName val="[DICIEM.XLS]_PCA_EXCEL_OTRO_113"/>
      <sheetName val="[DICIEM.XLS]_PCA_EXCEL_OTRO_120"/>
      <sheetName val="[DICIEM.XLS]_PCA_EXCEL_OTRO_119"/>
      <sheetName val="[DICIEM.XLS]_PCA_EXCEL_OTRO_114"/>
      <sheetName val="[DICIEM.XLS]_PCA_EXCEL_OTRO_115"/>
      <sheetName val="[DICIEM.XLS]_PCA_EXCEL_OTRO_116"/>
      <sheetName val="[DICIEM.XLS]_PCA_EXCEL_OTRO_117"/>
      <sheetName val="[DICIEM.XLS]_PCA_EXCEL_OTRO_118"/>
      <sheetName val="[DICIEM.XLS]_PCA_EXCEL_OTRO_124"/>
      <sheetName val="[DICIEM.XLS]_PCA_EXCEL_OTRO_121"/>
      <sheetName val="[DICIEM.XLS]_PCA_EXCEL_OTRO_122"/>
      <sheetName val="[DICIEM.XLS]_PCA_EXCEL_OTRO_123"/>
      <sheetName val="[DICIEM.XLS]_PCA_EXCEL_OTRO_126"/>
      <sheetName val="[DICIEM.XLS]_PCA_EXCEL_OTRO_125"/>
      <sheetName val="[DICIEM.XLS]_PCA_EXCEL_OTRO_128"/>
      <sheetName val="[DICIEM.XLS]_PCA_EXCEL_OTRO_127"/>
      <sheetName val="[DICIEM.XLS]_PCA_EXCEL_OTRO_164"/>
      <sheetName val="[DICIEM.XLS]_PCA_EXCEL_OTRO_129"/>
      <sheetName val="[DICIEM.XLS]_PCA_EXCEL_OTRO_130"/>
      <sheetName val="[DICIEM.XLS]_PCA_EXCEL_OTRO_132"/>
      <sheetName val="[DICIEM.XLS]_PCA_EXCEL_OTRO_131"/>
      <sheetName val="[DICIEM.XLS]_PCA_EXCEL_OTRO_133"/>
      <sheetName val="[DICIEM.XLS]_PCA_EXCEL_OTRO_134"/>
      <sheetName val="[DICIEM.XLS]_PCA_EXCEL_OTRO_135"/>
      <sheetName val="[DICIEM.XLS]_PCA_EXCEL_OTRO_136"/>
      <sheetName val="[DICIEM.XLS]_PCA_EXCEL_OTRO_163"/>
      <sheetName val="[DICIEM.XLS]_PCA_EXCEL_OTRO_141"/>
      <sheetName val="[DICIEM.XLS]_PCA_EXCEL_OTRO_137"/>
      <sheetName val="[DICIEM.XLS]_PCA_EXCEL_OTRO_138"/>
      <sheetName val="[DICIEM.XLS]_PCA_EXCEL_OTRO_139"/>
      <sheetName val="[DICIEM.XLS]_PCA_EXCEL_OTRO_140"/>
      <sheetName val="[DICIEM.XLS]_PCA_EXCEL_OTRO_147"/>
      <sheetName val="[DICIEM.XLS]_PCA_EXCEL_OTRO_142"/>
      <sheetName val="[DICIEM.XLS]_PCA_EXCEL_OTRO_146"/>
      <sheetName val="[DICIEM.XLS]_PCA_EXCEL_OTRO_143"/>
      <sheetName val="[DICIEM.XLS]_PCA_EXCEL_OTRO_144"/>
      <sheetName val="[DICIEM.XLS]_PCA_EXCEL_OTRO_145"/>
      <sheetName val="[DICIEM.XLS]_PCA_EXCEL_OTRO_151"/>
      <sheetName val="[DICIEM.XLS]_PCA_EXCEL_OTRO_149"/>
      <sheetName val="[DICIEM.XLS]_PCA_EXCEL_OTRO_148"/>
      <sheetName val="[DICIEM.XLS]_PCA_EXCEL_OTRO_150"/>
      <sheetName val="[DICIEM.XLS]_PCA_EXCEL_OTRO_154"/>
      <sheetName val="[DICIEM.XLS]_PCA_EXCEL_OTRO_152"/>
      <sheetName val="[DICIEM.XLS]_PCA_EXCEL_OTRO_153"/>
      <sheetName val="[DICIEM.XLS]_PCA_EXCEL_OTRO_155"/>
      <sheetName val="[DICIEM.XLS]_PCA_EXCEL_OTRO_156"/>
      <sheetName val="[DICIEM.XLS]_PCA_EXCEL_OTRO_161"/>
      <sheetName val="[DICIEM.XLS]_PCA_EXCEL_OTRO_157"/>
      <sheetName val="[DICIEM.XLS]_PCA_EXCEL_OTRO_158"/>
      <sheetName val="[DICIEM.XLS]_PCA_EXCEL_OTRO_159"/>
      <sheetName val="[DICIEM.XLS]_PCA_EXCEL_OTRO_160"/>
      <sheetName val="[DICIEM.XLS]_PCA_EXCEL_OTRO_162"/>
      <sheetName val="[DICIEM.XLS]_PCA_EXCEL_OTRO_185"/>
      <sheetName val="[DICIEM.XLS]_PCA_EXCEL_OTRO_165"/>
      <sheetName val="[DICIEM.XLS]_PCA_EXCEL_OTRO_166"/>
      <sheetName val="[DICIEM.XLS]_PCA_EXCEL_OTRO_167"/>
      <sheetName val="[DICIEM.XLS]_PCA_EXCEL_OTRO_168"/>
      <sheetName val="[DICIEM.XLS]_PCA_EXCEL_OTRO_169"/>
      <sheetName val="[DICIEM.XLS]_PCA_EXCEL_OTRO_170"/>
      <sheetName val="[DICIEM.XLS]_PCA_EXCEL_OTRO_171"/>
      <sheetName val="[DICIEM.XLS]_PCA_EXCEL_OTRO_173"/>
      <sheetName val="[DICIEM.XLS]_PCA_EXCEL_OTRO_172"/>
      <sheetName val="[DICIEM.XLS]_PCA_EXCEL_OTRO_180"/>
      <sheetName val="[DICIEM.XLS]_PCA_EXCEL_OTRO_174"/>
      <sheetName val="[DICIEM.XLS]_PCA_EXCEL_OTRO_175"/>
      <sheetName val="[DICIEM.XLS]_PCA_EXCEL_OTRO_176"/>
      <sheetName val="[DICIEM.XLS]_PCA_EXCEL_OTRO_177"/>
      <sheetName val="[DICIEM.XLS]_PCA_EXCEL_OTRO_178"/>
      <sheetName val="[DICIEM.XLS]_PCA_EXCEL_OTRO_179"/>
      <sheetName val="[DICIEM.XLS]_PCA_EXCEL_OTRO_181"/>
      <sheetName val="[DICIEM.XLS]_PCA_EXCEL_OTRO_183"/>
      <sheetName val="[DICIEM.XLS]_PCA_EXCEL_OTRO_182"/>
      <sheetName val="[DICIEM.XLS]_PCA_EXCEL_OTRO_184"/>
      <sheetName val="[DICIEM.XLS]_PCA_EXCEL_OTRO_188"/>
      <sheetName val="[DICIEM.XLS]_PCA_EXCEL_OTRO_187"/>
      <sheetName val="[DICIEM.XLS]_PCA_EXCEL_OTRO_186"/>
      <sheetName val="[DICIEM.XLS]_PCA_EXCEL_OTRO_189"/>
      <sheetName val="[DICIEM.XLS]_PCA_EXCEL_OTRO_191"/>
      <sheetName val="[DICIEM.XLS]_PCA_EXCEL_OTRO_190"/>
      <sheetName val="[DICIEM.XLS]_PCA_EXCEL_OTRO_193"/>
      <sheetName val="[DICIEM.XLS]_PCA_EXCEL_OTRO_192"/>
      <sheetName val="[DICIEM.XLS]_PCA_EXCEL_OTRO_195"/>
      <sheetName val="[DICIEM.XLS]_PCA_EXCEL_OTRO_194"/>
      <sheetName val="[DICIEM.XLS]_PCA_EXCEL_OTRO_196"/>
      <sheetName val="[DICIEM.XLS]_PCA_EXCEL_OTRO_197"/>
      <sheetName val="[DICIEM.XLS]_PCA_EXCEL_OTRO_198"/>
      <sheetName val="[DICIEM.XLS]_PCA_EXCEL_OTRO_199"/>
      <sheetName val="[DICIEM.XLS]_PCA_EXCEL_OTRO_200"/>
      <sheetName val="[DICIEM.XLS]_PCA_EXCEL_OTRO_201"/>
      <sheetName val="[DICIEM.XLS]_PCA_EXCEL_OTRO_202"/>
      <sheetName val="[DICIEM.XLS]_PCA_EXCEL_OTRO_205"/>
      <sheetName val="[DICIEM.XLS]_PCA_EXCEL_OTRO_204"/>
      <sheetName val="[DICIEM.XLS]_PCA_EXCEL_OTRO_203"/>
      <sheetName val="[DICIEM.XLS]_PCA_EXCEL_OTRO_206"/>
      <sheetName val="[DICIEM.XLS]_PCA_EXCEL_OTRO_207"/>
      <sheetName val="[DICIEM.XLS]_PCA_EXCEL_OTRO_208"/>
      <sheetName val="[DICIEM.XLS]_PCA_EXCEL_OTRO_286"/>
      <sheetName val="[DICIEM.XLS]_PCA_EXCEL_OTRO_210"/>
      <sheetName val="[DICIEM.XLS]_PCA_EXCEL_OTRO_211"/>
      <sheetName val="[DICIEM.XLS]_PCA_EXCEL_OTRO_221"/>
      <sheetName val="[DICIEM.XLS]_PCA_EXCEL_OTRO_213"/>
      <sheetName val="[DICIEM.XLS]_PCA_EXCEL_OTRO_212"/>
      <sheetName val="[DICIEM.XLS]_PCA_EXCEL_OTRO_215"/>
      <sheetName val="[DICIEM.XLS]_PCA_EXCEL_OTRO_214"/>
      <sheetName val="[DICIEM.XLS]_PCA_EXCEL_OTRO_216"/>
      <sheetName val="[DICIEM.XLS]_PCA_EXCEL_OTRO_217"/>
      <sheetName val="[DICIEM.XLS]_PCA_EXCEL_OTRO_218"/>
      <sheetName val="[DICIEM.XLS]_PCA_EXCEL_OTRO_219"/>
      <sheetName val="[DICIEM.XLS]_PCA_EXCEL_OTRO_220"/>
      <sheetName val="[DICIEM.XLS]_PCA_EXCEL_OTRO_223"/>
      <sheetName val="[DICIEM.XLS]_PCA_EXCEL_OTRO_222"/>
      <sheetName val="[DICIEM.XLS]_PCA_EXCEL_OTRO_224"/>
      <sheetName val="[DICIEM.XLS]_PCA_EXCEL_OTRO_226"/>
      <sheetName val="[DICIEM.XLS]_PCA_EXCEL_OTRO_225"/>
      <sheetName val="[DICIEM.XLS]_PCA_EXCEL_OTRO_228"/>
      <sheetName val="[DICIEM.XLS]_PCA_EXCEL_OTRO_227"/>
      <sheetName val="[DICIEM.XLS]_PCA_EXCEL_OTRO_229"/>
      <sheetName val="[DICIEM.XLS]_PCA_EXCEL_OTRO_235"/>
      <sheetName val="[DICIEM.XLS]_PCA_EXCEL_OTRO_230"/>
      <sheetName val="[DICIEM.XLS]_PCA_EXCEL_OTRO_231"/>
      <sheetName val="[DICIEM.XLS]_PCA_EXCEL_OTRO_233"/>
      <sheetName val="[DICIEM.XLS]_PCA_EXCEL_OTRO_232"/>
      <sheetName val="[DICIEM.XLS]_PCA_EXCEL_OTRO_234"/>
      <sheetName val="[DICIEM.XLS]_PCA_EXCEL_OTRO_236"/>
      <sheetName val="[DICIEM.XLS]_PCA_EXCEL_OTRO_237"/>
      <sheetName val="[DICIEM.XLS]_PCA_EXCEL_OTRO_239"/>
      <sheetName val="[DICIEM.XLS]_PCA_EXCEL_OTRO_238"/>
      <sheetName val="[DICIEM.XLS]_PCA_EXCEL_OTRO_241"/>
      <sheetName val="[DICIEM.XLS]_PCA_EXCEL_OTRO_240"/>
      <sheetName val="[DICIEM.XLS]_PCA_EXCEL_OTRO_244"/>
      <sheetName val="[DICIEM.XLS]_PCA_EXCEL_OTRO_243"/>
      <sheetName val="[DICIEM.XLS]_PCA_EXCEL_OTRO_242"/>
      <sheetName val="[DICIEM.XLS]_PCA_EXCEL_OTRO_246"/>
      <sheetName val="[DICIEM.XLS]_PCA_EXCEL_OTRO_245"/>
      <sheetName val="[DICIEM.XLS]_PCA_EXCEL_OTRO_247"/>
      <sheetName val="[DICIEM.XLS]_PCA_EXCEL_OTRO_248"/>
      <sheetName val="[DICIEM.XLS]_PCA_EXCEL_OTRO_252"/>
      <sheetName val="[DICIEM.XLS]_PCA_EXCEL_OTRO_249"/>
      <sheetName val="[DICIEM.XLS]_PCA_EXCEL_OTRO_250"/>
      <sheetName val="[DICIEM.XLS]_PCA_EXCEL_OTRO_251"/>
      <sheetName val="[DICIEM.XLS]_PCA_EXCEL_OTRO_253"/>
      <sheetName val="[DICIEM.XLS]_PCA_EXCEL_OTRO_261"/>
      <sheetName val="[DICIEM.XLS]_PCA_EXCEL_OTRO_254"/>
      <sheetName val="[DICIEM.XLS]_PCA_EXCEL_OTRO_255"/>
      <sheetName val="[DICIEM.XLS]_PCA_EXCEL_OTRO_256"/>
      <sheetName val="[DICIEM.XLS]_PCA_EXCEL_OTRO_257"/>
      <sheetName val="[DICIEM.XLS]_PCA_EXCEL_OTRO_258"/>
      <sheetName val="[DICIEM.XLS]_PCA_EXCEL_OTRO_259"/>
      <sheetName val="[DICIEM.XLS]_PCA_EXCEL_OTRO_260"/>
      <sheetName val="[DICIEM.XLS]_PCA_EXCEL_OTRO_273"/>
      <sheetName val="[DICIEM.XLS]_PCA_EXCEL_OTRO_272"/>
      <sheetName val="[DICIEM.XLS]_PCA_EXCEL_OTRO_262"/>
      <sheetName val="[DICIEM.XLS]_PCA_EXCEL_OTRO_263"/>
      <sheetName val="[DICIEM.XLS]_PCA_EXCEL_OTRO_264"/>
      <sheetName val="[DICIEM.XLS]_PCA_EXCEL_OTRO_265"/>
      <sheetName val="[DICIEM.XLS]_PCA_EXCEL_OTRO_266"/>
      <sheetName val="[DICIEM.XLS]_PCA_EXCEL_OTRO_267"/>
      <sheetName val="[DICIEM.XLS]_PCA_EXCEL_OTRO_268"/>
      <sheetName val="[DICIEM.XLS]_PCA_EXCEL_OTRO_269"/>
      <sheetName val="[DICIEM.XLS]_PCA_EXCEL_OTRO_270"/>
      <sheetName val="[DICIEM.XLS]_PCA_EXCEL_OTRO_271"/>
      <sheetName val="[DICIEM.XLS]_PCA_EXCEL_OTRO_279"/>
      <sheetName val="[DICIEM.XLS]_PCA_EXCEL_OTRO_274"/>
      <sheetName val="[DICIEM.XLS]_PCA_EXCEL_OTRO_275"/>
      <sheetName val="[DICIEM.XLS]_PCA_EXCEL_OTRO_276"/>
      <sheetName val="[DICIEM.XLS]_PCA_EXCEL_OTRO_277"/>
      <sheetName val="[DICIEM.XLS]_PCA_EXCEL_OTRO_278"/>
      <sheetName val="[DICIEM.XLS]_PCA_EXCEL_OTRO_280"/>
      <sheetName val="[DICIEM.XLS]_PCA_EXCEL_OTRO_284"/>
      <sheetName val="[DICIEM.XLS]_PCA_EXCEL_OTRO_281"/>
      <sheetName val="[DICIEM.XLS]_PCA_EXCEL_OTRO_283"/>
      <sheetName val="[DICIEM.XLS]_PCA_EXCEL_OTRO_282"/>
      <sheetName val="[DICIEM.XLS]_PCA_EXCEL_OTRO_285"/>
      <sheetName val="[DICIEM.XLS]_PCA_EXCEL_OTRO_295"/>
      <sheetName val="[DICIEM.XLS]_PCA_EXCEL_OTRO_287"/>
      <sheetName val="[DICIEM.XLS]_PCA_EXCEL_OTRO_288"/>
      <sheetName val="[DICIEM.XLS]_PCA_EXCEL_OTRO_291"/>
      <sheetName val="[DICIEM.XLS]_PCA_EXCEL_OTRO_289"/>
      <sheetName val="[DICIEM.XLS]_PCA_EXCEL_OTRO_290"/>
      <sheetName val="[DICIEM.XLS]_PCA_EXCEL_OTRO_292"/>
      <sheetName val="[DICIEM.XLS]_PCA_EXCEL_OTRO_293"/>
      <sheetName val="[DICIEM.XLS]_PCA_EXCEL_OTRO_294"/>
      <sheetName val="[DICIEM.XLS]_PCA_EXCEL_OTRO_328"/>
      <sheetName val="[DICIEM.XLS]_PCA_EXCEL_OTRO_297"/>
      <sheetName val="[DICIEM.XLS]_PCA_EXCEL_OTRO_296"/>
      <sheetName val="[DICIEM.XLS]_PCA_EXCEL_OTRO_325"/>
      <sheetName val="[DICIEM.XLS]_PCA_EXCEL_OTRO_311"/>
      <sheetName val="[DICIEM.XLS]_PCA_EXCEL_OTRO_306"/>
      <sheetName val="[DICIEM.XLS]_PCA_EXCEL_OTRO_302"/>
      <sheetName val="[DICIEM.XLS]_PCA_EXCEL_OTRO_299"/>
      <sheetName val="[DICIEM.XLS]_PCA_EXCEL_OTRO_298"/>
      <sheetName val="[DICIEM.XLS]_PCA_EXCEL_OTRO_300"/>
      <sheetName val="[DICIEM.XLS]_PCA_EXCEL_OTRO_301"/>
      <sheetName val="[DICIEM.XLS]_PCA_EXCEL_OTRO_303"/>
      <sheetName val="[DICIEM.XLS]_PCA_EXCEL_OTRO_304"/>
      <sheetName val="[DICIEM.XLS]_PCA_EXCEL_OTRO_305"/>
      <sheetName val="[DICIEM.XLS]_PCA_EXCEL_OTRO_307"/>
      <sheetName val="[DICIEM.XLS]_PCA_EXCEL_OTRO_308"/>
      <sheetName val="[DICIEM.XLS]_PCA_EXCEL_OTRO_309"/>
      <sheetName val="[DICIEM.XLS]_PCA_EXCEL_OTRO_310"/>
      <sheetName val="[DICIEM.XLS]_PCA_EXCEL_OTRO_312"/>
      <sheetName val="[DICIEM.XLS]_PCA_EXCEL_OTRO_313"/>
      <sheetName val="[DICIEM.XLS]_PCA_EXCEL_OTRO_314"/>
      <sheetName val="[DICIEM.XLS]_PCA_EXCEL_OTRO_315"/>
      <sheetName val="[DICIEM.XLS]_PCA_EXCEL_OTRO_316"/>
      <sheetName val="[DICIEM.XLS]_PCA_EXCEL_OTRO_317"/>
      <sheetName val="[DICIEM.XLS]_PCA_EXCEL_OTRO_318"/>
      <sheetName val="[DICIEM.XLS]_PCA_EXCEL_OTRO_319"/>
      <sheetName val="[DICIEM.XLS]_PCA_EXCEL_OTRO_320"/>
      <sheetName val="[DICIEM.XLS]_PCA_EXCEL_OTRO_321"/>
      <sheetName val="[DICIEM.XLS]_PCA_EXCEL_OTRO_322"/>
      <sheetName val="[DICIEM.XLS]_PCA_EXCEL_OTRO_323"/>
      <sheetName val="[DICIEM.XLS]_PCA_EXCEL_OTRO_324"/>
      <sheetName val="[DICIEM.XLS]_PCA_EXCEL_OTRO_327"/>
      <sheetName val="[DICIEM.XLS]_PCA_EXCEL_OTRO_326"/>
      <sheetName val="[DICIEM.XLS]_PCA_EXCEL_OTRO_337"/>
      <sheetName val="[DICIEM.XLS]_PCA_EXCEL_OTRO_329"/>
      <sheetName val="[DICIEM.XLS]_PCA_EXCEL_OTRO_330"/>
      <sheetName val="[DICIEM.XLS]_PCA_EXCEL_OTRO_331"/>
      <sheetName val="[DICIEM.XLS]_PCA_EXCEL_OTRO_332"/>
      <sheetName val="[DICIEM.XLS]_PCA_EXCEL_OTRO_333"/>
      <sheetName val="[DICIEM.XLS]_PCA_EXCEL_OTRO_334"/>
      <sheetName val="[DICIEM.XLS]_PCA_EXCEL_OTRO_335"/>
      <sheetName val="[DICIEM.XLS]_PCA_EXCEL_OTRO_336"/>
      <sheetName val="[DICIEM.XLS]_PCA_EXCEL_OTRO_338"/>
      <sheetName val="[DICIEM.XLS]_PCA_EXCEL_OTRO_350"/>
      <sheetName val="[DICIEM.XLS]_PCA_EXCEL_OTRO_339"/>
      <sheetName val="[DICIEM.XLS]_PCA_EXCEL_OTRO_340"/>
      <sheetName val="[DICIEM.XLS]_PCA_EXCEL_OTRO_341"/>
      <sheetName val="[DICIEM.XLS]_PCA_EXCEL_OTRO_342"/>
      <sheetName val="[DICIEM.XLS]_PCA_EXCEL_OTRO_343"/>
      <sheetName val="[DICIEM.XLS]_PCA_EXCEL_OTRO_344"/>
      <sheetName val="[DICIEM.XLS]_PCA_EXCEL_OTRO_345"/>
      <sheetName val="[DICIEM.XLS]_PCA_EXCEL_OTRO_346"/>
      <sheetName val="[DICIEM.XLS]_PCA_EXCEL_OTRO_347"/>
      <sheetName val="[DICIEM.XLS]_PCA_EXCEL_OTRO_348"/>
      <sheetName val="[DICIEM.XLS]_PCA_EXCEL_OTRO_349"/>
      <sheetName val="[DICIEM.XLS]_PCA_EXCEL_OTRO_351"/>
      <sheetName val="[DICIEM.XLS]_PCA_EXCEL_OTRO_353"/>
      <sheetName val="[DICIEM.XLS]_PCA_EXCEL_OTRO_352"/>
      <sheetName val="[DICIEM.XLS]_PCA_EXCEL_OTRO_374"/>
      <sheetName val="[DICIEM.XLS]_PCA_EXCEL_OTRO_354"/>
      <sheetName val="[DICIEM.XLS]_PCA_EXCEL_OTRO_356"/>
      <sheetName val="[DICIEM.XLS]_PCA_EXCEL_OTRO_355"/>
      <sheetName val="[DICIEM.XLS]_PCA_EXCEL_OTRO_359"/>
      <sheetName val="[DICIEM.XLS]_PCA_EXCEL_OTRO_358"/>
      <sheetName val="[DICIEM.XLS]_PCA_EXCEL_OTRO_357"/>
      <sheetName val="[DICIEM.XLS]_PCA_EXCEL_OTRO_360"/>
      <sheetName val="[DICIEM.XLS]_PCA_EXCEL_OTRO_361"/>
      <sheetName val="[DICIEM.XLS]_PCA_EXCEL_OTRO_362"/>
      <sheetName val="[DICIEM.XLS]_PCA_EXCEL_OTRO_363"/>
      <sheetName val="[DICIEM.XLS]_PCA_EXCEL_OTRO_364"/>
      <sheetName val="[DICIEM.XLS]_PCA_EXCEL_OTRO_365"/>
      <sheetName val="[DICIEM.XLS]_PCA_EXCEL_OTRO_366"/>
      <sheetName val="[DICIEM.XLS]_PCA_EXCEL_OTRO_367"/>
      <sheetName val="[DICIEM.XLS]_PCA_EXCEL_OTRO_368"/>
      <sheetName val="[DICIEM.XLS]_PCA_EXCEL_OTRO_369"/>
      <sheetName val="[DICIEM.XLS]_PCA_EXCEL_OTRO_370"/>
      <sheetName val="[DICIEM.XLS]_PCA_EXCEL_OTRO_371"/>
      <sheetName val="[DICIEM.XLS]_PCA_EXCEL_OTRO_372"/>
      <sheetName val="[DICIEM.XLS]_PCA_EXCEL_OTRO_373"/>
      <sheetName val="[DICIEM.XLS]_PCA_EXCEL_OTRO_375"/>
      <sheetName val="[DICIEM.XLS]_PCA_EXCEL_OTRO_377"/>
      <sheetName val="[DICIEM.XLS]_PCA_EXCEL_OTRO_376"/>
      <sheetName val="[DICIEM.XLS]_PCA_EXCEL_OTRO_391"/>
      <sheetName val="[DICIEM.XLS]_PCA_EXCEL_OTRO_378"/>
      <sheetName val="[DICIEM.XLS]_PCA_EXCEL_OTRO_379"/>
      <sheetName val="[DICIEM.XLS]_PCA_EXCEL_OTRO_380"/>
      <sheetName val="[DICIEM.XLS]_PCA_EXCEL_OTRO_381"/>
      <sheetName val="[DICIEM.XLS]_PCA_EXCEL_OTRO_382"/>
      <sheetName val="[DICIEM.XLS]_PCA_EXCEL_OTRO_383"/>
      <sheetName val="[DICIEM.XLS]_PCA_EXCEL_OTRO_384"/>
      <sheetName val="[DICIEM.XLS]_PCA_EXCEL_OTRO_385"/>
      <sheetName val="[DICIEM.XLS]_PCA_EXCEL_OTRO_386"/>
      <sheetName val="[DICIEM.XLS]_PCA_EXCEL_OTRO_387"/>
      <sheetName val="[DICIEM.XLS]_PCA_EXCEL_OTRO_388"/>
      <sheetName val="[DICIEM.XLS]_PCA_EXCEL_OTRO_389"/>
      <sheetName val="[DICIEM.XLS]_PCA_EXCEL_OTRO_390"/>
      <sheetName val="[DICIEM.XLS]_PCA_EXCEL_OTRO_392"/>
      <sheetName val="[DICIEM.XLS]_PCA_EXCEL_OTRO_406"/>
      <sheetName val="[DICIEM.XLS]_PCA_EXCEL_OTRO_393"/>
      <sheetName val="[DICIEM.XLS]_PCA_EXCEL_OTRO_394"/>
      <sheetName val="[DICIEM.XLS]_PCA_EXCEL_OTRO_395"/>
      <sheetName val="[DICIEM.XLS]_PCA_EXCEL_OTRO_396"/>
      <sheetName val="[DICIEM.XLS]_PCA_EXCEL_OTRO_397"/>
      <sheetName val="[DICIEM.XLS]_PCA_EXCEL_OTRO_398"/>
      <sheetName val="[DICIEM.XLS]_PCA_EXCEL_OTRO_399"/>
      <sheetName val="[DICIEM.XLS]_PCA_EXCEL_OTRO_400"/>
      <sheetName val="[DICIEM.XLS]_PCA_EXCEL_OTRO_401"/>
      <sheetName val="[DICIEM.XLS]_PCA_EXCEL_OTRO_402"/>
      <sheetName val="[DICIEM.XLS]_PCA_EXCEL_OTRO_403"/>
      <sheetName val="[DICIEM.XLS]_PCA_EXCEL_OTRO_404"/>
      <sheetName val="[DICIEM.XLS]_PCA_EXCEL_OTRO_405"/>
      <sheetName val="[DICIEM.XLS]_PCA_EXCEL_OTRO_408"/>
      <sheetName val="[DICIEM.XLS]_PCA_EXCEL_OTRO_407"/>
      <sheetName val="[DICIEM.XLS]_PCA_EXCEL_OTRO_409"/>
      <sheetName val="[DICIEM.XLS]_PCA_EXCEL_OTRO_410"/>
      <sheetName val="[DICIEM.XLS]_PCA_EXCEL_OTRO_415"/>
      <sheetName val="[DICIEM.XLS]_PCA_EXCEL_OTRO_411"/>
      <sheetName val="[DICIEM.XLS]_PCA_EXCEL_OTRO_412"/>
      <sheetName val="[DICIEM.XLS]_PCA_EXCEL_OTRO_413"/>
      <sheetName val="[DICIEM.XLS]_PCA_EXCEL_OTRO_414"/>
      <sheetName val="[DICIEM.XLS]_PCA_EXCEL_OTRO_416"/>
      <sheetName val="[DICIEM.XLS]_PCA_EXCEL_OTRO_417"/>
      <sheetName val="[DICIEM.XLS]_PCA_EXCEL_OTRO_418"/>
      <sheetName val="[DICIEM.XLS]_PCA_EXCEL_OTRO_433"/>
      <sheetName val="[DICIEM.XLS]_PCA_EXCEL_OTRO_419"/>
      <sheetName val="[DICIEM.XLS]_PCA_EXCEL_OTRO_420"/>
      <sheetName val="[DICIEM.XLS]_PCA_EXCEL_OTRO_428"/>
      <sheetName val="[DICIEM.XLS]_PCA_EXCEL_OTRO_421"/>
      <sheetName val="[DICIEM.XLS]_PCA_EXCEL_OTRO_422"/>
      <sheetName val="[DICIEM.XLS]_PCA_EXCEL_OTRO_423"/>
      <sheetName val="[DICIEM.XLS]_PCA_EXCEL_OTRO_424"/>
      <sheetName val="[DICIEM.XLS]_PCA_EXCEL_OTRO_425"/>
      <sheetName val="[DICIEM.XLS]_PCA_EXCEL_OTRO_426"/>
      <sheetName val="[DICIEM.XLS]_PCA_EXCEL_OTRO_427"/>
      <sheetName val="[DICIEM.XLS]_PCA_EXCEL_OTRO_429"/>
      <sheetName val="[DICIEM.XLS]_PCA_EXCEL_OTRO_430"/>
      <sheetName val="[DICIEM.XLS]_PCA_EXCEL_OTRO_431"/>
      <sheetName val="[DICIEM.XLS]_PCA_EXCEL_OTRO_432"/>
      <sheetName val="[DICIEM.XLS]_PCA_EXCEL_OTRO_434"/>
      <sheetName val="[DICIEM.XLS]_PCA_EXCEL_OTRO_448"/>
      <sheetName val="[DICIEM.XLS]_PCA_EXCEL_OTRO_435"/>
      <sheetName val="[DICIEM.XLS]_PCA_EXCEL_OTRO_436"/>
      <sheetName val="[DICIEM.XLS]_PCA_EXCEL_OTRO_437"/>
      <sheetName val="[DICIEM.XLS]_PCA_EXCEL_OTRO_438"/>
      <sheetName val="[DICIEM.XLS]_PCA_EXCEL_OTRO_439"/>
      <sheetName val="[DICIEM.XLS]_PCA_EXCEL_OTRO_440"/>
      <sheetName val="[DICIEM.XLS]_PCA_EXCEL_OTRO_441"/>
      <sheetName val="[DICIEM.XLS]_PCA_EXCEL_OTRO_442"/>
      <sheetName val="[DICIEM.XLS]_PCA_EXCEL_OTRO_443"/>
      <sheetName val="[DICIEM.XLS]_PCA_EXCEL_OTRO_444"/>
      <sheetName val="[DICIEM.XLS]_PCA_EXCEL_OTRO_445"/>
      <sheetName val="[DICIEM.XLS]_PCA_EXCEL_OTRO_446"/>
      <sheetName val="[DICIEM.XLS]_PCA_EXCEL_OTRO_447"/>
      <sheetName val="[DICIEM.XLS]_PCA_EXCEL_OTRO_449"/>
      <sheetName val="[DICIEM.XLS]_PCA_EXCEL_OTRO_450"/>
      <sheetName val="[DICIEM.XLS]_PCA_EXCEL_OTRO_454"/>
      <sheetName val="[DICIEM.XLS]_PCA_EXCEL_OTRO_451"/>
      <sheetName val="[DICIEM.XLS]_PCA_EXCEL_OTRO_452"/>
      <sheetName val="[DICIEM.XLS]_PCA_EXCEL_OTRO_453"/>
      <sheetName val="[DICIEM.XLS]_PCA_EXCEL_OTRO_455"/>
      <sheetName val="[DICIEM.XLS]_PCA_EXCEL_OTRO_456"/>
      <sheetName val="[DICIEM.XLS]_PCA_EXCEL_OTRO_460"/>
      <sheetName val="[DICIEM.XLS]_PCA_EXCEL_OTRO_457"/>
      <sheetName val="[DICIEM.XLS]_PCA_EXCEL_OTRO_458"/>
      <sheetName val="[DICIEM.XLS]_PCA_EXCEL_OTRO_459"/>
      <sheetName val="[DICIEM.XLS]_PCA_EXCEL_OTRO_462"/>
      <sheetName val="[DICIEM.XLS]_PCA_EXCEL_OTRO_461"/>
      <sheetName val="[DICIEM.XLS]_PCA_EXCEL_OTRO_46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  <sheetName val="EXEC_SUMMARY4"/>
      <sheetName val="EATON_SUMMARY4"/>
      <sheetName val="MEWS_SUMMARY4"/>
      <sheetName val="FF&amp;E_Summary4"/>
      <sheetName val="Room_Finishes4"/>
      <sheetName val="Eaton_Finishes4"/>
      <sheetName val="MEWS_Finishes4"/>
      <sheetName val="DAT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  <sheetName val="Architect"/>
      <sheetName val="upa"/>
      <sheetName val="MOS"/>
      <sheetName val="Graph_Cumulative"/>
      <sheetName val="Project_Details"/>
      <sheetName val="Lists_UK_prelims"/>
      <sheetName val="Graph_Cumulative1"/>
      <sheetName val="Project_Details1"/>
      <sheetName val="Lists_UK_prelims1"/>
      <sheetName val="Lists"/>
      <sheetName val="Floor areas"/>
      <sheetName val="Floor_areas"/>
      <sheetName val="Graph_Cumulative2"/>
      <sheetName val="C_Base_Resi_Amen_-3_FO_Detail"/>
      <sheetName val="4_0_Tower_Benchmark_Charts"/>
      <sheetName val="4_0_Tower_Benchmark_Charts_(2)"/>
      <sheetName val="Floor_areas1"/>
      <sheetName val="Assumptions"/>
      <sheetName val="@risk_rents_and_incentives"/>
      <sheetName val="Car_park_lease"/>
      <sheetName val="Design"/>
      <sheetName val="Base_Areas-m²"/>
      <sheetName val="Master_Data_Sheet"/>
      <sheetName val="Net_rent_analysis"/>
      <sheetName val="Base_Areas-ft²"/>
      <sheetName val="Sub-con Payments"/>
      <sheetName val="Read me"/>
      <sheetName val="TB"/>
      <sheetName val="BS"/>
      <sheetName val="Rate Analysis"/>
      <sheetName val="COMPLEXALL"/>
      <sheetName val="FitOutConfCentre"/>
      <sheetName val="Core Data"/>
      <sheetName val="1"/>
      <sheetName val="CASH-FLOW"/>
      <sheetName val="Feed Sheet"/>
      <sheetName val="WORKING"/>
      <sheetName val="Change analysis source"/>
      <sheetName val="Change_analysis_source"/>
      <sheetName val="App A - Project BD"/>
      <sheetName val="Floor_areas2"/>
      <sheetName val="Graph_Cumulative3"/>
      <sheetName val="Project_Details2"/>
      <sheetName val="Floor_areas3"/>
      <sheetName val="Graph_Cumulative4"/>
      <sheetName val="Project_Details3"/>
      <sheetName val="Floor_areas4"/>
      <sheetName val="Graph_Cumulative5"/>
      <sheetName val="Project_Details4"/>
      <sheetName val="Floor_areas5"/>
      <sheetName val="Lists_UK_prelims2"/>
      <sheetName val="Graph_Cumulative6"/>
      <sheetName val="Project_Details5"/>
      <sheetName val="Floor_areas6"/>
      <sheetName val="Lists_UK_prelims3"/>
      <sheetName val="Graph_Cumulative7"/>
      <sheetName val="Project_Details6"/>
      <sheetName val="Floor_areas7"/>
      <sheetName val="Lists_UK_prelims4"/>
      <sheetName val="Graph_Cumulative8"/>
      <sheetName val="Project_Details7"/>
      <sheetName val="Floor_areas8"/>
      <sheetName val="Lists_UK_prelims5"/>
      <sheetName val="Summary Facebook"/>
      <sheetName val="Summary Elemental Level "/>
      <sheetName val="Employers Direction"/>
      <sheetName val="Feed_Sheet"/>
      <sheetName val="Sub-con_Payments"/>
      <sheetName val="Read_me"/>
      <sheetName val="Workings"/>
      <sheetName val="List"/>
      <sheetName val="summary"/>
      <sheetName val="Sheet3"/>
      <sheetName val="Embed Connections"/>
      <sheetName val="FIRE PROTECTION"/>
      <sheetName val="ERECTION COSTS"/>
      <sheetName val="GO DATA SUMMARY"/>
      <sheetName val="Recovery Rates"/>
      <sheetName val="PAINTING COSTS"/>
      <sheetName val="STEEL SCHEDULE"/>
      <sheetName val="SNI Bill of Quantities"/>
      <sheetName val="hist&amp;proj"/>
      <sheetName val="mfg"/>
      <sheetName val="analysis"/>
      <sheetName val="SCHEDULE"/>
      <sheetName val="Database"/>
      <sheetName val="schedule nos"/>
      <sheetName val="India-Express 2"/>
      <sheetName val="Shivaji"/>
      <sheetName val="general"/>
      <sheetName val="Cover"/>
      <sheetName val="IPO"/>
      <sheetName val="Data Sheet"/>
      <sheetName val="grsummary"/>
      <sheetName val="Parameter"/>
      <sheetName val="1_Project_Profile"/>
      <sheetName val="bhandup"/>
      <sheetName val="BQMPALOC"/>
      <sheetName val="SPT vs PHI"/>
      <sheetName val="internet"/>
      <sheetName val="AutoOpen Stub Data"/>
      <sheetName val="pricesummary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 refreshError="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>
        <row r="22">
          <cell r="A22">
            <v>1</v>
          </cell>
        </row>
      </sheetData>
      <sheetData sheetId="1">
        <row r="22">
          <cell r="A22">
            <v>1</v>
          </cell>
        </row>
      </sheetData>
      <sheetData sheetId="2" refreshError="1"/>
      <sheetData sheetId="3">
        <row r="22">
          <cell r="A22">
            <v>1</v>
          </cell>
        </row>
      </sheetData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/>
      <sheetData sheetId="20"/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/>
      <sheetData sheetId="64">
        <row r="22">
          <cell r="A22">
            <v>1</v>
          </cell>
        </row>
      </sheetData>
      <sheetData sheetId="65"/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>
        <row r="22">
          <cell r="A22">
            <v>1</v>
          </cell>
        </row>
      </sheetData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  <sheetName val="Datos"/>
      <sheetName val="Grafico"/>
      <sheetName val="DMT"/>
      <sheetName val="Acopios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  <sheetName val="EXEC_SUMMARY1"/>
      <sheetName val="EATON_SUMMARY1"/>
      <sheetName val="MEWS_SUMMARY1"/>
      <sheetName val="Curva S Campamento Contratista"/>
      <sheetName val="TD.Restriccion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Sheet2"/>
      <sheetName val="F-05"/>
      <sheetName val="9 Capex"/>
      <sheetName val="Imprimacion_Planilla"/>
      <sheetName val="GG-Ofertado-P4 Maz"/>
      <sheetName val="datos base"/>
      <sheetName val="DATOS UNOE"/>
      <sheetName val="Producción"/>
      <sheetName val="Tabla"/>
      <sheetName val="Datos"/>
      <sheetName val="General"/>
      <sheetName val="Fierro-C1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RES"/>
      <sheetName val="PER,COM.PRO.ADI1"/>
      <sheetName val="RES,MET,ADI1"/>
      <sheetName val="Planilla Base y Subbase"/>
      <sheetName val="RESUMEN"/>
      <sheetName val="Resumen anual"/>
      <sheetName val="Graph39_"/>
      <sheetName val="REFERENCIAS"/>
      <sheetName val="Metrados  Val."/>
      <sheetName val="Data"/>
      <sheetName val="EXP"/>
      <sheetName val="200"/>
      <sheetName val="CIERRE"/>
      <sheetName val="PARTIDAS"/>
      <sheetName val="EVAL"/>
      <sheetName val="RES-PINTADO"/>
      <sheetName val="Hoja1"/>
      <sheetName val="CAPATAZ"/>
      <sheetName val="EXPLAN. DESVIOS"/>
      <sheetName val="CLASIF. MAT. DESVIOS"/>
      <sheetName val="CLASIF. MATERIAL"/>
      <sheetName val="EXPLAN. VIA PRINCIPAL"/>
      <sheetName val="Quantity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iso Tecnico"/>
      <sheetName val="Presupuesto"/>
      <sheetName val="Analisis"/>
      <sheetName val="Insumos"/>
      <sheetName val="Rangos"/>
      <sheetName val="FórmulaPolinómica"/>
      <sheetName val="Model"/>
      <sheetName val="Avance Resumen"/>
      <sheetName val="TC"/>
      <sheetName val="Metrados__Val_"/>
      <sheetName val="resultado"/>
      <sheetName val="MFT TOC"/>
      <sheetName val="Macro1"/>
      <sheetName val="Hoja2"/>
      <sheetName val="AUSEN99"/>
      <sheetName val="borrador"/>
      <sheetName val="Plan de Fases-Subfases"/>
      <sheetName val="Tablas"/>
      <sheetName val="FLUOR-AAQSA"/>
      <sheetName val="Hoja3"/>
      <sheetName val="PLANEADO"/>
      <sheetName val="Planificacion"/>
      <sheetName val="EQ INGR-EGR"/>
      <sheetName val="MOD INGR-EGR"/>
      <sheetName val="Datos - F1,F2"/>
      <sheetName val="Graph39_1"/>
      <sheetName val="GG-Ofertado-P4_Maz1"/>
      <sheetName val="datos_base1"/>
      <sheetName val="DATOS_UNOE1"/>
      <sheetName val="9_Capex1"/>
      <sheetName val="PER,COM_PRO_ADI1"/>
      <sheetName val="Planilla_Base_y_Subbase"/>
      <sheetName val="Sust_205ABC-VE1"/>
      <sheetName val="Sust_205ABC-VP1"/>
      <sheetName val="Resum_205ABC_700FG_907_A_2_21"/>
      <sheetName val="GyP_total1"/>
      <sheetName val="IRR_sponsor1"/>
      <sheetName val="Deduccion_Reajuste1"/>
      <sheetName val="Restricciones_y_Compromisos1"/>
      <sheetName val="Resumen_anual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PIP"/>
      <sheetName val="Metrados__Val_4"/>
      <sheetName val="Metrados__Val_5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F-002"/>
      <sheetName val="3.INPUT ACT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509-509A TMC36&quot;"/>
      <sheetName val="510 TMC36&quot;"/>
      <sheetName val="Liebman 134"/>
      <sheetName val="Anx 1 Nota 4"/>
      <sheetName val="MONTAJE TUBERIA Y SOPORTES"/>
      <sheetName val="NO IMPRIMIR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CPV_MGMG"/>
      <sheetName val="MATER_CONCENTR_CBV99"/>
      <sheetName val="COSTO-MANO-OBRA-_CBV99"/>
      <sheetName val="MATER_CBV2000"/>
      <sheetName val="DISTR.MANT.ELECTRICA"/>
      <sheetName val="DOTACION_CBV99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Nudo 1"/>
      <sheetName val="2019"/>
      <sheetName val="2020"/>
      <sheetName val="Apus"/>
      <sheetName val="Cantidad"/>
      <sheetName val="Jorge1"/>
      <sheetName val="Jorge2"/>
      <sheetName val="DATOS 3"/>
      <sheetName val="Sheet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ANALISIS ALQUILER FERREYROS"/>
      <sheetName val="Producción (Marz-20) (2)"/>
      <sheetName val="Plla_Pers"/>
      <sheetName val="PREACTA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BD CONFIABILIDAD"/>
      <sheetName val="consolid-dossier (IAS) (2)"/>
      <sheetName val="POSESIÓN"/>
      <sheetName val="Basis"/>
      <sheetName val="resumen OK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Graph39_15"/>
      <sheetName val="9_Capex15"/>
      <sheetName val="GG-Ofertado-P4_Maz15"/>
      <sheetName val="datos_base15"/>
      <sheetName val="DATOS_UNOE15"/>
      <sheetName val="Sust_205ABC-VE15"/>
      <sheetName val="Sust_205ABC-VP15"/>
      <sheetName val="Resum_205ABC_700FG_907_A_2_215"/>
      <sheetName val="GyP_total15"/>
      <sheetName val="IRR_sponsor15"/>
      <sheetName val="Deduccion_Reajuste15"/>
      <sheetName val="Restricciones_y_Compromisos15"/>
      <sheetName val="PER,COM_PRO_ADI114"/>
      <sheetName val="Planilla_Base_y_Subbase14"/>
      <sheetName val="Resumen_anual13"/>
      <sheetName val="Piso_Tecnico10"/>
      <sheetName val="Metrados__Val_15"/>
      <sheetName val="EXPLAN__DESVIOS10"/>
      <sheetName val="CLASIF__MAT__DESVIOS10"/>
      <sheetName val="CLASIF__MATERIAL10"/>
      <sheetName val="EXPLAN__VIA_PRINCIPAL10"/>
      <sheetName val="Avance_Resumen10"/>
      <sheetName val="MFT_TOC10"/>
      <sheetName val="EQ_INGR-EGR9"/>
      <sheetName val="MOD_INGR-EGR9"/>
      <sheetName val="VALORIZACION_109"/>
      <sheetName val="Plan_de_Fases-Subfases10"/>
      <sheetName val="Datos_-_F1,F2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Procurement_Data9"/>
      <sheetName val="3W__FORESCAST9"/>
      <sheetName val="3W_9"/>
      <sheetName val="CURVA_S9"/>
      <sheetName val="%_lc29"/>
      <sheetName val="HIST__PERS9"/>
      <sheetName val="HIST__EQUIP9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3_INPUT_ACT2"/>
      <sheetName val="Liebman_1342"/>
      <sheetName val="AD_05_7+300-52+9201"/>
      <sheetName val="EXP_0-52+9201"/>
      <sheetName val="Exp__Técnico_7+300-52+9201"/>
      <sheetName val="Resumen_derrumbes1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MONTAJE_TUBERIA_Y_SOPORTES2"/>
      <sheetName val="Anx_1_Nota_42"/>
      <sheetName val="Tipo_de_Cambio2"/>
      <sheetName val="509-509A_TMC36&quot;1"/>
      <sheetName val="510_TMC36&quot;1"/>
      <sheetName val="NO_IMPRIMIR1"/>
      <sheetName val="Val_Nº111"/>
      <sheetName val="Nudo_1"/>
      <sheetName val="SERVICIOS_A_OBRA_195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DATOS_3"/>
      <sheetName val="Panel_de_Control"/>
      <sheetName val="DISTR_MANT_ELECTRICA"/>
      <sheetName val="Flujo Ingresos"/>
      <sheetName val="Inputs"/>
      <sheetName val="BC_AGO-2014"/>
      <sheetName val="WBS"/>
      <sheetName val="PUNIT"/>
      <sheetName val="EXP-EXPEDIENTE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Producción_(Marz-20)_(2)"/>
      <sheetName val="ANALISIS_ALQUILER_FERREYROS"/>
      <sheetName val="BOQ-Bill1-8"/>
      <sheetName val="LOOKAHEAD - RESTRICCIONES "/>
      <sheetName val="03 Desmontaje"/>
      <sheetName val="02 Movilización"/>
      <sheetName val="RES OP-PRO-HAR"/>
      <sheetName val="05.01 Exc"/>
      <sheetName val="desb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Flujo_Ingresos"/>
      <sheetName val="PO_Control LOG Compras-Anexo-0E"/>
      <sheetName val="edificio"/>
      <sheetName val="sotanos"/>
      <sheetName val="obras ext"/>
      <sheetName val="PRECIOS"/>
      <sheetName val="TABLAS "/>
      <sheetName val="Material"/>
      <sheetName val="MANO"/>
      <sheetName val="balance"/>
      <sheetName val="DIFF_BUS"/>
      <sheetName val="CONTROL"/>
      <sheetName val="Lista"/>
      <sheetName val="Parametros"/>
      <sheetName val="CI"/>
      <sheetName val="CNC"/>
      <sheetName val="Attach 4-18"/>
      <sheetName val="EXP 110-171"/>
      <sheetName val="Link"/>
      <sheetName val="Precios_Adicionales-Argos1"/>
      <sheetName val="MASTER_MH1"/>
      <sheetName val="MASTER_EQUIPOS1"/>
      <sheetName val="HM_500-VALIDAR_CON_EQ1"/>
      <sheetName val="C_V__OMYA1"/>
      <sheetName val="PROD_ANEXO_11"/>
      <sheetName val="PROD_ANEXO_21"/>
      <sheetName val="PROD_ANEXO_31"/>
      <sheetName val="Val_Nº112"/>
      <sheetName val="Mov__Tierras1"/>
      <sheetName val="CONTROL_VOLQUETES21"/>
      <sheetName val="FORMATO_CONTROL_OK1"/>
      <sheetName val="HOJA_DE_DATOS1"/>
      <sheetName val="Desv_P_Puentes1"/>
      <sheetName val="O__Preliminares1"/>
      <sheetName val="Mivimiento_de_Tierras1"/>
      <sheetName val="Estribos_Acero_(Proy)1"/>
      <sheetName val="Fe°_C__Estribo1"/>
      <sheetName val="Losa_de_Concreto_Armado1"/>
      <sheetName val="Losa_de_Concreto_Armado_Acero1"/>
      <sheetName val="Fe°_C__Losa1"/>
      <sheetName val="Vereda_de_Concreto_Armado1"/>
      <sheetName val="Losa_de_Aproximacion1"/>
      <sheetName val="O__de_Protección_y_Encauzamien1"/>
      <sheetName val="BASE_CONEX_1"/>
      <sheetName val="INST__BANDEJA1"/>
      <sheetName val="RES__TENDIDO1"/>
      <sheetName val="RES__PEINADO1"/>
      <sheetName val="RES_RETIRO1"/>
      <sheetName val="RES_CONEX_1"/>
      <sheetName val="Sem_1"/>
      <sheetName val="RES__CONEXIONADO1"/>
      <sheetName val="MONTAJE_DE_SOMBRILLA1"/>
      <sheetName val="Explanaciones_TRAMO_51"/>
      <sheetName val="Explanaciones_TRAMO_61"/>
      <sheetName val="Explanaciones_EJE_1_-_31"/>
      <sheetName val="Explanaciones_EJE_1_-_41"/>
      <sheetName val="Explanaciones_EJE_2_-_51"/>
      <sheetName val="Explanaciones_EJE_2_-_6_11"/>
      <sheetName val="Explanaciones_EJE_3_-_71"/>
      <sheetName val="Explanaciones_EJE_3_-_81"/>
      <sheetName val="TOTALES"/>
      <sheetName val="BD vidaUtil"/>
      <sheetName val="#¡REF"/>
      <sheetName val="FACT´DP WORLD CALLAO"/>
      <sheetName val="DATOS - NO BORRAR"/>
      <sheetName val="ACUMULADO"/>
      <sheetName val="EFE"/>
      <sheetName val="tickmarks"/>
      <sheetName val="Z-4"/>
      <sheetName val="MEMÓRIA_E_PRANCHA"/>
      <sheetName val="TABELA"/>
      <sheetName val="PROJ_MGMT"/>
      <sheetName val="Salary Schedules"/>
      <sheetName val="PHD riego "/>
      <sheetName val="Temperaturas"/>
      <sheetName val="PH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>
        <row r="9">
          <cell r="H9">
            <v>0.90469999999999995</v>
          </cell>
        </row>
      </sheetData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>
        <row r="9">
          <cell r="H9">
            <v>0.90469999999999995</v>
          </cell>
        </row>
      </sheetData>
      <sheetData sheetId="153">
        <row r="9">
          <cell r="H9">
            <v>0.90469999999999995</v>
          </cell>
        </row>
      </sheetData>
      <sheetData sheetId="154">
        <row r="9">
          <cell r="H9">
            <v>0.90469999999999995</v>
          </cell>
        </row>
      </sheetData>
      <sheetData sheetId="155">
        <row r="9">
          <cell r="H9">
            <v>0.90469999999999995</v>
          </cell>
        </row>
      </sheetData>
      <sheetData sheetId="156">
        <row r="9">
          <cell r="H9">
            <v>0.90469999999999995</v>
          </cell>
        </row>
      </sheetData>
      <sheetData sheetId="157">
        <row r="9">
          <cell r="H9">
            <v>0.90469999999999995</v>
          </cell>
        </row>
      </sheetData>
      <sheetData sheetId="158">
        <row r="9">
          <cell r="H9">
            <v>0.90469999999999995</v>
          </cell>
        </row>
      </sheetData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>
        <row r="9">
          <cell r="H9">
            <v>0.90469999999999995</v>
          </cell>
        </row>
      </sheetData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>
        <row r="9">
          <cell r="H9">
            <v>0.90469999999999995</v>
          </cell>
        </row>
      </sheetData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>
        <row r="9">
          <cell r="H9">
            <v>0.90469999999999995</v>
          </cell>
        </row>
      </sheetData>
      <sheetData sheetId="232">
        <row r="9">
          <cell r="H9">
            <v>0.90469999999999995</v>
          </cell>
        </row>
      </sheetData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 refreshError="1"/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 refreshError="1"/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>
        <row r="9">
          <cell r="H9">
            <v>0.90469999999999995</v>
          </cell>
        </row>
      </sheetData>
      <sheetData sheetId="300">
        <row r="9">
          <cell r="H9">
            <v>0.90469999999999995</v>
          </cell>
        </row>
      </sheetData>
      <sheetData sheetId="301">
        <row r="9">
          <cell r="H9">
            <v>0.90469999999999995</v>
          </cell>
        </row>
      </sheetData>
      <sheetData sheetId="302">
        <row r="9">
          <cell r="H9">
            <v>0.90469999999999995</v>
          </cell>
        </row>
      </sheetData>
      <sheetData sheetId="303">
        <row r="9">
          <cell r="H9">
            <v>0.90469999999999995</v>
          </cell>
        </row>
      </sheetData>
      <sheetData sheetId="304">
        <row r="9">
          <cell r="H9">
            <v>0.90469999999999995</v>
          </cell>
        </row>
      </sheetData>
      <sheetData sheetId="305" refreshError="1"/>
      <sheetData sheetId="306" refreshError="1"/>
      <sheetData sheetId="307" refreshError="1"/>
      <sheetData sheetId="308" refreshError="1"/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>
        <row r="9">
          <cell r="H9">
            <v>0.90469999999999995</v>
          </cell>
        </row>
      </sheetData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>
        <row r="9">
          <cell r="H9">
            <v>0.90469999999999995</v>
          </cell>
        </row>
      </sheetData>
      <sheetData sheetId="346">
        <row r="9">
          <cell r="H9">
            <v>0.90469999999999995</v>
          </cell>
        </row>
      </sheetData>
      <sheetData sheetId="347">
        <row r="9">
          <cell r="H9">
            <v>0.90469999999999995</v>
          </cell>
        </row>
      </sheetData>
      <sheetData sheetId="348">
        <row r="9">
          <cell r="H9">
            <v>0.90469999999999995</v>
          </cell>
        </row>
      </sheetData>
      <sheetData sheetId="349">
        <row r="9">
          <cell r="H9">
            <v>0.90469999999999995</v>
          </cell>
        </row>
      </sheetData>
      <sheetData sheetId="350">
        <row r="9">
          <cell r="H9">
            <v>0.90469999999999995</v>
          </cell>
        </row>
      </sheetData>
      <sheetData sheetId="351">
        <row r="9">
          <cell r="H9">
            <v>0.90469999999999995</v>
          </cell>
        </row>
      </sheetData>
      <sheetData sheetId="352">
        <row r="9">
          <cell r="H9">
            <v>0.90469999999999995</v>
          </cell>
        </row>
      </sheetData>
      <sheetData sheetId="353">
        <row r="9">
          <cell r="H9">
            <v>0.90469999999999995</v>
          </cell>
        </row>
      </sheetData>
      <sheetData sheetId="354">
        <row r="9">
          <cell r="H9">
            <v>0.90469999999999995</v>
          </cell>
        </row>
      </sheetData>
      <sheetData sheetId="355">
        <row r="9">
          <cell r="H9">
            <v>0.90469999999999995</v>
          </cell>
        </row>
      </sheetData>
      <sheetData sheetId="356">
        <row r="9">
          <cell r="H9">
            <v>0.90469999999999995</v>
          </cell>
        </row>
      </sheetData>
      <sheetData sheetId="357">
        <row r="9">
          <cell r="H9">
            <v>0.90469999999999995</v>
          </cell>
        </row>
      </sheetData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>
        <row r="9">
          <cell r="H9">
            <v>0.90469999999999995</v>
          </cell>
        </row>
      </sheetData>
      <sheetData sheetId="439">
        <row r="9">
          <cell r="H9">
            <v>0.90469999999999995</v>
          </cell>
        </row>
      </sheetData>
      <sheetData sheetId="440">
        <row r="9">
          <cell r="H9">
            <v>0.90469999999999995</v>
          </cell>
        </row>
      </sheetData>
      <sheetData sheetId="441">
        <row r="9">
          <cell r="H9">
            <v>0.90469999999999995</v>
          </cell>
        </row>
      </sheetData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>
        <row r="9">
          <cell r="H9">
            <v>0.90469999999999995</v>
          </cell>
        </row>
      </sheetData>
      <sheetData sheetId="466">
        <row r="9">
          <cell r="H9">
            <v>0.90469999999999995</v>
          </cell>
        </row>
      </sheetData>
      <sheetData sheetId="467">
        <row r="9">
          <cell r="H9">
            <v>0.90469999999999995</v>
          </cell>
        </row>
      </sheetData>
      <sheetData sheetId="468">
        <row r="9">
          <cell r="H9">
            <v>0.90469999999999995</v>
          </cell>
        </row>
      </sheetData>
      <sheetData sheetId="469">
        <row r="9">
          <cell r="H9">
            <v>0.90469999999999995</v>
          </cell>
        </row>
      </sheetData>
      <sheetData sheetId="470">
        <row r="9">
          <cell r="H9">
            <v>0.90469999999999995</v>
          </cell>
        </row>
      </sheetData>
      <sheetData sheetId="471">
        <row r="9">
          <cell r="H9">
            <v>0.90469999999999995</v>
          </cell>
        </row>
      </sheetData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>
        <row r="9">
          <cell r="H9">
            <v>0.90469999999999995</v>
          </cell>
        </row>
      </sheetData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>
        <row r="9">
          <cell r="H9">
            <v>0.90469999999999995</v>
          </cell>
        </row>
      </sheetData>
      <sheetData sheetId="499">
        <row r="9">
          <cell r="H9">
            <v>0.90469999999999995</v>
          </cell>
        </row>
      </sheetData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>
        <row r="9">
          <cell r="H9">
            <v>0.90469999999999995</v>
          </cell>
        </row>
      </sheetData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>
        <row r="9">
          <cell r="H9">
            <v>0.90469999999999995</v>
          </cell>
        </row>
      </sheetData>
      <sheetData sheetId="507">
        <row r="9">
          <cell r="H9">
            <v>0.90469999999999995</v>
          </cell>
        </row>
      </sheetData>
      <sheetData sheetId="508">
        <row r="9">
          <cell r="H9">
            <v>0.90469999999999995</v>
          </cell>
        </row>
      </sheetData>
      <sheetData sheetId="509">
        <row r="9">
          <cell r="H9">
            <v>0.90469999999999995</v>
          </cell>
        </row>
      </sheetData>
      <sheetData sheetId="510">
        <row r="9">
          <cell r="H9">
            <v>0.90469999999999995</v>
          </cell>
        </row>
      </sheetData>
      <sheetData sheetId="511">
        <row r="9">
          <cell r="H9">
            <v>0.90469999999999995</v>
          </cell>
        </row>
      </sheetData>
      <sheetData sheetId="512">
        <row r="9">
          <cell r="H9">
            <v>0.90469999999999995</v>
          </cell>
        </row>
      </sheetData>
      <sheetData sheetId="513">
        <row r="9">
          <cell r="H9">
            <v>0.90469999999999995</v>
          </cell>
        </row>
      </sheetData>
      <sheetData sheetId="514">
        <row r="9">
          <cell r="H9">
            <v>0.90469999999999995</v>
          </cell>
        </row>
      </sheetData>
      <sheetData sheetId="515">
        <row r="9">
          <cell r="H9">
            <v>0.90469999999999995</v>
          </cell>
        </row>
      </sheetData>
      <sheetData sheetId="516">
        <row r="9">
          <cell r="H9">
            <v>0.90469999999999995</v>
          </cell>
        </row>
      </sheetData>
      <sheetData sheetId="517">
        <row r="9">
          <cell r="H9">
            <v>0.90469999999999995</v>
          </cell>
        </row>
      </sheetData>
      <sheetData sheetId="518">
        <row r="9">
          <cell r="H9">
            <v>0.90469999999999995</v>
          </cell>
        </row>
      </sheetData>
      <sheetData sheetId="519">
        <row r="9">
          <cell r="H9">
            <v>0.90469999999999995</v>
          </cell>
        </row>
      </sheetData>
      <sheetData sheetId="520">
        <row r="9">
          <cell r="H9">
            <v>0.90469999999999995</v>
          </cell>
        </row>
      </sheetData>
      <sheetData sheetId="521">
        <row r="9">
          <cell r="H9">
            <v>0.90469999999999995</v>
          </cell>
        </row>
      </sheetData>
      <sheetData sheetId="522">
        <row r="9">
          <cell r="H9">
            <v>0.90469999999999995</v>
          </cell>
        </row>
      </sheetData>
      <sheetData sheetId="523">
        <row r="9">
          <cell r="H9">
            <v>0.90469999999999995</v>
          </cell>
        </row>
      </sheetData>
      <sheetData sheetId="524">
        <row r="9">
          <cell r="H9">
            <v>0.90469999999999995</v>
          </cell>
        </row>
      </sheetData>
      <sheetData sheetId="525">
        <row r="9">
          <cell r="H9">
            <v>0.90469999999999995</v>
          </cell>
        </row>
      </sheetData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>
        <row r="9">
          <cell r="H9">
            <v>0.90469999999999995</v>
          </cell>
        </row>
      </sheetData>
      <sheetData sheetId="535">
        <row r="9">
          <cell r="H9">
            <v>0.90469999999999995</v>
          </cell>
        </row>
      </sheetData>
      <sheetData sheetId="536">
        <row r="9">
          <cell r="H9">
            <v>0.90469999999999995</v>
          </cell>
        </row>
      </sheetData>
      <sheetData sheetId="537" refreshError="1"/>
      <sheetData sheetId="538" refreshError="1"/>
      <sheetData sheetId="539" refreshError="1"/>
      <sheetData sheetId="540">
        <row r="9">
          <cell r="H9">
            <v>0.90469999999999995</v>
          </cell>
        </row>
      </sheetData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>
        <row r="9">
          <cell r="H9">
            <v>0.90469999999999995</v>
          </cell>
        </row>
      </sheetData>
      <sheetData sheetId="576">
        <row r="9">
          <cell r="H9">
            <v>0.90469999999999995</v>
          </cell>
        </row>
      </sheetData>
      <sheetData sheetId="577">
        <row r="9">
          <cell r="H9">
            <v>0.90469999999999995</v>
          </cell>
        </row>
      </sheetData>
      <sheetData sheetId="578">
        <row r="9">
          <cell r="H9">
            <v>0.90469999999999995</v>
          </cell>
        </row>
      </sheetData>
      <sheetData sheetId="579">
        <row r="9">
          <cell r="H9">
            <v>0.90469999999999995</v>
          </cell>
        </row>
      </sheetData>
      <sheetData sheetId="580">
        <row r="9">
          <cell r="H9">
            <v>0.90469999999999995</v>
          </cell>
        </row>
      </sheetData>
      <sheetData sheetId="581">
        <row r="9">
          <cell r="H9">
            <v>0.90469999999999995</v>
          </cell>
        </row>
      </sheetData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>
        <row r="9">
          <cell r="H9">
            <v>0.90469999999999995</v>
          </cell>
        </row>
      </sheetData>
      <sheetData sheetId="587">
        <row r="9">
          <cell r="H9">
            <v>0.90469999999999995</v>
          </cell>
        </row>
      </sheetData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>
        <row r="9">
          <cell r="H9">
            <v>0.90469999999999995</v>
          </cell>
        </row>
      </sheetData>
      <sheetData sheetId="606">
        <row r="9">
          <cell r="H9">
            <v>0.90469999999999995</v>
          </cell>
        </row>
      </sheetData>
      <sheetData sheetId="607">
        <row r="9">
          <cell r="H9">
            <v>0.90469999999999995</v>
          </cell>
        </row>
      </sheetData>
      <sheetData sheetId="608">
        <row r="9">
          <cell r="H9">
            <v>0.90469999999999995</v>
          </cell>
        </row>
      </sheetData>
      <sheetData sheetId="609">
        <row r="9">
          <cell r="H9">
            <v>0.90469999999999995</v>
          </cell>
        </row>
      </sheetData>
      <sheetData sheetId="610">
        <row r="9">
          <cell r="H9">
            <v>0.90469999999999995</v>
          </cell>
        </row>
      </sheetData>
      <sheetData sheetId="611">
        <row r="9">
          <cell r="H9">
            <v>0.90469999999999995</v>
          </cell>
        </row>
      </sheetData>
      <sheetData sheetId="612">
        <row r="9">
          <cell r="H9">
            <v>0.90469999999999995</v>
          </cell>
        </row>
      </sheetData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>
        <row r="9">
          <cell r="H9">
            <v>0.90469999999999995</v>
          </cell>
        </row>
      </sheetData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/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/>
      <sheetData sheetId="659">
        <row r="9">
          <cell r="H9">
            <v>0.90469999999999995</v>
          </cell>
        </row>
      </sheetData>
      <sheetData sheetId="660"/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>
        <row r="9">
          <cell r="H9">
            <v>0.90469999999999995</v>
          </cell>
        </row>
      </sheetData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/>
      <sheetData sheetId="673"/>
      <sheetData sheetId="674">
        <row r="9">
          <cell r="H9">
            <v>0.90469999999999995</v>
          </cell>
        </row>
      </sheetData>
      <sheetData sheetId="675"/>
      <sheetData sheetId="676"/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>
        <row r="9">
          <cell r="H9">
            <v>0.90469999999999995</v>
          </cell>
        </row>
      </sheetData>
      <sheetData sheetId="692">
        <row r="9">
          <cell r="H9">
            <v>0.90469999999999995</v>
          </cell>
        </row>
      </sheetData>
      <sheetData sheetId="693"/>
      <sheetData sheetId="694"/>
      <sheetData sheetId="695"/>
      <sheetData sheetId="696"/>
      <sheetData sheetId="697"/>
      <sheetData sheetId="698"/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/>
      <sheetData sheetId="725"/>
      <sheetData sheetId="726"/>
      <sheetData sheetId="727">
        <row r="9">
          <cell r="H9">
            <v>0.90469999999999995</v>
          </cell>
        </row>
      </sheetData>
      <sheetData sheetId="728">
        <row r="9">
          <cell r="H9">
            <v>0.90469999999999995</v>
          </cell>
        </row>
      </sheetData>
      <sheetData sheetId="729">
        <row r="9">
          <cell r="H9">
            <v>0.90469999999999995</v>
          </cell>
        </row>
      </sheetData>
      <sheetData sheetId="730">
        <row r="9">
          <cell r="H9">
            <v>0.90469999999999995</v>
          </cell>
        </row>
      </sheetData>
      <sheetData sheetId="731">
        <row r="9">
          <cell r="H9">
            <v>0.90469999999999995</v>
          </cell>
        </row>
      </sheetData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/>
      <sheetData sheetId="736"/>
      <sheetData sheetId="737">
        <row r="9">
          <cell r="H9">
            <v>0.90469999999999995</v>
          </cell>
        </row>
      </sheetData>
      <sheetData sheetId="738"/>
      <sheetData sheetId="739"/>
      <sheetData sheetId="740"/>
      <sheetData sheetId="741"/>
      <sheetData sheetId="742">
        <row r="9">
          <cell r="H9">
            <v>0.90469999999999995</v>
          </cell>
        </row>
      </sheetData>
      <sheetData sheetId="743">
        <row r="9">
          <cell r="H9">
            <v>0.90469999999999995</v>
          </cell>
        </row>
      </sheetData>
      <sheetData sheetId="744">
        <row r="9">
          <cell r="H9">
            <v>0.90469999999999995</v>
          </cell>
        </row>
      </sheetData>
      <sheetData sheetId="745">
        <row r="9">
          <cell r="H9">
            <v>0.90469999999999995</v>
          </cell>
        </row>
      </sheetData>
      <sheetData sheetId="746">
        <row r="9">
          <cell r="H9">
            <v>0.90469999999999995</v>
          </cell>
        </row>
      </sheetData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>
        <row r="9">
          <cell r="H9">
            <v>0.90469999999999995</v>
          </cell>
        </row>
      </sheetData>
      <sheetData sheetId="863">
        <row r="9">
          <cell r="H9">
            <v>0.90469999999999995</v>
          </cell>
        </row>
      </sheetData>
      <sheetData sheetId="864">
        <row r="9">
          <cell r="H9">
            <v>0.90469999999999995</v>
          </cell>
        </row>
      </sheetData>
      <sheetData sheetId="865">
        <row r="9">
          <cell r="H9">
            <v>0.90469999999999995</v>
          </cell>
        </row>
      </sheetData>
      <sheetData sheetId="866">
        <row r="9">
          <cell r="H9">
            <v>0.90469999999999995</v>
          </cell>
        </row>
      </sheetData>
      <sheetData sheetId="867">
        <row r="9">
          <cell r="H9">
            <v>0.90469999999999995</v>
          </cell>
        </row>
      </sheetData>
      <sheetData sheetId="868">
        <row r="9">
          <cell r="H9">
            <v>0.90469999999999995</v>
          </cell>
        </row>
      </sheetData>
      <sheetData sheetId="869">
        <row r="9">
          <cell r="H9">
            <v>0.90469999999999995</v>
          </cell>
        </row>
      </sheetData>
      <sheetData sheetId="870">
        <row r="9">
          <cell r="H9">
            <v>0.90469999999999995</v>
          </cell>
        </row>
      </sheetData>
      <sheetData sheetId="871">
        <row r="9">
          <cell r="H9">
            <v>0.90469999999999995</v>
          </cell>
        </row>
      </sheetData>
      <sheetData sheetId="872">
        <row r="9">
          <cell r="H9">
            <v>0.90469999999999995</v>
          </cell>
        </row>
      </sheetData>
      <sheetData sheetId="873">
        <row r="9">
          <cell r="H9">
            <v>0.90469999999999995</v>
          </cell>
        </row>
      </sheetData>
      <sheetData sheetId="874">
        <row r="9">
          <cell r="H9">
            <v>0.90469999999999995</v>
          </cell>
        </row>
      </sheetData>
      <sheetData sheetId="875">
        <row r="9">
          <cell r="H9">
            <v>0.90469999999999995</v>
          </cell>
        </row>
      </sheetData>
      <sheetData sheetId="876">
        <row r="9">
          <cell r="H9">
            <v>0.90469999999999995</v>
          </cell>
        </row>
      </sheetData>
      <sheetData sheetId="877">
        <row r="9">
          <cell r="H9">
            <v>0.90469999999999995</v>
          </cell>
        </row>
      </sheetData>
      <sheetData sheetId="878">
        <row r="9">
          <cell r="H9">
            <v>0.90469999999999995</v>
          </cell>
        </row>
      </sheetData>
      <sheetData sheetId="879">
        <row r="9">
          <cell r="H9">
            <v>0.90469999999999995</v>
          </cell>
        </row>
      </sheetData>
      <sheetData sheetId="880">
        <row r="9">
          <cell r="H9">
            <v>0.90469999999999995</v>
          </cell>
        </row>
      </sheetData>
      <sheetData sheetId="881">
        <row r="9">
          <cell r="H9">
            <v>0.90469999999999995</v>
          </cell>
        </row>
      </sheetData>
      <sheetData sheetId="882">
        <row r="9">
          <cell r="H9">
            <v>0.90469999999999995</v>
          </cell>
        </row>
      </sheetData>
      <sheetData sheetId="883">
        <row r="9">
          <cell r="H9">
            <v>0.90469999999999995</v>
          </cell>
        </row>
      </sheetData>
      <sheetData sheetId="884">
        <row r="9">
          <cell r="H9">
            <v>0.90469999999999995</v>
          </cell>
        </row>
      </sheetData>
      <sheetData sheetId="885">
        <row r="9">
          <cell r="H9">
            <v>0.90469999999999995</v>
          </cell>
        </row>
      </sheetData>
      <sheetData sheetId="886">
        <row r="9">
          <cell r="H9">
            <v>0.90469999999999995</v>
          </cell>
        </row>
      </sheetData>
      <sheetData sheetId="887">
        <row r="9">
          <cell r="H9">
            <v>0.90469999999999995</v>
          </cell>
        </row>
      </sheetData>
      <sheetData sheetId="888">
        <row r="9">
          <cell r="H9">
            <v>0.90469999999999995</v>
          </cell>
        </row>
      </sheetData>
      <sheetData sheetId="889">
        <row r="9">
          <cell r="H9">
            <v>0.90469999999999995</v>
          </cell>
        </row>
      </sheetData>
      <sheetData sheetId="890">
        <row r="9">
          <cell r="H9">
            <v>0.90469999999999995</v>
          </cell>
        </row>
      </sheetData>
      <sheetData sheetId="891">
        <row r="9">
          <cell r="H9">
            <v>0.90469999999999995</v>
          </cell>
        </row>
      </sheetData>
      <sheetData sheetId="892">
        <row r="9">
          <cell r="H9">
            <v>0.90469999999999995</v>
          </cell>
        </row>
      </sheetData>
      <sheetData sheetId="893">
        <row r="9">
          <cell r="H9">
            <v>0.90469999999999995</v>
          </cell>
        </row>
      </sheetData>
      <sheetData sheetId="894">
        <row r="9">
          <cell r="H9">
            <v>0.90469999999999995</v>
          </cell>
        </row>
      </sheetData>
      <sheetData sheetId="895">
        <row r="9">
          <cell r="H9">
            <v>0.90469999999999995</v>
          </cell>
        </row>
      </sheetData>
      <sheetData sheetId="896">
        <row r="9">
          <cell r="H9">
            <v>0.90469999999999995</v>
          </cell>
        </row>
      </sheetData>
      <sheetData sheetId="897">
        <row r="9">
          <cell r="H9">
            <v>0.90469999999999995</v>
          </cell>
        </row>
      </sheetData>
      <sheetData sheetId="898">
        <row r="9">
          <cell r="H9">
            <v>0.90469999999999995</v>
          </cell>
        </row>
      </sheetData>
      <sheetData sheetId="899">
        <row r="9">
          <cell r="H9">
            <v>0.90469999999999995</v>
          </cell>
        </row>
      </sheetData>
      <sheetData sheetId="900">
        <row r="9">
          <cell r="H9">
            <v>0.90469999999999995</v>
          </cell>
        </row>
      </sheetData>
      <sheetData sheetId="901">
        <row r="9">
          <cell r="H9">
            <v>0.90469999999999995</v>
          </cell>
        </row>
      </sheetData>
      <sheetData sheetId="902">
        <row r="9">
          <cell r="H9">
            <v>0.90469999999999995</v>
          </cell>
        </row>
      </sheetData>
      <sheetData sheetId="903">
        <row r="9">
          <cell r="H9">
            <v>0.90469999999999995</v>
          </cell>
        </row>
      </sheetData>
      <sheetData sheetId="904">
        <row r="9">
          <cell r="H9">
            <v>0.90469999999999995</v>
          </cell>
        </row>
      </sheetData>
      <sheetData sheetId="905">
        <row r="9">
          <cell r="H9">
            <v>0.90469999999999995</v>
          </cell>
        </row>
      </sheetData>
      <sheetData sheetId="906">
        <row r="9">
          <cell r="H9">
            <v>0.90469999999999995</v>
          </cell>
        </row>
      </sheetData>
      <sheetData sheetId="907">
        <row r="9">
          <cell r="H9">
            <v>0.90469999999999995</v>
          </cell>
        </row>
      </sheetData>
      <sheetData sheetId="908">
        <row r="9">
          <cell r="H9">
            <v>0.90469999999999995</v>
          </cell>
        </row>
      </sheetData>
      <sheetData sheetId="909">
        <row r="9">
          <cell r="H9">
            <v>0.90469999999999995</v>
          </cell>
        </row>
      </sheetData>
      <sheetData sheetId="910">
        <row r="9">
          <cell r="H9">
            <v>0.90469999999999995</v>
          </cell>
        </row>
      </sheetData>
      <sheetData sheetId="911">
        <row r="9">
          <cell r="H9">
            <v>0.90469999999999995</v>
          </cell>
        </row>
      </sheetData>
      <sheetData sheetId="912">
        <row r="9">
          <cell r="H9">
            <v>0.90469999999999995</v>
          </cell>
        </row>
      </sheetData>
      <sheetData sheetId="913">
        <row r="9">
          <cell r="H9">
            <v>0.90469999999999995</v>
          </cell>
        </row>
      </sheetData>
      <sheetData sheetId="914">
        <row r="9">
          <cell r="H9">
            <v>0.90469999999999995</v>
          </cell>
        </row>
      </sheetData>
      <sheetData sheetId="915">
        <row r="9">
          <cell r="H9">
            <v>0.90469999999999995</v>
          </cell>
        </row>
      </sheetData>
      <sheetData sheetId="916">
        <row r="9">
          <cell r="H9">
            <v>0.90469999999999995</v>
          </cell>
        </row>
      </sheetData>
      <sheetData sheetId="917">
        <row r="9">
          <cell r="H9">
            <v>0.90469999999999995</v>
          </cell>
        </row>
      </sheetData>
      <sheetData sheetId="918">
        <row r="9">
          <cell r="H9">
            <v>0.90469999999999995</v>
          </cell>
        </row>
      </sheetData>
      <sheetData sheetId="919">
        <row r="9">
          <cell r="H9">
            <v>0.90469999999999995</v>
          </cell>
        </row>
      </sheetData>
      <sheetData sheetId="920">
        <row r="9">
          <cell r="H9">
            <v>0.90469999999999995</v>
          </cell>
        </row>
      </sheetData>
      <sheetData sheetId="921">
        <row r="9">
          <cell r="H9">
            <v>0.90469999999999995</v>
          </cell>
        </row>
      </sheetData>
      <sheetData sheetId="922">
        <row r="9">
          <cell r="H9">
            <v>0.90469999999999995</v>
          </cell>
        </row>
      </sheetData>
      <sheetData sheetId="923">
        <row r="9">
          <cell r="H9">
            <v>0.90469999999999995</v>
          </cell>
        </row>
      </sheetData>
      <sheetData sheetId="924">
        <row r="9">
          <cell r="H9">
            <v>0.90469999999999995</v>
          </cell>
        </row>
      </sheetData>
      <sheetData sheetId="925">
        <row r="9">
          <cell r="H9">
            <v>0.90469999999999995</v>
          </cell>
        </row>
      </sheetData>
      <sheetData sheetId="926">
        <row r="9">
          <cell r="H9">
            <v>0.90469999999999995</v>
          </cell>
        </row>
      </sheetData>
      <sheetData sheetId="927">
        <row r="9">
          <cell r="H9">
            <v>0.90469999999999995</v>
          </cell>
        </row>
      </sheetData>
      <sheetData sheetId="928">
        <row r="9">
          <cell r="H9">
            <v>0.90469999999999995</v>
          </cell>
        </row>
      </sheetData>
      <sheetData sheetId="929">
        <row r="9">
          <cell r="H9">
            <v>0.90469999999999995</v>
          </cell>
        </row>
      </sheetData>
      <sheetData sheetId="930">
        <row r="9">
          <cell r="H9">
            <v>0.90469999999999995</v>
          </cell>
        </row>
      </sheetData>
      <sheetData sheetId="931">
        <row r="9">
          <cell r="H9">
            <v>0.90469999999999995</v>
          </cell>
        </row>
      </sheetData>
      <sheetData sheetId="932">
        <row r="9">
          <cell r="H9">
            <v>0.90469999999999995</v>
          </cell>
        </row>
      </sheetData>
      <sheetData sheetId="933">
        <row r="9">
          <cell r="H9">
            <v>0.90469999999999995</v>
          </cell>
        </row>
      </sheetData>
      <sheetData sheetId="934">
        <row r="9">
          <cell r="H9">
            <v>0.90469999999999995</v>
          </cell>
        </row>
      </sheetData>
      <sheetData sheetId="935">
        <row r="9">
          <cell r="H9">
            <v>0.90469999999999995</v>
          </cell>
        </row>
      </sheetData>
      <sheetData sheetId="936">
        <row r="9">
          <cell r="H9">
            <v>0.90469999999999995</v>
          </cell>
        </row>
      </sheetData>
      <sheetData sheetId="937">
        <row r="9">
          <cell r="H9">
            <v>0.90469999999999995</v>
          </cell>
        </row>
      </sheetData>
      <sheetData sheetId="938">
        <row r="9">
          <cell r="H9">
            <v>0.90469999999999995</v>
          </cell>
        </row>
      </sheetData>
      <sheetData sheetId="939">
        <row r="9">
          <cell r="H9">
            <v>0.90469999999999995</v>
          </cell>
        </row>
      </sheetData>
      <sheetData sheetId="940">
        <row r="9">
          <cell r="H9">
            <v>0.90469999999999995</v>
          </cell>
        </row>
      </sheetData>
      <sheetData sheetId="941">
        <row r="9">
          <cell r="H9">
            <v>0.90469999999999995</v>
          </cell>
        </row>
      </sheetData>
      <sheetData sheetId="942">
        <row r="9">
          <cell r="H9">
            <v>0.90469999999999995</v>
          </cell>
        </row>
      </sheetData>
      <sheetData sheetId="943">
        <row r="9">
          <cell r="H9">
            <v>0.90469999999999995</v>
          </cell>
        </row>
      </sheetData>
      <sheetData sheetId="944">
        <row r="9">
          <cell r="H9">
            <v>0.90469999999999995</v>
          </cell>
        </row>
      </sheetData>
      <sheetData sheetId="945">
        <row r="9">
          <cell r="H9">
            <v>0.90469999999999995</v>
          </cell>
        </row>
      </sheetData>
      <sheetData sheetId="946">
        <row r="9">
          <cell r="H9">
            <v>0.90469999999999995</v>
          </cell>
        </row>
      </sheetData>
      <sheetData sheetId="947">
        <row r="9">
          <cell r="H9">
            <v>0.90469999999999995</v>
          </cell>
        </row>
      </sheetData>
      <sheetData sheetId="948">
        <row r="9">
          <cell r="H9">
            <v>0.90469999999999995</v>
          </cell>
        </row>
      </sheetData>
      <sheetData sheetId="949">
        <row r="9">
          <cell r="H9">
            <v>0.90469999999999995</v>
          </cell>
        </row>
      </sheetData>
      <sheetData sheetId="950">
        <row r="9">
          <cell r="H9">
            <v>0.90469999999999995</v>
          </cell>
        </row>
      </sheetData>
      <sheetData sheetId="951">
        <row r="9">
          <cell r="H9">
            <v>0.90469999999999995</v>
          </cell>
        </row>
      </sheetData>
      <sheetData sheetId="952">
        <row r="9">
          <cell r="H9">
            <v>0.90469999999999995</v>
          </cell>
        </row>
      </sheetData>
      <sheetData sheetId="953">
        <row r="9">
          <cell r="H9">
            <v>0.90469999999999995</v>
          </cell>
        </row>
      </sheetData>
      <sheetData sheetId="954">
        <row r="9">
          <cell r="H9">
            <v>0.90469999999999995</v>
          </cell>
        </row>
      </sheetData>
      <sheetData sheetId="955">
        <row r="9">
          <cell r="H9">
            <v>0.90469999999999995</v>
          </cell>
        </row>
      </sheetData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>
        <row r="9">
          <cell r="H9">
            <v>0.90469999999999995</v>
          </cell>
        </row>
      </sheetData>
      <sheetData sheetId="959">
        <row r="9">
          <cell r="H9">
            <v>0.90469999999999995</v>
          </cell>
        </row>
      </sheetData>
      <sheetData sheetId="960">
        <row r="9">
          <cell r="H9">
            <v>0.90469999999999995</v>
          </cell>
        </row>
      </sheetData>
      <sheetData sheetId="961">
        <row r="9">
          <cell r="H9">
            <v>0.90469999999999995</v>
          </cell>
        </row>
      </sheetData>
      <sheetData sheetId="962">
        <row r="9">
          <cell r="H9">
            <v>0.90469999999999995</v>
          </cell>
        </row>
      </sheetData>
      <sheetData sheetId="963">
        <row r="9">
          <cell r="H9">
            <v>0.90469999999999995</v>
          </cell>
        </row>
      </sheetData>
      <sheetData sheetId="964">
        <row r="9">
          <cell r="H9">
            <v>0.90469999999999995</v>
          </cell>
        </row>
      </sheetData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>
        <row r="9">
          <cell r="H9">
            <v>0.90469999999999995</v>
          </cell>
        </row>
      </sheetData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>
        <row r="9">
          <cell r="H9">
            <v>0.90469999999999995</v>
          </cell>
        </row>
      </sheetData>
      <sheetData sheetId="975">
        <row r="9">
          <cell r="H9">
            <v>0.90469999999999995</v>
          </cell>
        </row>
      </sheetData>
      <sheetData sheetId="976">
        <row r="9">
          <cell r="H9">
            <v>0.90469999999999995</v>
          </cell>
        </row>
      </sheetData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>
        <row r="9">
          <cell r="H9">
            <v>0.90469999999999995</v>
          </cell>
        </row>
      </sheetData>
      <sheetData sheetId="980">
        <row r="9">
          <cell r="H9">
            <v>0.90469999999999995</v>
          </cell>
        </row>
      </sheetData>
      <sheetData sheetId="981">
        <row r="9">
          <cell r="H9">
            <v>0.90469999999999995</v>
          </cell>
        </row>
      </sheetData>
      <sheetData sheetId="982">
        <row r="9">
          <cell r="H9">
            <v>0.90469999999999995</v>
          </cell>
        </row>
      </sheetData>
      <sheetData sheetId="983">
        <row r="9">
          <cell r="H9">
            <v>0.90469999999999995</v>
          </cell>
        </row>
      </sheetData>
      <sheetData sheetId="984">
        <row r="9">
          <cell r="H9">
            <v>0.90469999999999995</v>
          </cell>
        </row>
      </sheetData>
      <sheetData sheetId="985">
        <row r="9">
          <cell r="H9">
            <v>0.90469999999999995</v>
          </cell>
        </row>
      </sheetData>
      <sheetData sheetId="986">
        <row r="9">
          <cell r="H9">
            <v>0.90469999999999995</v>
          </cell>
        </row>
      </sheetData>
      <sheetData sheetId="987">
        <row r="9">
          <cell r="H9">
            <v>0.90469999999999995</v>
          </cell>
        </row>
      </sheetData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>
        <row r="9">
          <cell r="H9">
            <v>0.90469999999999995</v>
          </cell>
        </row>
      </sheetData>
      <sheetData sheetId="991">
        <row r="9">
          <cell r="H9">
            <v>0.90469999999999995</v>
          </cell>
        </row>
      </sheetData>
      <sheetData sheetId="992">
        <row r="9">
          <cell r="H9">
            <v>0.90469999999999995</v>
          </cell>
        </row>
      </sheetData>
      <sheetData sheetId="993">
        <row r="9">
          <cell r="H9">
            <v>0.90469999999999995</v>
          </cell>
        </row>
      </sheetData>
      <sheetData sheetId="994">
        <row r="9">
          <cell r="H9">
            <v>0.90469999999999995</v>
          </cell>
        </row>
      </sheetData>
      <sheetData sheetId="995">
        <row r="9">
          <cell r="H9">
            <v>0.90469999999999995</v>
          </cell>
        </row>
      </sheetData>
      <sheetData sheetId="996">
        <row r="9">
          <cell r="H9">
            <v>0.90469999999999995</v>
          </cell>
        </row>
      </sheetData>
      <sheetData sheetId="997">
        <row r="9">
          <cell r="H9">
            <v>0.90469999999999995</v>
          </cell>
        </row>
      </sheetData>
      <sheetData sheetId="998">
        <row r="9">
          <cell r="H9">
            <v>0.90469999999999995</v>
          </cell>
        </row>
      </sheetData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>
        <row r="9">
          <cell r="H9">
            <v>0.90469999999999995</v>
          </cell>
        </row>
      </sheetData>
      <sheetData sheetId="1002">
        <row r="9">
          <cell r="H9">
            <v>0.90469999999999995</v>
          </cell>
        </row>
      </sheetData>
      <sheetData sheetId="1003">
        <row r="9">
          <cell r="H9">
            <v>0.90469999999999995</v>
          </cell>
        </row>
      </sheetData>
      <sheetData sheetId="1004">
        <row r="9">
          <cell r="H9">
            <v>0.90469999999999995</v>
          </cell>
        </row>
      </sheetData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>
        <row r="9">
          <cell r="H9">
            <v>0.90469999999999995</v>
          </cell>
        </row>
      </sheetData>
      <sheetData sheetId="1008">
        <row r="9">
          <cell r="H9">
            <v>0.90469999999999995</v>
          </cell>
        </row>
      </sheetData>
      <sheetData sheetId="1009">
        <row r="9">
          <cell r="H9">
            <v>0.90469999999999995</v>
          </cell>
        </row>
      </sheetData>
      <sheetData sheetId="1010">
        <row r="9">
          <cell r="H9">
            <v>0.90469999999999995</v>
          </cell>
        </row>
      </sheetData>
      <sheetData sheetId="1011">
        <row r="9">
          <cell r="H9">
            <v>0.90469999999999995</v>
          </cell>
        </row>
      </sheetData>
      <sheetData sheetId="1012">
        <row r="9">
          <cell r="H9">
            <v>0.90469999999999995</v>
          </cell>
        </row>
      </sheetData>
      <sheetData sheetId="1013">
        <row r="9">
          <cell r="H9">
            <v>0.90469999999999995</v>
          </cell>
        </row>
      </sheetData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>
        <row r="9">
          <cell r="H9">
            <v>0.90469999999999995</v>
          </cell>
        </row>
      </sheetData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>
        <row r="9">
          <cell r="H9">
            <v>0.90469999999999995</v>
          </cell>
        </row>
      </sheetData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>
        <row r="9">
          <cell r="H9">
            <v>0.90469999999999995</v>
          </cell>
        </row>
      </sheetData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>
        <row r="9">
          <cell r="H9">
            <v>0.90469999999999995</v>
          </cell>
        </row>
      </sheetData>
      <sheetData sheetId="1046">
        <row r="9">
          <cell r="H9">
            <v>0.90469999999999995</v>
          </cell>
        </row>
      </sheetData>
      <sheetData sheetId="1047">
        <row r="9">
          <cell r="H9">
            <v>0.90469999999999995</v>
          </cell>
        </row>
      </sheetData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>
        <row r="9">
          <cell r="H9">
            <v>0.90469999999999995</v>
          </cell>
        </row>
      </sheetData>
      <sheetData sheetId="1053">
        <row r="9">
          <cell r="H9">
            <v>0.90469999999999995</v>
          </cell>
        </row>
      </sheetData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>
        <row r="9">
          <cell r="H9">
            <v>0.90469999999999995</v>
          </cell>
        </row>
      </sheetData>
      <sheetData sheetId="1066" refreshError="1"/>
      <sheetData sheetId="1067" refreshError="1"/>
      <sheetData sheetId="1068" refreshError="1"/>
      <sheetData sheetId="1069" refreshError="1"/>
      <sheetData sheetId="1070">
        <row r="9">
          <cell r="H9">
            <v>0.90469999999999995</v>
          </cell>
        </row>
      </sheetData>
      <sheetData sheetId="1071">
        <row r="9">
          <cell r="H9">
            <v>0.90469999999999995</v>
          </cell>
        </row>
      </sheetData>
      <sheetData sheetId="1072">
        <row r="9">
          <cell r="H9">
            <v>0.90469999999999995</v>
          </cell>
        </row>
      </sheetData>
      <sheetData sheetId="1073" refreshError="1"/>
      <sheetData sheetId="1074">
        <row r="9">
          <cell r="H9">
            <v>0.90469999999999995</v>
          </cell>
        </row>
      </sheetData>
      <sheetData sheetId="1075">
        <row r="9">
          <cell r="H9">
            <v>0.90469999999999995</v>
          </cell>
        </row>
      </sheetData>
      <sheetData sheetId="1076">
        <row r="9">
          <cell r="H9">
            <v>0.90469999999999995</v>
          </cell>
        </row>
      </sheetData>
      <sheetData sheetId="1077">
        <row r="9">
          <cell r="H9">
            <v>0.90469999999999995</v>
          </cell>
        </row>
      </sheetData>
      <sheetData sheetId="1078">
        <row r="9">
          <cell r="H9">
            <v>0.90469999999999995</v>
          </cell>
        </row>
      </sheetData>
      <sheetData sheetId="1079">
        <row r="9">
          <cell r="H9">
            <v>0.90469999999999995</v>
          </cell>
        </row>
      </sheetData>
      <sheetData sheetId="1080">
        <row r="9">
          <cell r="H9">
            <v>0.90469999999999995</v>
          </cell>
        </row>
      </sheetData>
      <sheetData sheetId="1081">
        <row r="9">
          <cell r="H9">
            <v>0.90469999999999995</v>
          </cell>
        </row>
      </sheetData>
      <sheetData sheetId="1082">
        <row r="9">
          <cell r="H9">
            <v>0.90469999999999995</v>
          </cell>
        </row>
      </sheetData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>
        <row r="9">
          <cell r="H9">
            <v>0.90469999999999995</v>
          </cell>
        </row>
      </sheetData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 refreshError="1"/>
      <sheetData sheetId="1089">
        <row r="9">
          <cell r="H9">
            <v>0.90469999999999995</v>
          </cell>
        </row>
      </sheetData>
      <sheetData sheetId="1090">
        <row r="9">
          <cell r="H9">
            <v>0.90469999999999995</v>
          </cell>
        </row>
      </sheetData>
      <sheetData sheetId="1091">
        <row r="9">
          <cell r="H9">
            <v>0.90469999999999995</v>
          </cell>
        </row>
      </sheetData>
      <sheetData sheetId="1092">
        <row r="9">
          <cell r="H9">
            <v>0.90469999999999995</v>
          </cell>
        </row>
      </sheetData>
      <sheetData sheetId="1093">
        <row r="9">
          <cell r="H9">
            <v>0.90469999999999995</v>
          </cell>
        </row>
      </sheetData>
      <sheetData sheetId="1094">
        <row r="9">
          <cell r="H9">
            <v>0.90469999999999995</v>
          </cell>
        </row>
      </sheetData>
      <sheetData sheetId="1095">
        <row r="9">
          <cell r="H9">
            <v>0.90469999999999995</v>
          </cell>
        </row>
      </sheetData>
      <sheetData sheetId="1096">
        <row r="9">
          <cell r="H9">
            <v>0.90469999999999995</v>
          </cell>
        </row>
      </sheetData>
      <sheetData sheetId="1097">
        <row r="9">
          <cell r="H9">
            <v>0.90469999999999995</v>
          </cell>
        </row>
      </sheetData>
      <sheetData sheetId="1098"/>
      <sheetData sheetId="1099">
        <row r="9">
          <cell r="H9">
            <v>0.90469999999999995</v>
          </cell>
        </row>
      </sheetData>
      <sheetData sheetId="1100">
        <row r="9">
          <cell r="H9">
            <v>0.90469999999999995</v>
          </cell>
        </row>
      </sheetData>
      <sheetData sheetId="1101">
        <row r="9">
          <cell r="H9">
            <v>0.90469999999999995</v>
          </cell>
        </row>
      </sheetData>
      <sheetData sheetId="1102">
        <row r="9">
          <cell r="H9">
            <v>0.90469999999999995</v>
          </cell>
        </row>
      </sheetData>
      <sheetData sheetId="1103">
        <row r="9">
          <cell r="H9">
            <v>0.90469999999999995</v>
          </cell>
        </row>
      </sheetData>
      <sheetData sheetId="1104"/>
      <sheetData sheetId="1105">
        <row r="9">
          <cell r="H9">
            <v>0.90469999999999995</v>
          </cell>
        </row>
      </sheetData>
      <sheetData sheetId="1106">
        <row r="9">
          <cell r="H9">
            <v>0.90469999999999995</v>
          </cell>
        </row>
      </sheetData>
      <sheetData sheetId="1107">
        <row r="9">
          <cell r="H9">
            <v>0.90469999999999995</v>
          </cell>
        </row>
      </sheetData>
      <sheetData sheetId="1108"/>
      <sheetData sheetId="1109">
        <row r="9">
          <cell r="H9">
            <v>0.90469999999999995</v>
          </cell>
        </row>
      </sheetData>
      <sheetData sheetId="1110">
        <row r="9">
          <cell r="H9">
            <v>0.90469999999999995</v>
          </cell>
        </row>
      </sheetData>
      <sheetData sheetId="1111">
        <row r="9">
          <cell r="H9">
            <v>0.90469999999999995</v>
          </cell>
        </row>
      </sheetData>
      <sheetData sheetId="1112"/>
      <sheetData sheetId="1113"/>
      <sheetData sheetId="1114">
        <row r="9">
          <cell r="H9">
            <v>0.90469999999999995</v>
          </cell>
        </row>
      </sheetData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 refreshError="1"/>
      <sheetData sheetId="1135">
        <row r="9">
          <cell r="H9">
            <v>0.90469999999999995</v>
          </cell>
        </row>
      </sheetData>
      <sheetData sheetId="1136">
        <row r="9">
          <cell r="H9">
            <v>0.90469999999999995</v>
          </cell>
        </row>
      </sheetData>
      <sheetData sheetId="1137" refreshError="1"/>
      <sheetData sheetId="1138"/>
      <sheetData sheetId="1139">
        <row r="9">
          <cell r="H9">
            <v>0.90469999999999995</v>
          </cell>
        </row>
      </sheetData>
      <sheetData sheetId="1140">
        <row r="9">
          <cell r="H9">
            <v>0.90469999999999995</v>
          </cell>
        </row>
      </sheetData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>
        <row r="9">
          <cell r="H9">
            <v>0.90469999999999995</v>
          </cell>
        </row>
      </sheetData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 refreshError="1"/>
      <sheetData sheetId="1161" refreshError="1"/>
      <sheetData sheetId="1162" refreshError="1"/>
      <sheetData sheetId="1163" refreshError="1"/>
      <sheetData sheetId="1164"/>
      <sheetData sheetId="1165"/>
      <sheetData sheetId="1166">
        <row r="9">
          <cell r="H9">
            <v>0.90469999999999995</v>
          </cell>
        </row>
      </sheetData>
      <sheetData sheetId="1167"/>
      <sheetData sheetId="1168"/>
      <sheetData sheetId="1169"/>
      <sheetData sheetId="1170"/>
      <sheetData sheetId="1171">
        <row r="9">
          <cell r="H9">
            <v>0.90469999999999995</v>
          </cell>
        </row>
      </sheetData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>
        <row r="9">
          <cell r="H9">
            <v>0.90469999999999995</v>
          </cell>
        </row>
      </sheetData>
      <sheetData sheetId="1225">
        <row r="9">
          <cell r="H9">
            <v>0.90469999999999995</v>
          </cell>
        </row>
      </sheetData>
      <sheetData sheetId="1226">
        <row r="9">
          <cell r="H9">
            <v>0.90469999999999995</v>
          </cell>
        </row>
      </sheetData>
      <sheetData sheetId="1227">
        <row r="9">
          <cell r="H9">
            <v>0.90469999999999995</v>
          </cell>
        </row>
      </sheetData>
      <sheetData sheetId="1228">
        <row r="9">
          <cell r="H9">
            <v>0.90469999999999995</v>
          </cell>
        </row>
      </sheetData>
      <sheetData sheetId="1229">
        <row r="9">
          <cell r="H9">
            <v>0.90469999999999995</v>
          </cell>
        </row>
      </sheetData>
      <sheetData sheetId="1230">
        <row r="9">
          <cell r="H9">
            <v>0.90469999999999995</v>
          </cell>
        </row>
      </sheetData>
      <sheetData sheetId="1231">
        <row r="9">
          <cell r="H9">
            <v>0.90469999999999995</v>
          </cell>
        </row>
      </sheetData>
      <sheetData sheetId="1232">
        <row r="9">
          <cell r="H9">
            <v>0.90469999999999995</v>
          </cell>
        </row>
      </sheetData>
      <sheetData sheetId="1233">
        <row r="9">
          <cell r="H9">
            <v>0.90469999999999995</v>
          </cell>
        </row>
      </sheetData>
      <sheetData sheetId="1234">
        <row r="9">
          <cell r="H9">
            <v>0.90469999999999995</v>
          </cell>
        </row>
      </sheetData>
      <sheetData sheetId="1235">
        <row r="9">
          <cell r="H9">
            <v>0.90469999999999995</v>
          </cell>
        </row>
      </sheetData>
      <sheetData sheetId="1236">
        <row r="9">
          <cell r="H9">
            <v>0.90469999999999995</v>
          </cell>
        </row>
      </sheetData>
      <sheetData sheetId="1237">
        <row r="9">
          <cell r="H9">
            <v>0.90469999999999995</v>
          </cell>
        </row>
      </sheetData>
      <sheetData sheetId="1238">
        <row r="9">
          <cell r="H9">
            <v>0.90469999999999995</v>
          </cell>
        </row>
      </sheetData>
      <sheetData sheetId="1239">
        <row r="9">
          <cell r="H9">
            <v>0.90469999999999995</v>
          </cell>
        </row>
      </sheetData>
      <sheetData sheetId="1240">
        <row r="9">
          <cell r="H9">
            <v>0.90469999999999995</v>
          </cell>
        </row>
      </sheetData>
      <sheetData sheetId="1241">
        <row r="9">
          <cell r="H9">
            <v>0.90469999999999995</v>
          </cell>
        </row>
      </sheetData>
      <sheetData sheetId="1242">
        <row r="9">
          <cell r="H9">
            <v>0.90469999999999995</v>
          </cell>
        </row>
      </sheetData>
      <sheetData sheetId="1243">
        <row r="9">
          <cell r="H9">
            <v>0.90469999999999995</v>
          </cell>
        </row>
      </sheetData>
      <sheetData sheetId="1244">
        <row r="9">
          <cell r="H9">
            <v>0.90469999999999995</v>
          </cell>
        </row>
      </sheetData>
      <sheetData sheetId="1245">
        <row r="9">
          <cell r="H9">
            <v>0.90469999999999995</v>
          </cell>
        </row>
      </sheetData>
      <sheetData sheetId="1246"/>
      <sheetData sheetId="1247"/>
      <sheetData sheetId="1248"/>
      <sheetData sheetId="1249">
        <row r="9">
          <cell r="H9">
            <v>0.90469999999999995</v>
          </cell>
        </row>
      </sheetData>
      <sheetData sheetId="1250">
        <row r="9">
          <cell r="H9">
            <v>0.90469999999999995</v>
          </cell>
        </row>
      </sheetData>
      <sheetData sheetId="1251">
        <row r="9">
          <cell r="H9">
            <v>0.90469999999999995</v>
          </cell>
        </row>
      </sheetData>
      <sheetData sheetId="1252">
        <row r="9">
          <cell r="H9">
            <v>0.90469999999999995</v>
          </cell>
        </row>
      </sheetData>
      <sheetData sheetId="1253">
        <row r="9">
          <cell r="H9">
            <v>0.90469999999999995</v>
          </cell>
        </row>
      </sheetData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>
        <row r="9">
          <cell r="H9">
            <v>0.90469999999999995</v>
          </cell>
        </row>
      </sheetData>
      <sheetData sheetId="1258">
        <row r="9">
          <cell r="H9">
            <v>0.90469999999999995</v>
          </cell>
        </row>
      </sheetData>
      <sheetData sheetId="1259">
        <row r="9">
          <cell r="H9">
            <v>0.90469999999999995</v>
          </cell>
        </row>
      </sheetData>
      <sheetData sheetId="1260">
        <row r="9">
          <cell r="H9">
            <v>0.90469999999999995</v>
          </cell>
        </row>
      </sheetData>
      <sheetData sheetId="1261"/>
      <sheetData sheetId="1262">
        <row r="9">
          <cell r="H9">
            <v>0.90469999999999995</v>
          </cell>
        </row>
      </sheetData>
      <sheetData sheetId="1263">
        <row r="9">
          <cell r="H9">
            <v>0.90469999999999995</v>
          </cell>
        </row>
      </sheetData>
      <sheetData sheetId="1264">
        <row r="9">
          <cell r="H9">
            <v>0.90469999999999995</v>
          </cell>
        </row>
      </sheetData>
      <sheetData sheetId="1265">
        <row r="9">
          <cell r="H9">
            <v>0.90469999999999995</v>
          </cell>
        </row>
      </sheetData>
      <sheetData sheetId="1266">
        <row r="9">
          <cell r="H9">
            <v>0.90469999999999995</v>
          </cell>
        </row>
      </sheetData>
      <sheetData sheetId="1267"/>
      <sheetData sheetId="1268">
        <row r="9">
          <cell r="H9">
            <v>0.90469999999999995</v>
          </cell>
        </row>
      </sheetData>
      <sheetData sheetId="1269">
        <row r="9">
          <cell r="H9">
            <v>0.90469999999999995</v>
          </cell>
        </row>
      </sheetData>
      <sheetData sheetId="1270">
        <row r="9">
          <cell r="H9">
            <v>0.90469999999999995</v>
          </cell>
        </row>
      </sheetData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 refreshError="1"/>
      <sheetData sheetId="1360" refreshError="1"/>
      <sheetData sheetId="1361" refreshError="1"/>
      <sheetData sheetId="1362" refreshError="1"/>
      <sheetData sheetId="1363"/>
      <sheetData sheetId="1364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/>
      <sheetData sheetId="1378"/>
      <sheetData sheetId="1379"/>
      <sheetData sheetId="1380">
        <row r="9">
          <cell r="H9">
            <v>0.90469999999999995</v>
          </cell>
        </row>
      </sheetData>
      <sheetData sheetId="1381">
        <row r="9">
          <cell r="H9">
            <v>0.90469999999999995</v>
          </cell>
        </row>
      </sheetData>
      <sheetData sheetId="1382"/>
      <sheetData sheetId="1383">
        <row r="9">
          <cell r="H9">
            <v>0.90469999999999995</v>
          </cell>
        </row>
      </sheetData>
      <sheetData sheetId="1384">
        <row r="9">
          <cell r="H9">
            <v>0.90469999999999995</v>
          </cell>
        </row>
      </sheetData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  <sheetName val="EFE"/>
      <sheetName val="CRONOGRAMA"/>
      <sheetName val="ExistDec98"/>
      <sheetName val="GTO NOV"/>
      <sheetName val="Trial Final"/>
      <sheetName val="TIPO DE CAMBIO (2)"/>
      <sheetName val="TC"/>
      <sheetName val="IARyPD"/>
      <sheetName val="Valorización CP"/>
      <sheetName val="Cover"/>
      <sheetName val="4"/>
      <sheetName val="Indice Workpapers"/>
      <sheetName val="Datos generales"/>
      <sheetName val="Resumen Fiscalización"/>
      <sheetName val="Sistema A "/>
      <sheetName val="Sistema B"/>
      <sheetName val="ESF"/>
      <sheetName val="ERXF"/>
      <sheetName val="Vo PaC"/>
      <sheetName val="Vouching PDT"/>
      <sheetName val="Vo IGV"/>
      <sheetName val="Vo IGV ND"/>
      <sheetName val="ITAN"/>
      <sheetName val="Prueba Global PAC"/>
      <sheetName val="BalCom"/>
      <sheetName val="Anexo 1"/>
      <sheetName val="Anexo 2"/>
      <sheetName val="Anexo 3"/>
      <sheetName val="A1"/>
      <sheetName val="A1.1"/>
      <sheetName val="A2"/>
      <sheetName val="A3"/>
      <sheetName val="A3.1"/>
      <sheetName val="A3.2"/>
      <sheetName val="A4"/>
      <sheetName val="A4.1"/>
      <sheetName val="A5"/>
      <sheetName val="2DIG "/>
      <sheetName val="1_RESUMEN"/>
      <sheetName val="2_PTO_"/>
      <sheetName val="3_FLUJO"/>
      <sheetName val="4_CAO"/>
      <sheetName val="5_GG"/>
      <sheetName val="6_1_EQ_"/>
      <sheetName val="6_2_EQ_CANT"/>
      <sheetName val="p_u_moviliz"/>
      <sheetName val="7_1_MAT"/>
      <sheetName val="7_2_ADEL_MAT"/>
      <sheetName val="8_MO"/>
      <sheetName val="9_CAMP"/>
      <sheetName val="10_FIANZAS"/>
      <sheetName val="RECURSOS_COMERCIAL-MES"/>
      <sheetName val="NO_IMPRIMIR"/>
      <sheetName val="3-ABR-08_TOCACHE_INTERNO_VRS_RE"/>
      <sheetName val="VALORIZACION_10"/>
      <sheetName val="GTO_NOV"/>
      <sheetName val="TIPO_DE_CAMBIO_(2)"/>
      <sheetName val="Trial_Final"/>
      <sheetName val="CAOA_Valorizado"/>
      <sheetName val="Valorización_CP"/>
      <sheetName val="Indice_Workpapers"/>
      <sheetName val="Datos_generales"/>
      <sheetName val="Resumen_Fiscalización"/>
      <sheetName val="Sistema_A_"/>
      <sheetName val="Sistema_B"/>
      <sheetName val="Vo_PaC"/>
      <sheetName val="Vouching_PDT"/>
      <sheetName val="Vo_IGV"/>
      <sheetName val="Vo_IGV_ND"/>
      <sheetName val="Prueba_Global_PAC"/>
      <sheetName val="Anexo_1"/>
      <sheetName val="Anexo_2"/>
      <sheetName val="Anexo_3"/>
      <sheetName val="A1_1"/>
      <sheetName val="A3_1"/>
      <sheetName val="A3_2"/>
      <sheetName val="A4_1"/>
      <sheetName val="CONEXION"/>
      <sheetName val="US$98"/>
      <sheetName val="Feriados"/>
      <sheetName val="Anual"/>
      <sheetName val="Datos"/>
      <sheetName val="Dem. Fin."/>
      <sheetName val="N"/>
      <sheetName val="painel VM MÊS"/>
      <sheetName val="封面 Portada"/>
      <sheetName val="Receita"/>
      <sheetName val="CV"/>
      <sheetName val="Grupo 38"/>
      <sheetName val="EEFF"/>
      <sheetName val="PARIEDAD"/>
      <sheetName val="Herramientas para análisis-VBA"/>
      <sheetName val="LTM"/>
      <sheetName val="CREDIT STATS"/>
      <sheetName val="DropZone"/>
      <sheetName val="Analitics"/>
      <sheetName val="1_RESUMEN1"/>
      <sheetName val="2_PTO_1"/>
      <sheetName val="3_FLUJO1"/>
      <sheetName val="4_CAO1"/>
      <sheetName val="5_GG1"/>
      <sheetName val="6_1_EQ_1"/>
      <sheetName val="6_2_EQ_CANT1"/>
      <sheetName val="p_u_moviliz1"/>
      <sheetName val="7_1_MAT1"/>
      <sheetName val="7_2_ADEL_MAT1"/>
      <sheetName val="8_MO1"/>
      <sheetName val="9_CAMP1"/>
      <sheetName val="10_FIANZAS1"/>
      <sheetName val="RECURSOS_COMERCIAL-MES1"/>
      <sheetName val="NO_IMPRIMIR1"/>
      <sheetName val="3-ABR-08_TOCACHE_INTERNO_VRS_R1"/>
      <sheetName val="VALORIZACION_101"/>
      <sheetName val="2DIG_"/>
      <sheetName val="Dem__Fin_"/>
      <sheetName val="painel_VM_MÊS"/>
      <sheetName val="封面_Portada"/>
      <sheetName val="Grupo_38"/>
      <sheetName val="Factores"/>
      <sheetName val="Otorgados PEN"/>
      <sheetName val="ACUMULADO"/>
      <sheetName val="ER_Producción"/>
      <sheetName val="Volume"/>
      <sheetName val="Parámetros"/>
      <sheetName val="planilla-met"/>
      <sheetName val="PopCach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  <sheetName val="Proy RELAVE"/>
      <sheetName val="RES,MET,ADI1"/>
      <sheetName val="YTD_Comments1"/>
      <sheetName val="YTD_Comments2"/>
      <sheetName val="CAOA Valorizado"/>
      <sheetName val="BDATOS"/>
      <sheetName val="10241EQLIST"/>
      <sheetName val="DATOS_TECNICOS_SE_SANTUARIO1"/>
      <sheetName val="PROC_MANT_LT_11"/>
      <sheetName val="JORNADAS_TRABAJO"/>
      <sheetName val="U_A_"/>
      <sheetName val="M_d_O"/>
      <sheetName val="Tapa_29"/>
      <sheetName val="Costos_Alt2"/>
      <sheetName val="APU_cn_torca"/>
      <sheetName val="Esquema_UTE_(2)"/>
      <sheetName val="Precios_Estruc_"/>
      <sheetName val="Wind_Loads"/>
      <sheetName val="CAOA_Valorizado"/>
      <sheetName val="BLP"/>
      <sheetName val="BRP"/>
      <sheetName val="BRS"/>
      <sheetName val="ACTA Pactacion Precios"/>
      <sheetName val="Comparacion de Precios"/>
      <sheetName val="S&amp;U OF FUNDS"/>
      <sheetName val="BALANCE"/>
      <sheetName val="Entrega"/>
      <sheetName val="PPTO HUANCAYO CENTRO TDD"/>
      <sheetName val="DESMONTAJE CASAGRANDE"/>
      <sheetName val="PESOS"/>
      <sheetName val="18O"/>
      <sheetName val="Distrib. de anexos"/>
      <sheetName val="CRONOGRAMA"/>
      <sheetName val="batu hijau"/>
      <sheetName val="Resu_Como"/>
      <sheetName val="Commodities_LB01"/>
      <sheetName val="Curvas_Com__LB01"/>
      <sheetName val="REPORTE_HH"/>
      <sheetName val="Resu_Look"/>
      <sheetName val="Anexo_1_LookAhead-LB01"/>
      <sheetName val="Resu_Restricciones"/>
      <sheetName val="Anexo_2_PAC_SEM23"/>
      <sheetName val="Anexo_2_PAC_SEM24"/>
      <sheetName val="Anexo_2_PAC_SEM26"/>
      <sheetName val="Anexo_2_PAC_SEM25"/>
      <sheetName val="Datos_PAC"/>
      <sheetName val="MONTAJE_R_S_"/>
      <sheetName val="Datos_Entrada"/>
      <sheetName val="INGRESO_DE_DATOS_POR_LOCALIDAD"/>
      <sheetName val="DT_Palcaz"/>
      <sheetName val="Base_Ret__y_Pt_"/>
      <sheetName val="Control de Facturacion y Pagos"/>
      <sheetName val="Comparativo Valorizaciones"/>
      <sheetName val="Presupuesto "/>
      <sheetName val="Calendario Valorizado (2)"/>
      <sheetName val="BASES"/>
      <sheetName val="PROG"/>
      <sheetName val="Formulas"/>
      <sheetName val="SUM. MONT. L.P."/>
      <sheetName val="SUM - MONT.R.P."/>
      <sheetName val="Sumin y M.E. RS"/>
      <sheetName val="APU-POSTES"/>
      <sheetName val="APU-TRANSP"/>
      <sheetName val="Base de Datos APU"/>
      <sheetName val="Metrado Armados"/>
      <sheetName val="P. U. de Sum"/>
      <sheetName val="TrasPost"/>
      <sheetName val="Desp LP"/>
      <sheetName val="Des RP"/>
      <sheetName val="TabMed"/>
      <sheetName val="C.U.SumMat"/>
      <sheetName val="C.U.Mont"/>
      <sheetName val="Aux. Disgregados"/>
      <sheetName val="B-DAT.1"/>
      <sheetName val="Resumen General"/>
      <sheetName val="B-DAT."/>
      <sheetName val="PANILLA"/>
      <sheetName val="IMPRESION"/>
      <sheetName val="C"/>
      <sheetName val="REP"/>
      <sheetName val="2-3 DUEÑ"/>
      <sheetName val="I"/>
      <sheetName val="F"/>
      <sheetName val="C - C"/>
      <sheetName val="C - I"/>
      <sheetName val="RESUMEN COMUNIDAD"/>
      <sheetName val="Anexo 1 LookAhead"/>
      <sheetName val="Model"/>
      <sheetName val="PLAN_RS"/>
      <sheetName val="DETAL0598"/>
      <sheetName val="1_2_1_RENDIMIENTO3"/>
      <sheetName val="Datos_de_Entrada3"/>
      <sheetName val="YTD_Comments3"/>
      <sheetName val="Datos_de_la_localidad3"/>
      <sheetName val="Analisis_de_la_T_C__-_2_23"/>
      <sheetName val="PLANILLA_GENERAL3"/>
      <sheetName val="Datos_de_la_lkcalidad3"/>
      <sheetName val="PLANILLA_LP_22_9_kV3"/>
      <sheetName val="3__Manpower3"/>
      <sheetName val="DATOS_DE_CAMPO3"/>
      <sheetName val="JORNADAS_TRABAJO1"/>
      <sheetName val="Tipo_de_Cambio3"/>
      <sheetName val="DATOS_TECNICOS_SE_SANTUARIO2"/>
      <sheetName val="PROC_MANT_LT_12"/>
      <sheetName val="OBRAS_CIVILES1"/>
      <sheetName val="FORMA-_RE11"/>
      <sheetName val="Curva_S_diaria1"/>
      <sheetName val="TABLA_PROVEEDORES1"/>
      <sheetName val="U_A_1"/>
      <sheetName val="M_d_O1"/>
      <sheetName val="Tapa_291"/>
      <sheetName val="Costos_Alt21"/>
      <sheetName val="Precios_Estruc_1"/>
      <sheetName val="MONTAJE_R_S_1"/>
      <sheetName val="Datos_Entrada1"/>
      <sheetName val="INGRESO_DE_DATOS_POR_LOCALIDAD1"/>
      <sheetName val="DT_Palcaz1"/>
      <sheetName val="Base_Ret__y_Pt_1"/>
      <sheetName val="Resu_Como1"/>
      <sheetName val="Commodities_LB011"/>
      <sheetName val="Curvas_Com__LB011"/>
      <sheetName val="REPORTE_HH1"/>
      <sheetName val="Resu_Look1"/>
      <sheetName val="Anexo_1_LookAhead-LB011"/>
      <sheetName val="Resu_Restricciones1"/>
      <sheetName val="Anexo_2_PAC_SEM231"/>
      <sheetName val="Anexo_2_PAC_SEM241"/>
      <sheetName val="Anexo_2_PAC_SEM261"/>
      <sheetName val="Anexo_2_PAC_SEM251"/>
      <sheetName val="Datos_PAC1"/>
      <sheetName val="APU_cn_torca1"/>
      <sheetName val="Esquema_UTE_(2)1"/>
      <sheetName val="Wind_Loads1"/>
      <sheetName val="GASTOS_GENERALES"/>
      <sheetName val="CAOA_Valorizado1"/>
      <sheetName val="Distrib__de_anexos"/>
      <sheetName val="ACTA_Pactacion_Precios"/>
      <sheetName val="Comparacion_de_Precios"/>
      <sheetName val="batu_hijau"/>
      <sheetName val="Proy_RELAVE"/>
      <sheetName val="Presupuesto_"/>
      <sheetName val="Calendario_Valorizado_(2)"/>
      <sheetName val="Control_de_Facturacion_y_Pagos"/>
      <sheetName val="Comparativo_Valorizaciones"/>
      <sheetName val="S&amp;U_OF_FUNDS"/>
      <sheetName val="atriz"/>
      <sheetName val="³-A-D"/>
      <sheetName val="I-WATT"/>
      <sheetName val="PPTO_HUANCAYO_CENTRO_TDD"/>
      <sheetName val="DESMONTAJE_CASAGRANDE"/>
      <sheetName val="Resumen02"/>
      <sheetName val="1_2_1_RENDIMIENTO4"/>
      <sheetName val="Datos_de_Entrada4"/>
      <sheetName val="Datos_de_la_localidad4"/>
      <sheetName val="Analisis_de_la_T_C__-_2_24"/>
      <sheetName val="PLANILLA_GENERAL4"/>
      <sheetName val="Datos_de_la_lkcalidad4"/>
      <sheetName val="PLANILLA_LP_22_9_kV4"/>
      <sheetName val="3__Manpower4"/>
      <sheetName val="DATOS_DE_CAMPO4"/>
      <sheetName val="Tipo_de_Cambio4"/>
      <sheetName val="OBRAS_CIVILES2"/>
      <sheetName val="Curva_S_diaria2"/>
      <sheetName val="FORMA-_RE12"/>
      <sheetName val="TABLA_PROVEEDORES2"/>
      <sheetName val="PLAN_RS1"/>
      <sheetName val="GASTOS_GENERALES1"/>
      <sheetName val="PPTO_HUANCAYO_CENTRO_TDD1"/>
      <sheetName val="DESMONTAJE_CASAGRANDE1"/>
      <sheetName val="B-DAT_1"/>
      <sheetName val="Resumen_General"/>
      <sheetName val="B-DAT_"/>
      <sheetName val="2-3_DUEÑ"/>
      <sheetName val="C_-_C"/>
      <sheetName val="C_-_I"/>
      <sheetName val="RESUMEN_COMUNIDAD"/>
      <sheetName val="SUM__MONT__L_P_"/>
      <sheetName val="SUM_-_MONT_R_P_"/>
      <sheetName val="Sumin_y_M_E__RS"/>
      <sheetName val="Base_de_Datos_APU"/>
      <sheetName val="Metrado_Armados"/>
      <sheetName val="P__U__de_Sum"/>
      <sheetName val="Desp_LP"/>
      <sheetName val="Des_RP"/>
      <sheetName val="C_U_SumMat"/>
      <sheetName val="C_U_Mont"/>
      <sheetName val="Aux__Disgregados"/>
      <sheetName val="1_2_1_RENDIMIENTO5"/>
      <sheetName val="Datos_de_Entrada5"/>
      <sheetName val="Datos_de_la_localidad5"/>
      <sheetName val="Analisis_de_la_T_C__-_2_25"/>
      <sheetName val="PLANILLA_GENERAL5"/>
      <sheetName val="Datos_de_la_lkcalidad5"/>
      <sheetName val="PLANILLA_LP_22_9_kV5"/>
      <sheetName val="3__Manpower5"/>
      <sheetName val="DATOS_DE_CAMPO5"/>
      <sheetName val="DATOS_TECNICOS_SE_SANTUARIO3"/>
      <sheetName val="PROC_MANT_LT_13"/>
      <sheetName val="YTD_Comments4"/>
      <sheetName val="Tipo_de_Cambio5"/>
      <sheetName val="OBRAS_CIVILES3"/>
      <sheetName val="Curva_S_diaria3"/>
      <sheetName val="FORMA-_RE13"/>
      <sheetName val="TABLA_PROVEEDORES3"/>
      <sheetName val="Precios_Estruc_2"/>
      <sheetName val="Costos_Alt22"/>
      <sheetName val="Tapa_292"/>
      <sheetName val="Base_Ret__y_Pt_2"/>
      <sheetName val="M_d_O2"/>
      <sheetName val="MONTAJE_R_S_2"/>
      <sheetName val="Datos_Entrada2"/>
      <sheetName val="INGRESO_DE_DATOS_POR_LOCALIDAD2"/>
      <sheetName val="DT_Palcaz2"/>
      <sheetName val="U_A_2"/>
      <sheetName val="JORNADAS_TRABAJO2"/>
      <sheetName val="PLAN_RS2"/>
      <sheetName val="GASTOS_GENERALES2"/>
      <sheetName val="ACTA_Pactacion_Precios1"/>
      <sheetName val="Comparacion_de_Precios1"/>
      <sheetName val="Resu_Como2"/>
      <sheetName val="Commodities_LB012"/>
      <sheetName val="Curvas_Com__LB012"/>
      <sheetName val="REPORTE_HH2"/>
      <sheetName val="Resu_Look2"/>
      <sheetName val="Anexo_1_LookAhead-LB012"/>
      <sheetName val="Resu_Restricciones2"/>
      <sheetName val="Anexo_2_PAC_SEM232"/>
      <sheetName val="Anexo_2_PAC_SEM242"/>
      <sheetName val="Anexo_2_PAC_SEM262"/>
      <sheetName val="Anexo_2_PAC_SEM252"/>
      <sheetName val="Datos_PAC2"/>
      <sheetName val="Presupuesto_1"/>
      <sheetName val="Calendario_Valorizado_(2)1"/>
      <sheetName val="APU_cn_torca2"/>
      <sheetName val="Esquema_UTE_(2)2"/>
      <sheetName val="Wind_Loads2"/>
      <sheetName val="CAOA_Valorizado2"/>
      <sheetName val="Proy_RELAVE1"/>
      <sheetName val="PPTO_HUANCAYO_CENTRO_TDD2"/>
      <sheetName val="DESMONTAJE_CASAGRANDE2"/>
      <sheetName val="Control_de_Facturacion_y_Pagos1"/>
      <sheetName val="Comparativo_Valorizaciones1"/>
      <sheetName val="Distrib__de_anexos1"/>
      <sheetName val="S&amp;U_OF_FUNDS1"/>
      <sheetName val="batu_hijau1"/>
      <sheetName val="B-DAT_11"/>
      <sheetName val="Resumen_General1"/>
      <sheetName val="B-DAT_2"/>
      <sheetName val="2-3_DUEÑ1"/>
      <sheetName val="C_-_C1"/>
      <sheetName val="C_-_I1"/>
      <sheetName val="RESUMEN_COMUNIDAD1"/>
      <sheetName val="SUM__MONT__L_P_1"/>
      <sheetName val="SUM_-_MONT_R_P_1"/>
      <sheetName val="Sumin_y_M_E__RS1"/>
      <sheetName val="Base_de_Datos_APU1"/>
      <sheetName val="Metrado_Armados1"/>
      <sheetName val="P__U__de_Sum1"/>
      <sheetName val="Desp_LP1"/>
      <sheetName val="Des_RP1"/>
      <sheetName val="C_U_SumMat1"/>
      <sheetName val="C_U_Mont1"/>
      <sheetName val="Aux__Disgregados1"/>
      <sheetName val="XREF"/>
      <sheetName val="CARATULA"/>
      <sheetName val="ACTA"/>
      <sheetName val="ACTA-antigua"/>
      <sheetName val="RESIDUOS"/>
      <sheetName val="Mano de Obra"/>
      <sheetName val="RESIDUOS-antigua"/>
      <sheetName val="DETALLE-BT"/>
      <sheetName val="Baremos"/>
      <sheetName val="DETALLE AP"/>
      <sheetName val="Mat-AP"/>
      <sheetName val="ARMADOS"/>
      <sheetName val="DETALLE MT AEREO"/>
      <sheetName val="DETALLE-MT 2"/>
      <sheetName val="M.O. PROV"/>
      <sheetName val="FACT-SS"/>
      <sheetName val="FACT-CX"/>
      <sheetName val="Mat"/>
      <sheetName val="REAL METRADO VEREDA EN INSPECCI"/>
      <sheetName val="BAR-NUEVOS"/>
      <sheetName val="MO-Viaje I."/>
      <sheetName val="PROTECCION"/>
      <sheetName val="RESIDUOS - A"/>
      <sheetName val="C.METALICA "/>
      <sheetName val="Herramientas para análisis-VBA"/>
      <sheetName val="Prueba de Diferencial Cambi (2)"/>
      <sheetName val="Reference"/>
      <sheetName val="FYEP-2"/>
      <sheetName val="Movimiento"/>
      <sheetName val="Curva S - Proyecto (Mensual)"/>
      <sheetName val="PROGRAMADO"/>
      <sheetName val="PRECIOS MATERIALES"/>
      <sheetName val="Annual Input"/>
      <sheetName val="GAN-10.2"/>
      <sheetName val="EERR-LOCAL"/>
      <sheetName val="Prueba_de_Diferencial_Cambi_(2)"/>
      <sheetName val="Herramientas_para_análisis-VBA"/>
      <sheetName val="Indirect tax payable"/>
      <sheetName val="Accrued expenses"/>
      <sheetName val="Amt due to Related companies"/>
      <sheetName val="Other creditors"/>
      <sheetName val="AP"/>
      <sheetName val="Montara Opex"/>
      <sheetName val="oeste"/>
      <sheetName val="Supuestos"/>
      <sheetName val="Portada"/>
      <sheetName val="DIT (2)"/>
    </sheetNames>
    <sheetDataSet>
      <sheetData sheetId="0" refreshError="1"/>
      <sheetData sheetId="1" refreshError="1">
        <row r="287">
          <cell r="A287" t="str">
            <v>PT_03</v>
          </cell>
          <cell r="B287">
            <v>0</v>
          </cell>
          <cell r="C287" t="str">
            <v>SI</v>
          </cell>
          <cell r="D287" t="str">
            <v>4.01</v>
          </cell>
          <cell r="E287">
            <v>0</v>
          </cell>
          <cell r="F287" t="str">
            <v xml:space="preserve">Conector de Cu tipo perno partido </v>
          </cell>
          <cell r="G287">
            <v>0</v>
          </cell>
          <cell r="H287">
            <v>0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M287">
            <v>29.879989624023438</v>
          </cell>
          <cell r="N287">
            <v>29.879989624023438</v>
          </cell>
          <cell r="O287">
            <v>0</v>
          </cell>
        </row>
        <row r="292">
          <cell r="D292" t="str">
            <v>5.00</v>
          </cell>
          <cell r="E292">
            <v>0</v>
          </cell>
          <cell r="F292" t="str">
            <v>EQUIPOS DE PROTECCION Y SECCIONAMIENTO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</row>
        <row r="293">
          <cell r="A293" t="str">
            <v>PROT_02</v>
          </cell>
          <cell r="B293">
            <v>0</v>
          </cell>
          <cell r="C293" t="str">
            <v>SI</v>
          </cell>
          <cell r="D293" t="str">
            <v>5.01</v>
          </cell>
          <cell r="E293">
            <v>0</v>
          </cell>
          <cell r="F293" t="str">
            <v>Seccionador fusible unipolar Cut-out 36 kV, 100 A, 150kV BIL</v>
          </cell>
          <cell r="G293">
            <v>0</v>
          </cell>
          <cell r="H293">
            <v>0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M293">
            <v>2488.638671875</v>
          </cell>
          <cell r="N293">
            <v>2488.638671875</v>
          </cell>
          <cell r="O293">
            <v>0</v>
          </cell>
        </row>
        <row r="294">
          <cell r="F294" t="str">
            <v>SUB TOTAL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2488.64</v>
          </cell>
          <cell r="N294">
            <v>2488.638671875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>
        <row r="287">
          <cell r="B287">
            <v>0</v>
          </cell>
        </row>
      </sheetData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>
        <row r="287">
          <cell r="B287">
            <v>0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>
        <row r="287">
          <cell r="B287">
            <v>0</v>
          </cell>
        </row>
      </sheetData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>
        <row r="287">
          <cell r="B287">
            <v>0</v>
          </cell>
        </row>
      </sheetData>
      <sheetData sheetId="139">
        <row r="287">
          <cell r="B287">
            <v>0</v>
          </cell>
        </row>
      </sheetData>
      <sheetData sheetId="140">
        <row r="287">
          <cell r="B287">
            <v>0</v>
          </cell>
        </row>
      </sheetData>
      <sheetData sheetId="141"/>
      <sheetData sheetId="142">
        <row r="287">
          <cell r="B287">
            <v>0</v>
          </cell>
        </row>
      </sheetData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>
        <row r="287">
          <cell r="B287">
            <v>0</v>
          </cell>
        </row>
      </sheetData>
      <sheetData sheetId="157">
        <row r="287">
          <cell r="B287">
            <v>0</v>
          </cell>
        </row>
      </sheetData>
      <sheetData sheetId="158">
        <row r="287">
          <cell r="B287">
            <v>0</v>
          </cell>
        </row>
      </sheetData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>
        <row r="287">
          <cell r="B287">
            <v>0</v>
          </cell>
        </row>
      </sheetData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>
        <row r="287">
          <cell r="B287">
            <v>0</v>
          </cell>
        </row>
      </sheetData>
      <sheetData sheetId="204">
        <row r="287">
          <cell r="B287">
            <v>0</v>
          </cell>
        </row>
      </sheetData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  <sheetData sheetId="233" refreshError="1"/>
      <sheetData sheetId="234" refreshError="1"/>
      <sheetData sheetId="235"/>
      <sheetData sheetId="236"/>
      <sheetData sheetId="237" refreshError="1"/>
      <sheetData sheetId="238" refreshError="1"/>
      <sheetData sheetId="239" refreshError="1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/>
      <sheetData sheetId="256"/>
      <sheetData sheetId="257" refreshError="1"/>
      <sheetData sheetId="258" refreshError="1"/>
      <sheetData sheetId="259"/>
      <sheetData sheetId="260"/>
      <sheetData sheetId="261"/>
      <sheetData sheetId="262"/>
      <sheetData sheetId="263" refreshError="1"/>
      <sheetData sheetId="264"/>
      <sheetData sheetId="265"/>
      <sheetData sheetId="266"/>
      <sheetData sheetId="267"/>
      <sheetData sheetId="268">
        <row r="287">
          <cell r="B287">
            <v>0</v>
          </cell>
        </row>
      </sheetData>
      <sheetData sheetId="269">
        <row r="287">
          <cell r="B287">
            <v>0</v>
          </cell>
        </row>
      </sheetData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>
        <row r="287">
          <cell r="B287">
            <v>0</v>
          </cell>
        </row>
      </sheetData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 refreshError="1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 refreshError="1"/>
      <sheetData sheetId="320" refreshError="1"/>
      <sheetData sheetId="321"/>
      <sheetData sheetId="322" refreshError="1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>
        <row r="287">
          <cell r="B287">
            <v>0</v>
          </cell>
        </row>
      </sheetData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>
        <row r="287">
          <cell r="B287">
            <v>0</v>
          </cell>
        </row>
      </sheetData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 refreshError="1"/>
      <sheetData sheetId="379" refreshError="1"/>
      <sheetData sheetId="380" refreshError="1"/>
      <sheetData sheetId="381"/>
      <sheetData sheetId="382"/>
      <sheetData sheetId="383" refreshError="1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>
        <row r="287">
          <cell r="B287">
            <v>0</v>
          </cell>
        </row>
      </sheetData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>
        <row r="287">
          <cell r="B287">
            <v>0</v>
          </cell>
        </row>
      </sheetData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>
        <row r="287">
          <cell r="B287">
            <v>0</v>
          </cell>
        </row>
      </sheetData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 refreshError="1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>
        <row r="287">
          <cell r="B287">
            <v>0</v>
          </cell>
        </row>
      </sheetData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/>
      <sheetData sheetId="532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4"/>
  <sheetViews>
    <sheetView workbookViewId="0">
      <selection activeCell="A74" sqref="A74:XFD74"/>
    </sheetView>
  </sheetViews>
  <sheetFormatPr baseColWidth="10" defaultColWidth="10.7109375" defaultRowHeight="15" x14ac:dyDescent="0.25"/>
  <cols>
    <col min="1" max="1" width="12.7109375" customWidth="1"/>
    <col min="2" max="2" width="91.42578125" customWidth="1"/>
    <col min="3" max="3" width="6" style="17" customWidth="1"/>
  </cols>
  <sheetData>
    <row r="1" spans="1:3" s="6" customFormat="1" x14ac:dyDescent="0.25">
      <c r="A1" s="6" t="s">
        <v>0</v>
      </c>
      <c r="B1" s="6" t="s">
        <v>1</v>
      </c>
      <c r="C1" s="10"/>
    </row>
    <row r="2" spans="1:3" s="6" customFormat="1" x14ac:dyDescent="0.25">
      <c r="A2" s="10">
        <v>1</v>
      </c>
      <c r="B2" s="6" t="s">
        <v>2</v>
      </c>
      <c r="C2" s="10"/>
    </row>
    <row r="3" spans="1:3" s="6" customFormat="1" x14ac:dyDescent="0.25">
      <c r="A3" s="10" t="s">
        <v>3</v>
      </c>
      <c r="B3" s="6" t="s">
        <v>4</v>
      </c>
      <c r="C3" s="10"/>
    </row>
    <row r="4" spans="1:3" s="40" customFormat="1" x14ac:dyDescent="0.25">
      <c r="A4" s="38" t="s">
        <v>5</v>
      </c>
      <c r="B4" s="39" t="s">
        <v>6</v>
      </c>
      <c r="C4" s="41" t="s">
        <v>7</v>
      </c>
    </row>
    <row r="5" spans="1:3" x14ac:dyDescent="0.25">
      <c r="A5" s="3" t="s">
        <v>8</v>
      </c>
      <c r="B5" s="2" t="s">
        <v>9</v>
      </c>
    </row>
    <row r="6" spans="1:3" x14ac:dyDescent="0.25">
      <c r="A6" s="1" t="s">
        <v>10</v>
      </c>
      <c r="B6" s="11" t="s">
        <v>11</v>
      </c>
      <c r="C6" s="17" t="s">
        <v>12</v>
      </c>
    </row>
    <row r="7" spans="1:3" x14ac:dyDescent="0.25">
      <c r="A7" s="1" t="s">
        <v>13</v>
      </c>
      <c r="B7" s="11" t="s">
        <v>14</v>
      </c>
      <c r="C7" s="17" t="s">
        <v>12</v>
      </c>
    </row>
    <row r="8" spans="1:3" s="32" customFormat="1" x14ac:dyDescent="0.25">
      <c r="A8" s="30" t="s">
        <v>15</v>
      </c>
      <c r="B8" s="31" t="s">
        <v>16</v>
      </c>
      <c r="C8" s="33" t="s">
        <v>12</v>
      </c>
    </row>
    <row r="9" spans="1:3" ht="13.9" customHeight="1" x14ac:dyDescent="0.25">
      <c r="A9" s="3" t="s">
        <v>17</v>
      </c>
      <c r="B9" s="2" t="s">
        <v>18</v>
      </c>
      <c r="C9" s="17" t="s">
        <v>19</v>
      </c>
    </row>
    <row r="10" spans="1:3" s="32" customFormat="1" x14ac:dyDescent="0.25">
      <c r="A10" s="30" t="s">
        <v>20</v>
      </c>
      <c r="B10" s="31" t="s">
        <v>21</v>
      </c>
      <c r="C10" s="33"/>
    </row>
    <row r="11" spans="1:3" x14ac:dyDescent="0.25">
      <c r="A11" s="1" t="s">
        <v>22</v>
      </c>
      <c r="B11" s="11" t="s">
        <v>23</v>
      </c>
      <c r="C11" s="17" t="s">
        <v>19</v>
      </c>
    </row>
    <row r="12" spans="1:3" x14ac:dyDescent="0.25">
      <c r="A12" s="1" t="s">
        <v>24</v>
      </c>
      <c r="B12" s="11" t="s">
        <v>25</v>
      </c>
      <c r="C12" s="17" t="s">
        <v>19</v>
      </c>
    </row>
    <row r="13" spans="1:3" x14ac:dyDescent="0.25">
      <c r="A13" s="1" t="s">
        <v>26</v>
      </c>
      <c r="B13" s="11" t="s">
        <v>27</v>
      </c>
      <c r="C13" s="17" t="s">
        <v>19</v>
      </c>
    </row>
    <row r="14" spans="1:3" x14ac:dyDescent="0.25">
      <c r="A14" s="1" t="s">
        <v>28</v>
      </c>
      <c r="B14" s="11" t="s">
        <v>29</v>
      </c>
      <c r="C14" s="17" t="s">
        <v>19</v>
      </c>
    </row>
    <row r="15" spans="1:3" x14ac:dyDescent="0.25">
      <c r="A15" s="1" t="s">
        <v>30</v>
      </c>
      <c r="B15" s="11" t="s">
        <v>31</v>
      </c>
      <c r="C15" s="17" t="s">
        <v>19</v>
      </c>
    </row>
    <row r="16" spans="1:3" x14ac:dyDescent="0.25">
      <c r="A16" s="1" t="s">
        <v>32</v>
      </c>
      <c r="B16" s="11" t="s">
        <v>33</v>
      </c>
      <c r="C16" s="17" t="s">
        <v>19</v>
      </c>
    </row>
    <row r="17" spans="1:3" s="32" customFormat="1" x14ac:dyDescent="0.25">
      <c r="A17" s="30" t="s">
        <v>34</v>
      </c>
      <c r="B17" s="31" t="s">
        <v>35</v>
      </c>
      <c r="C17" s="33"/>
    </row>
    <row r="18" spans="1:3" x14ac:dyDescent="0.25">
      <c r="A18" s="1" t="s">
        <v>36</v>
      </c>
      <c r="B18" s="11" t="s">
        <v>37</v>
      </c>
      <c r="C18" s="17" t="s">
        <v>12</v>
      </c>
    </row>
    <row r="19" spans="1:3" x14ac:dyDescent="0.25">
      <c r="A19" s="1" t="s">
        <v>38</v>
      </c>
      <c r="B19" s="11" t="s">
        <v>39</v>
      </c>
      <c r="C19" s="17" t="s">
        <v>12</v>
      </c>
    </row>
    <row r="20" spans="1:3" x14ac:dyDescent="0.25">
      <c r="A20" s="1" t="s">
        <v>40</v>
      </c>
      <c r="B20" s="11" t="s">
        <v>41</v>
      </c>
      <c r="C20" s="17" t="s">
        <v>12</v>
      </c>
    </row>
    <row r="21" spans="1:3" s="32" customFormat="1" x14ac:dyDescent="0.25">
      <c r="A21" s="30" t="s">
        <v>42</v>
      </c>
      <c r="B21" s="31" t="s">
        <v>43</v>
      </c>
      <c r="C21" s="33" t="s">
        <v>19</v>
      </c>
    </row>
    <row r="22" spans="1:3" s="27" customFormat="1" x14ac:dyDescent="0.25">
      <c r="A22" s="25" t="s">
        <v>44</v>
      </c>
      <c r="B22" s="26" t="s">
        <v>45</v>
      </c>
      <c r="C22" s="28"/>
    </row>
    <row r="23" spans="1:3" x14ac:dyDescent="0.25">
      <c r="A23" s="1" t="s">
        <v>46</v>
      </c>
      <c r="B23" s="21" t="s">
        <v>47</v>
      </c>
      <c r="C23" s="17" t="s">
        <v>19</v>
      </c>
    </row>
    <row r="24" spans="1:3" x14ac:dyDescent="0.25">
      <c r="A24" s="1" t="s">
        <v>48</v>
      </c>
      <c r="B24" s="24" t="s">
        <v>49</v>
      </c>
      <c r="C24" s="17" t="s">
        <v>12</v>
      </c>
    </row>
    <row r="25" spans="1:3" s="27" customFormat="1" x14ac:dyDescent="0.25">
      <c r="A25" s="25" t="s">
        <v>50</v>
      </c>
      <c r="B25" s="29" t="s">
        <v>51</v>
      </c>
      <c r="C25" s="28"/>
    </row>
    <row r="26" spans="1:3" x14ac:dyDescent="0.25">
      <c r="A26" s="1" t="s">
        <v>52</v>
      </c>
      <c r="B26" s="11" t="s">
        <v>53</v>
      </c>
      <c r="C26" s="17" t="s">
        <v>12</v>
      </c>
    </row>
    <row r="27" spans="1:3" x14ac:dyDescent="0.25">
      <c r="A27" s="1" t="s">
        <v>54</v>
      </c>
      <c r="B27" s="11" t="s">
        <v>55</v>
      </c>
      <c r="C27" s="17" t="s">
        <v>12</v>
      </c>
    </row>
    <row r="28" spans="1:3" x14ac:dyDescent="0.25">
      <c r="A28" s="1" t="s">
        <v>56</v>
      </c>
      <c r="B28" s="11" t="s">
        <v>57</v>
      </c>
      <c r="C28" s="17" t="s">
        <v>12</v>
      </c>
    </row>
    <row r="29" spans="1:3" x14ac:dyDescent="0.25">
      <c r="A29" s="1" t="s">
        <v>58</v>
      </c>
      <c r="B29" s="11" t="s">
        <v>59</v>
      </c>
      <c r="C29" s="17" t="s">
        <v>12</v>
      </c>
    </row>
    <row r="30" spans="1:3" x14ac:dyDescent="0.25">
      <c r="A30" s="1" t="s">
        <v>60</v>
      </c>
      <c r="B30" s="11" t="s">
        <v>61</v>
      </c>
      <c r="C30" s="17" t="s">
        <v>12</v>
      </c>
    </row>
    <row r="31" spans="1:3" x14ac:dyDescent="0.25">
      <c r="A31" s="1" t="s">
        <v>62</v>
      </c>
      <c r="B31" s="11" t="s">
        <v>63</v>
      </c>
      <c r="C31" s="17" t="s">
        <v>12</v>
      </c>
    </row>
    <row r="32" spans="1:3" s="27" customFormat="1" x14ac:dyDescent="0.25">
      <c r="A32" s="25" t="s">
        <v>64</v>
      </c>
      <c r="B32" s="29" t="s">
        <v>65</v>
      </c>
      <c r="C32" s="28"/>
    </row>
    <row r="33" spans="1:3" x14ac:dyDescent="0.25">
      <c r="A33" s="1" t="s">
        <v>66</v>
      </c>
      <c r="B33" s="11" t="s">
        <v>67</v>
      </c>
      <c r="C33" s="17" t="s">
        <v>68</v>
      </c>
    </row>
    <row r="34" spans="1:3" x14ac:dyDescent="0.25">
      <c r="A34" s="1" t="s">
        <v>69</v>
      </c>
      <c r="B34" s="11" t="s">
        <v>70</v>
      </c>
      <c r="C34" s="17" t="s">
        <v>68</v>
      </c>
    </row>
    <row r="35" spans="1:3" x14ac:dyDescent="0.25">
      <c r="A35" s="1" t="s">
        <v>71</v>
      </c>
      <c r="B35" s="11" t="s">
        <v>72</v>
      </c>
      <c r="C35" s="17" t="s">
        <v>68</v>
      </c>
    </row>
    <row r="36" spans="1:3" s="27" customFormat="1" x14ac:dyDescent="0.25">
      <c r="A36" s="25" t="s">
        <v>73</v>
      </c>
      <c r="B36" s="29" t="s">
        <v>74</v>
      </c>
      <c r="C36" s="28"/>
    </row>
    <row r="37" spans="1:3" x14ac:dyDescent="0.25">
      <c r="A37" s="1" t="s">
        <v>75</v>
      </c>
      <c r="B37" s="11" t="s">
        <v>76</v>
      </c>
      <c r="C37" s="17" t="s">
        <v>19</v>
      </c>
    </row>
    <row r="38" spans="1:3" x14ac:dyDescent="0.25">
      <c r="A38" s="1" t="s">
        <v>77</v>
      </c>
      <c r="B38" s="11" t="s">
        <v>78</v>
      </c>
      <c r="C38" s="17" t="s">
        <v>19</v>
      </c>
    </row>
    <row r="39" spans="1:3" x14ac:dyDescent="0.25">
      <c r="A39" s="1" t="s">
        <v>79</v>
      </c>
      <c r="B39" s="11" t="s">
        <v>80</v>
      </c>
      <c r="C39" s="17" t="s">
        <v>19</v>
      </c>
    </row>
    <row r="40" spans="1:3" x14ac:dyDescent="0.25">
      <c r="A40" s="1" t="s">
        <v>81</v>
      </c>
      <c r="B40" s="11" t="s">
        <v>82</v>
      </c>
      <c r="C40" s="17" t="s">
        <v>19</v>
      </c>
    </row>
    <row r="41" spans="1:3" s="27" customFormat="1" x14ac:dyDescent="0.25">
      <c r="A41" s="25" t="s">
        <v>83</v>
      </c>
      <c r="B41" s="29" t="s">
        <v>84</v>
      </c>
      <c r="C41" s="28"/>
    </row>
    <row r="42" spans="1:3" x14ac:dyDescent="0.25">
      <c r="A42" s="1" t="s">
        <v>85</v>
      </c>
      <c r="B42" s="11" t="s">
        <v>86</v>
      </c>
      <c r="C42" s="17" t="s">
        <v>19</v>
      </c>
    </row>
    <row r="43" spans="1:3" x14ac:dyDescent="0.25">
      <c r="A43" s="1" t="s">
        <v>87</v>
      </c>
      <c r="B43" s="11" t="s">
        <v>88</v>
      </c>
      <c r="C43" s="17" t="s">
        <v>19</v>
      </c>
    </row>
    <row r="44" spans="1:3" s="27" customFormat="1" x14ac:dyDescent="0.25">
      <c r="A44" s="25" t="s">
        <v>89</v>
      </c>
      <c r="B44" s="29" t="s">
        <v>90</v>
      </c>
      <c r="C44" s="28"/>
    </row>
    <row r="45" spans="1:3" x14ac:dyDescent="0.25">
      <c r="A45" s="1" t="s">
        <v>91</v>
      </c>
      <c r="B45" s="11" t="s">
        <v>92</v>
      </c>
      <c r="C45" s="17" t="s">
        <v>93</v>
      </c>
    </row>
    <row r="46" spans="1:3" x14ac:dyDescent="0.25">
      <c r="A46" s="1" t="s">
        <v>94</v>
      </c>
      <c r="B46" s="11" t="s">
        <v>95</v>
      </c>
      <c r="C46" s="17" t="s">
        <v>93</v>
      </c>
    </row>
    <row r="47" spans="1:3" s="9" customFormat="1" x14ac:dyDescent="0.25">
      <c r="A47" s="22" t="s">
        <v>96</v>
      </c>
      <c r="B47" s="21" t="s">
        <v>97</v>
      </c>
      <c r="C47" s="7" t="s">
        <v>93</v>
      </c>
    </row>
    <row r="48" spans="1:3" x14ac:dyDescent="0.25">
      <c r="A48" s="1" t="s">
        <v>98</v>
      </c>
      <c r="B48" s="11" t="s">
        <v>99</v>
      </c>
      <c r="C48" s="17" t="s">
        <v>93</v>
      </c>
    </row>
    <row r="49" spans="1:3" x14ac:dyDescent="0.25">
      <c r="A49" s="1" t="s">
        <v>100</v>
      </c>
      <c r="B49" s="11" t="s">
        <v>101</v>
      </c>
      <c r="C49" s="17" t="s">
        <v>93</v>
      </c>
    </row>
    <row r="50" spans="1:3" x14ac:dyDescent="0.25">
      <c r="A50" s="1" t="s">
        <v>102</v>
      </c>
      <c r="B50" s="11" t="s">
        <v>103</v>
      </c>
      <c r="C50" s="17" t="s">
        <v>93</v>
      </c>
    </row>
    <row r="51" spans="1:3" x14ac:dyDescent="0.25">
      <c r="A51" s="23" t="s">
        <v>104</v>
      </c>
      <c r="B51" s="11" t="s">
        <v>105</v>
      </c>
      <c r="C51" s="17" t="s">
        <v>93</v>
      </c>
    </row>
    <row r="52" spans="1:3" x14ac:dyDescent="0.25">
      <c r="A52" s="1" t="s">
        <v>106</v>
      </c>
      <c r="B52" s="11" t="s">
        <v>107</v>
      </c>
      <c r="C52" s="17" t="s">
        <v>93</v>
      </c>
    </row>
    <row r="53" spans="1:3" x14ac:dyDescent="0.25">
      <c r="A53" s="1" t="s">
        <v>108</v>
      </c>
      <c r="B53" s="11" t="s">
        <v>109</v>
      </c>
      <c r="C53" s="17" t="s">
        <v>93</v>
      </c>
    </row>
    <row r="54" spans="1:3" s="32" customFormat="1" x14ac:dyDescent="0.25">
      <c r="A54" s="30" t="s">
        <v>110</v>
      </c>
      <c r="B54" s="31" t="s">
        <v>111</v>
      </c>
      <c r="C54" s="33"/>
    </row>
    <row r="55" spans="1:3" x14ac:dyDescent="0.25">
      <c r="A55" s="1" t="s">
        <v>112</v>
      </c>
      <c r="B55" s="11" t="s">
        <v>113</v>
      </c>
      <c r="C55" s="17" t="s">
        <v>19</v>
      </c>
    </row>
    <row r="56" spans="1:3" x14ac:dyDescent="0.25">
      <c r="A56" s="1" t="s">
        <v>114</v>
      </c>
      <c r="B56" s="11" t="s">
        <v>115</v>
      </c>
      <c r="C56" s="17" t="s">
        <v>19</v>
      </c>
    </row>
    <row r="57" spans="1:3" s="27" customFormat="1" x14ac:dyDescent="0.25">
      <c r="A57" s="25" t="s">
        <v>116</v>
      </c>
      <c r="B57" s="29" t="s">
        <v>117</v>
      </c>
      <c r="C57" s="28" t="s">
        <v>93</v>
      </c>
    </row>
    <row r="58" spans="1:3" s="36" customFormat="1" x14ac:dyDescent="0.25">
      <c r="A58" s="34" t="s">
        <v>118</v>
      </c>
      <c r="B58" s="35" t="s">
        <v>119</v>
      </c>
      <c r="C58" s="37"/>
    </row>
    <row r="59" spans="1:3" x14ac:dyDescent="0.25">
      <c r="A59" s="1" t="s">
        <v>120</v>
      </c>
      <c r="B59" s="11" t="s">
        <v>121</v>
      </c>
      <c r="C59" s="17" t="s">
        <v>19</v>
      </c>
    </row>
    <row r="60" spans="1:3" x14ac:dyDescent="0.25">
      <c r="A60" s="1" t="s">
        <v>122</v>
      </c>
      <c r="B60" s="11" t="s">
        <v>123</v>
      </c>
      <c r="C60" s="17" t="s">
        <v>19</v>
      </c>
    </row>
    <row r="61" spans="1:3" x14ac:dyDescent="0.25">
      <c r="A61" s="1" t="s">
        <v>124</v>
      </c>
      <c r="B61" s="11" t="s">
        <v>125</v>
      </c>
      <c r="C61" s="17" t="s">
        <v>19</v>
      </c>
    </row>
    <row r="62" spans="1:3" x14ac:dyDescent="0.25">
      <c r="A62" s="1" t="s">
        <v>126</v>
      </c>
      <c r="B62" s="11" t="s">
        <v>127</v>
      </c>
      <c r="C62" s="17" t="s">
        <v>19</v>
      </c>
    </row>
    <row r="63" spans="1:3" x14ac:dyDescent="0.25">
      <c r="A63" s="1"/>
      <c r="B63" s="11"/>
    </row>
    <row r="64" spans="1:3" x14ac:dyDescent="0.25">
      <c r="B64" s="2"/>
    </row>
    <row r="65" spans="1:3" s="6" customFormat="1" x14ac:dyDescent="0.25">
      <c r="A65" s="10">
        <v>7</v>
      </c>
      <c r="B65" s="6" t="s">
        <v>128</v>
      </c>
      <c r="C65" s="10"/>
    </row>
    <row r="66" spans="1:3" x14ac:dyDescent="0.25">
      <c r="B66" s="6" t="s">
        <v>129</v>
      </c>
      <c r="C66" s="17" t="s">
        <v>19</v>
      </c>
    </row>
    <row r="67" spans="1:3" x14ac:dyDescent="0.25">
      <c r="B67" s="1" t="s">
        <v>130</v>
      </c>
      <c r="C67" s="17" t="s">
        <v>19</v>
      </c>
    </row>
    <row r="68" spans="1:3" x14ac:dyDescent="0.25">
      <c r="B68" s="1" t="s">
        <v>131</v>
      </c>
      <c r="C68" s="17" t="s">
        <v>19</v>
      </c>
    </row>
    <row r="69" spans="1:3" x14ac:dyDescent="0.25">
      <c r="B69" s="1" t="s">
        <v>132</v>
      </c>
    </row>
    <row r="70" spans="1:3" x14ac:dyDescent="0.25">
      <c r="B70" s="6"/>
    </row>
    <row r="71" spans="1:3" x14ac:dyDescent="0.25">
      <c r="B71" s="6" t="s">
        <v>133</v>
      </c>
    </row>
    <row r="72" spans="1:3" x14ac:dyDescent="0.25">
      <c r="B72" s="12" t="s">
        <v>134</v>
      </c>
    </row>
    <row r="73" spans="1:3" x14ac:dyDescent="0.25">
      <c r="B73" s="12" t="s">
        <v>135</v>
      </c>
    </row>
    <row r="74" spans="1:3" s="32" customFormat="1" x14ac:dyDescent="0.25">
      <c r="A74" s="30"/>
      <c r="B74" s="31" t="s">
        <v>35</v>
      </c>
      <c r="C74" s="33" t="s">
        <v>12</v>
      </c>
    </row>
    <row r="75" spans="1:3" x14ac:dyDescent="0.25">
      <c r="A75" s="17"/>
      <c r="B75" s="2" t="s">
        <v>136</v>
      </c>
      <c r="C75" s="17" t="s">
        <v>19</v>
      </c>
    </row>
    <row r="76" spans="1:3" x14ac:dyDescent="0.25">
      <c r="A76" s="17"/>
      <c r="B76" s="2" t="s">
        <v>137</v>
      </c>
      <c r="C76" s="17" t="s">
        <v>12</v>
      </c>
    </row>
    <row r="77" spans="1:3" x14ac:dyDescent="0.25">
      <c r="A77" s="17"/>
      <c r="B77" s="2" t="s">
        <v>138</v>
      </c>
      <c r="C77" s="17" t="s">
        <v>19</v>
      </c>
    </row>
    <row r="78" spans="1:3" x14ac:dyDescent="0.25">
      <c r="A78" s="17"/>
      <c r="B78" s="2" t="s">
        <v>139</v>
      </c>
      <c r="C78" s="17" t="s">
        <v>12</v>
      </c>
    </row>
    <row r="79" spans="1:3" x14ac:dyDescent="0.25">
      <c r="A79" s="17"/>
      <c r="B79" s="2" t="s">
        <v>140</v>
      </c>
      <c r="C79" s="17" t="s">
        <v>19</v>
      </c>
    </row>
    <row r="80" spans="1:3" x14ac:dyDescent="0.25">
      <c r="A80" s="17"/>
      <c r="B80" s="2" t="s">
        <v>141</v>
      </c>
      <c r="C80" s="17" t="s">
        <v>19</v>
      </c>
    </row>
    <row r="81" spans="1:3" x14ac:dyDescent="0.25">
      <c r="A81" s="17"/>
      <c r="B81" s="2" t="s">
        <v>142</v>
      </c>
      <c r="C81" s="17" t="s">
        <v>19</v>
      </c>
    </row>
    <row r="82" spans="1:3" x14ac:dyDescent="0.25">
      <c r="A82" s="17"/>
      <c r="B82" s="2" t="s">
        <v>143</v>
      </c>
      <c r="C82" s="17" t="s">
        <v>19</v>
      </c>
    </row>
    <row r="83" spans="1:3" x14ac:dyDescent="0.25">
      <c r="A83" s="17"/>
      <c r="B83" s="2" t="s">
        <v>144</v>
      </c>
      <c r="C83" s="17" t="s">
        <v>19</v>
      </c>
    </row>
    <row r="84" spans="1:3" x14ac:dyDescent="0.25">
      <c r="A84" s="17"/>
      <c r="B84" s="2" t="s">
        <v>145</v>
      </c>
      <c r="C84" s="17" t="s">
        <v>19</v>
      </c>
    </row>
    <row r="85" spans="1:3" x14ac:dyDescent="0.25">
      <c r="B85" s="12"/>
    </row>
    <row r="86" spans="1:3" x14ac:dyDescent="0.25">
      <c r="B86" s="6" t="s">
        <v>146</v>
      </c>
    </row>
    <row r="87" spans="1:3" x14ac:dyDescent="0.25">
      <c r="B87" s="12" t="s">
        <v>147</v>
      </c>
    </row>
    <row r="88" spans="1:3" x14ac:dyDescent="0.25">
      <c r="B88" s="12" t="s">
        <v>148</v>
      </c>
    </row>
    <row r="89" spans="1:3" ht="13.9" customHeight="1" x14ac:dyDescent="0.25">
      <c r="B89" s="2" t="s">
        <v>149</v>
      </c>
      <c r="C89" s="17" t="s">
        <v>19</v>
      </c>
    </row>
    <row r="90" spans="1:3" ht="13.9" customHeight="1" x14ac:dyDescent="0.25">
      <c r="B90" s="2" t="s">
        <v>137</v>
      </c>
      <c r="C90" s="17" t="s">
        <v>12</v>
      </c>
    </row>
    <row r="91" spans="1:3" x14ac:dyDescent="0.25">
      <c r="B91" s="2" t="s">
        <v>150</v>
      </c>
      <c r="C91" s="17" t="s">
        <v>12</v>
      </c>
    </row>
    <row r="92" spans="1:3" x14ac:dyDescent="0.25">
      <c r="A92" s="17"/>
      <c r="B92" s="2" t="s">
        <v>141</v>
      </c>
      <c r="C92" s="17" t="s">
        <v>19</v>
      </c>
    </row>
    <row r="93" spans="1:3" x14ac:dyDescent="0.25">
      <c r="B93" s="2" t="s">
        <v>151</v>
      </c>
      <c r="C93" s="17" t="s">
        <v>19</v>
      </c>
    </row>
    <row r="94" spans="1:3" x14ac:dyDescent="0.25">
      <c r="B94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104"/>
  <sheetViews>
    <sheetView workbookViewId="0">
      <selection activeCell="A74" sqref="A74:XFD74"/>
    </sheetView>
  </sheetViews>
  <sheetFormatPr baseColWidth="10" defaultColWidth="10.7109375" defaultRowHeight="15" x14ac:dyDescent="0.25"/>
  <cols>
    <col min="1" max="1" width="12.7109375" customWidth="1"/>
    <col min="2" max="2" width="91.42578125" customWidth="1"/>
    <col min="3" max="3" width="6" style="17" customWidth="1"/>
  </cols>
  <sheetData>
    <row r="2" spans="1:3" x14ac:dyDescent="0.25">
      <c r="A2" t="s">
        <v>152</v>
      </c>
      <c r="B2" t="s">
        <v>153</v>
      </c>
      <c r="C2" s="4" t="s">
        <v>154</v>
      </c>
    </row>
    <row r="3" spans="1:3" s="6" customFormat="1" x14ac:dyDescent="0.25">
      <c r="A3" s="6" t="s">
        <v>155</v>
      </c>
      <c r="B3" s="6" t="s">
        <v>156</v>
      </c>
      <c r="C3" s="10"/>
    </row>
    <row r="4" spans="1:3" s="6" customFormat="1" x14ac:dyDescent="0.25">
      <c r="A4" s="10" t="s">
        <v>157</v>
      </c>
      <c r="B4" s="6" t="s">
        <v>158</v>
      </c>
      <c r="C4" s="10"/>
    </row>
    <row r="5" spans="1:3" x14ac:dyDescent="0.25">
      <c r="A5" s="17"/>
      <c r="B5" t="s">
        <v>159</v>
      </c>
    </row>
    <row r="6" spans="1:3" x14ac:dyDescent="0.25">
      <c r="A6" s="17"/>
      <c r="B6" s="1" t="s">
        <v>160</v>
      </c>
    </row>
    <row r="7" spans="1:3" s="5" customFormat="1" x14ac:dyDescent="0.25">
      <c r="A7" s="15"/>
      <c r="B7" s="16" t="s">
        <v>161</v>
      </c>
      <c r="C7" s="15"/>
    </row>
    <row r="8" spans="1:3" s="5" customFormat="1" x14ac:dyDescent="0.25">
      <c r="A8" s="15"/>
      <c r="B8" s="16" t="s">
        <v>9</v>
      </c>
      <c r="C8" s="15"/>
    </row>
    <row r="9" spans="1:3" s="5" customFormat="1" x14ac:dyDescent="0.25">
      <c r="A9" s="15"/>
      <c r="B9" s="20" t="s">
        <v>11</v>
      </c>
      <c r="C9" s="15"/>
    </row>
    <row r="10" spans="1:3" s="5" customFormat="1" x14ac:dyDescent="0.25">
      <c r="A10" s="15"/>
      <c r="B10" s="20" t="s">
        <v>14</v>
      </c>
      <c r="C10" s="15"/>
    </row>
    <row r="11" spans="1:3" x14ac:dyDescent="0.25">
      <c r="A11" s="17"/>
      <c r="B11" s="2" t="s">
        <v>162</v>
      </c>
      <c r="C11" s="17" t="s">
        <v>12</v>
      </c>
    </row>
    <row r="12" spans="1:3" x14ac:dyDescent="0.25">
      <c r="A12" s="17"/>
      <c r="B12" s="2" t="s">
        <v>163</v>
      </c>
    </row>
    <row r="13" spans="1:3" x14ac:dyDescent="0.25">
      <c r="A13" s="17"/>
      <c r="B13" s="2" t="s">
        <v>164</v>
      </c>
    </row>
    <row r="14" spans="1:3" x14ac:dyDescent="0.25">
      <c r="A14" s="17"/>
      <c r="B14" s="2" t="s">
        <v>165</v>
      </c>
      <c r="C14" s="17" t="s">
        <v>19</v>
      </c>
    </row>
    <row r="15" spans="1:3" s="32" customFormat="1" x14ac:dyDescent="0.25">
      <c r="A15" s="30"/>
      <c r="B15" s="31" t="s">
        <v>35</v>
      </c>
      <c r="C15" s="33" t="s">
        <v>12</v>
      </c>
    </row>
    <row r="16" spans="1:3" x14ac:dyDescent="0.25">
      <c r="A16" s="17"/>
      <c r="B16" s="2" t="s">
        <v>166</v>
      </c>
      <c r="C16" s="17" t="s">
        <v>19</v>
      </c>
    </row>
    <row r="17" spans="1:3" s="5" customFormat="1" x14ac:dyDescent="0.25">
      <c r="A17" s="15"/>
      <c r="B17" s="16" t="s">
        <v>167</v>
      </c>
      <c r="C17" s="15" t="s">
        <v>19</v>
      </c>
    </row>
    <row r="18" spans="1:3" s="5" customFormat="1" x14ac:dyDescent="0.25">
      <c r="A18" s="15"/>
      <c r="B18" s="16" t="s">
        <v>43</v>
      </c>
      <c r="C18" s="15" t="s">
        <v>19</v>
      </c>
    </row>
    <row r="19" spans="1:3" x14ac:dyDescent="0.25">
      <c r="A19" s="17"/>
      <c r="B19" s="2" t="s">
        <v>168</v>
      </c>
      <c r="C19" s="17" t="s">
        <v>12</v>
      </c>
    </row>
    <row r="20" spans="1:3" x14ac:dyDescent="0.25">
      <c r="A20" s="17"/>
      <c r="B20" s="2" t="s">
        <v>138</v>
      </c>
      <c r="C20" s="17" t="s">
        <v>19</v>
      </c>
    </row>
    <row r="21" spans="1:3" x14ac:dyDescent="0.25">
      <c r="A21" s="17"/>
      <c r="B21" s="2" t="s">
        <v>169</v>
      </c>
    </row>
    <row r="22" spans="1:3" s="9" customFormat="1" x14ac:dyDescent="0.25">
      <c r="A22" s="7"/>
      <c r="B22" s="8" t="s">
        <v>170</v>
      </c>
      <c r="C22" s="7"/>
    </row>
    <row r="23" spans="1:3" x14ac:dyDescent="0.25">
      <c r="A23" s="17"/>
      <c r="B23" s="2" t="s">
        <v>139</v>
      </c>
      <c r="C23" s="17" t="s">
        <v>12</v>
      </c>
    </row>
    <row r="24" spans="1:3" x14ac:dyDescent="0.25">
      <c r="A24" s="17"/>
      <c r="B24" s="2" t="s">
        <v>140</v>
      </c>
      <c r="C24" s="17" t="s">
        <v>19</v>
      </c>
    </row>
    <row r="25" spans="1:3" s="5" customFormat="1" x14ac:dyDescent="0.25">
      <c r="A25" s="15"/>
      <c r="B25" s="16" t="s">
        <v>171</v>
      </c>
      <c r="C25" s="15" t="s">
        <v>19</v>
      </c>
    </row>
    <row r="26" spans="1:3" x14ac:dyDescent="0.25">
      <c r="A26" s="17"/>
      <c r="B26" s="2" t="s">
        <v>142</v>
      </c>
      <c r="C26" s="17" t="s">
        <v>19</v>
      </c>
    </row>
    <row r="27" spans="1:3" x14ac:dyDescent="0.25">
      <c r="A27" s="17"/>
      <c r="B27" s="2" t="s">
        <v>141</v>
      </c>
      <c r="C27" s="17" t="s">
        <v>19</v>
      </c>
    </row>
    <row r="28" spans="1:3" x14ac:dyDescent="0.25">
      <c r="A28" s="17"/>
      <c r="B28" s="2" t="s">
        <v>144</v>
      </c>
      <c r="C28" s="17" t="s">
        <v>19</v>
      </c>
    </row>
    <row r="29" spans="1:3" s="5" customFormat="1" x14ac:dyDescent="0.25">
      <c r="A29" s="15"/>
      <c r="B29" s="16" t="s">
        <v>172</v>
      </c>
      <c r="C29" s="15"/>
    </row>
    <row r="30" spans="1:3" x14ac:dyDescent="0.25">
      <c r="A30" s="17"/>
      <c r="B30" s="2" t="s">
        <v>145</v>
      </c>
      <c r="C30" s="17" t="s">
        <v>19</v>
      </c>
    </row>
    <row r="31" spans="1:3" x14ac:dyDescent="0.25">
      <c r="A31" s="17"/>
      <c r="B31" s="2" t="s">
        <v>143</v>
      </c>
      <c r="C31" s="17" t="s">
        <v>19</v>
      </c>
    </row>
    <row r="32" spans="1:3" s="5" customFormat="1" x14ac:dyDescent="0.25">
      <c r="A32" s="15"/>
      <c r="B32" s="16" t="s">
        <v>173</v>
      </c>
      <c r="C32" s="15" t="s">
        <v>12</v>
      </c>
    </row>
    <row r="33" spans="1:3" s="5" customFormat="1" x14ac:dyDescent="0.25">
      <c r="A33" s="15"/>
      <c r="B33" s="16" t="s">
        <v>174</v>
      </c>
      <c r="C33" s="15"/>
    </row>
    <row r="34" spans="1:3" x14ac:dyDescent="0.25">
      <c r="A34" s="17"/>
    </row>
    <row r="35" spans="1:3" s="6" customFormat="1" x14ac:dyDescent="0.25">
      <c r="A35" s="10">
        <v>2</v>
      </c>
      <c r="B35" s="6" t="s">
        <v>175</v>
      </c>
      <c r="C35" s="10"/>
    </row>
    <row r="36" spans="1:3" x14ac:dyDescent="0.25">
      <c r="A36" s="17"/>
      <c r="B36" s="1" t="s">
        <v>176</v>
      </c>
    </row>
    <row r="37" spans="1:3" s="5" customFormat="1" x14ac:dyDescent="0.25">
      <c r="A37" s="15"/>
      <c r="B37" s="16" t="s">
        <v>161</v>
      </c>
      <c r="C37" s="15"/>
    </row>
    <row r="38" spans="1:3" s="5" customFormat="1" x14ac:dyDescent="0.25">
      <c r="A38" s="15"/>
      <c r="B38" s="16" t="s">
        <v>9</v>
      </c>
      <c r="C38" s="15"/>
    </row>
    <row r="39" spans="1:3" s="5" customFormat="1" x14ac:dyDescent="0.25">
      <c r="A39" s="15"/>
      <c r="B39" s="20" t="s">
        <v>11</v>
      </c>
      <c r="C39" s="15"/>
    </row>
    <row r="40" spans="1:3" s="5" customFormat="1" x14ac:dyDescent="0.25">
      <c r="A40" s="15"/>
      <c r="B40" s="20" t="s">
        <v>14</v>
      </c>
      <c r="C40" s="15"/>
    </row>
    <row r="41" spans="1:3" x14ac:dyDescent="0.25">
      <c r="A41" s="17"/>
      <c r="B41" s="2" t="s">
        <v>177</v>
      </c>
      <c r="C41" s="17" t="s">
        <v>12</v>
      </c>
    </row>
    <row r="42" spans="1:3" x14ac:dyDescent="0.25">
      <c r="A42" s="17"/>
      <c r="B42" s="2" t="s">
        <v>163</v>
      </c>
    </row>
    <row r="43" spans="1:3" x14ac:dyDescent="0.25">
      <c r="A43" s="17"/>
      <c r="B43" s="2" t="s">
        <v>164</v>
      </c>
    </row>
    <row r="44" spans="1:3" x14ac:dyDescent="0.25">
      <c r="A44" s="17"/>
      <c r="B44" s="2" t="s">
        <v>178</v>
      </c>
      <c r="C44" s="17" t="s">
        <v>19</v>
      </c>
    </row>
    <row r="45" spans="1:3" x14ac:dyDescent="0.25">
      <c r="A45" s="17"/>
      <c r="B45" s="2" t="s">
        <v>179</v>
      </c>
      <c r="C45" s="17" t="s">
        <v>12</v>
      </c>
    </row>
    <row r="46" spans="1:3" s="32" customFormat="1" x14ac:dyDescent="0.25">
      <c r="A46" s="30"/>
      <c r="B46" s="31" t="s">
        <v>35</v>
      </c>
      <c r="C46" s="33" t="s">
        <v>12</v>
      </c>
    </row>
    <row r="47" spans="1:3" x14ac:dyDescent="0.25">
      <c r="A47" s="17"/>
      <c r="B47" s="2" t="s">
        <v>180</v>
      </c>
      <c r="C47" s="17" t="s">
        <v>12</v>
      </c>
    </row>
    <row r="48" spans="1:3" x14ac:dyDescent="0.25">
      <c r="A48" s="17"/>
      <c r="B48" s="2" t="s">
        <v>181</v>
      </c>
      <c r="C48" s="17" t="s">
        <v>19</v>
      </c>
    </row>
    <row r="49" spans="1:3" s="5" customFormat="1" x14ac:dyDescent="0.25">
      <c r="A49" s="15"/>
      <c r="B49" s="16" t="s">
        <v>182</v>
      </c>
      <c r="C49" s="15" t="s">
        <v>12</v>
      </c>
    </row>
    <row r="50" spans="1:3" s="14" customFormat="1" x14ac:dyDescent="0.25">
      <c r="A50" s="18"/>
      <c r="B50" s="19" t="s">
        <v>183</v>
      </c>
      <c r="C50" s="18" t="s">
        <v>19</v>
      </c>
    </row>
    <row r="51" spans="1:3" s="5" customFormat="1" x14ac:dyDescent="0.25">
      <c r="A51" s="15"/>
      <c r="B51" s="16" t="s">
        <v>184</v>
      </c>
      <c r="C51" s="15"/>
    </row>
    <row r="52" spans="1:3" s="5" customFormat="1" x14ac:dyDescent="0.25">
      <c r="A52" s="15"/>
      <c r="B52" s="16" t="s">
        <v>161</v>
      </c>
      <c r="C52" s="15"/>
    </row>
    <row r="53" spans="1:3" s="5" customFormat="1" x14ac:dyDescent="0.25">
      <c r="A53" s="15"/>
      <c r="B53" s="16" t="s">
        <v>185</v>
      </c>
      <c r="C53" s="15"/>
    </row>
    <row r="54" spans="1:3" x14ac:dyDescent="0.25">
      <c r="A54" s="17"/>
      <c r="B54" s="2" t="s">
        <v>186</v>
      </c>
      <c r="C54" s="17" t="s">
        <v>19</v>
      </c>
    </row>
    <row r="55" spans="1:3" x14ac:dyDescent="0.25">
      <c r="A55" s="17"/>
      <c r="B55" s="2" t="s">
        <v>187</v>
      </c>
      <c r="C55" s="17" t="s">
        <v>19</v>
      </c>
    </row>
    <row r="56" spans="1:3" x14ac:dyDescent="0.25">
      <c r="A56" s="17"/>
      <c r="B56" s="2" t="s">
        <v>43</v>
      </c>
      <c r="C56" s="17" t="s">
        <v>19</v>
      </c>
    </row>
    <row r="57" spans="1:3" x14ac:dyDescent="0.25">
      <c r="A57" s="17"/>
    </row>
    <row r="58" spans="1:3" s="6" customFormat="1" x14ac:dyDescent="0.25">
      <c r="A58" s="10">
        <v>4</v>
      </c>
      <c r="B58" s="6" t="s">
        <v>188</v>
      </c>
      <c r="C58" s="10"/>
    </row>
    <row r="59" spans="1:3" x14ac:dyDescent="0.25">
      <c r="A59" s="17"/>
      <c r="B59" s="12" t="s">
        <v>189</v>
      </c>
    </row>
    <row r="60" spans="1:3" x14ac:dyDescent="0.25">
      <c r="A60" s="17"/>
      <c r="B60" s="2" t="s">
        <v>190</v>
      </c>
      <c r="C60" s="17" t="s">
        <v>12</v>
      </c>
    </row>
    <row r="61" spans="1:3" x14ac:dyDescent="0.25">
      <c r="A61" s="17"/>
      <c r="B61" s="2" t="s">
        <v>191</v>
      </c>
      <c r="C61" s="17" t="s">
        <v>19</v>
      </c>
    </row>
    <row r="62" spans="1:3" s="32" customFormat="1" x14ac:dyDescent="0.25">
      <c r="A62" s="30"/>
      <c r="B62" s="31" t="s">
        <v>35</v>
      </c>
      <c r="C62" s="33" t="s">
        <v>12</v>
      </c>
    </row>
    <row r="63" spans="1:3" x14ac:dyDescent="0.25">
      <c r="A63" s="17"/>
      <c r="B63" s="2" t="s">
        <v>192</v>
      </c>
      <c r="C63" s="17" t="s">
        <v>12</v>
      </c>
    </row>
    <row r="64" spans="1:3" x14ac:dyDescent="0.25">
      <c r="A64" s="17"/>
      <c r="B64" s="2" t="s">
        <v>193</v>
      </c>
      <c r="C64" s="17" t="s">
        <v>68</v>
      </c>
    </row>
    <row r="65" spans="1:3" x14ac:dyDescent="0.25">
      <c r="A65" s="17"/>
      <c r="B65" s="2" t="s">
        <v>194</v>
      </c>
      <c r="C65" s="17" t="s">
        <v>12</v>
      </c>
    </row>
    <row r="66" spans="1:3" x14ac:dyDescent="0.25">
      <c r="A66" s="17"/>
      <c r="B66" s="2" t="s">
        <v>195</v>
      </c>
      <c r="C66" s="17" t="s">
        <v>93</v>
      </c>
    </row>
    <row r="67" spans="1:3" x14ac:dyDescent="0.25">
      <c r="A67" s="17"/>
      <c r="B67" s="2" t="s">
        <v>196</v>
      </c>
      <c r="C67" s="17" t="s">
        <v>19</v>
      </c>
    </row>
    <row r="68" spans="1:3" x14ac:dyDescent="0.25">
      <c r="A68" s="17"/>
    </row>
    <row r="69" spans="1:3" x14ac:dyDescent="0.25">
      <c r="A69" s="17"/>
      <c r="B69" s="2"/>
    </row>
    <row r="70" spans="1:3" x14ac:dyDescent="0.25">
      <c r="A70" s="17"/>
      <c r="B70" s="13" t="s">
        <v>197</v>
      </c>
    </row>
    <row r="71" spans="1:3" s="5" customFormat="1" x14ac:dyDescent="0.25">
      <c r="A71" s="15"/>
      <c r="B71" s="16" t="s">
        <v>161</v>
      </c>
      <c r="C71" s="15" t="s">
        <v>7</v>
      </c>
    </row>
    <row r="72" spans="1:3" s="5" customFormat="1" x14ac:dyDescent="0.25">
      <c r="A72" s="15"/>
      <c r="B72" s="16" t="s">
        <v>9</v>
      </c>
      <c r="C72" s="15" t="s">
        <v>12</v>
      </c>
    </row>
    <row r="73" spans="1:3" s="5" customFormat="1" x14ac:dyDescent="0.25">
      <c r="A73" s="15"/>
      <c r="B73" s="20" t="s">
        <v>11</v>
      </c>
      <c r="C73" s="15" t="s">
        <v>12</v>
      </c>
    </row>
    <row r="74" spans="1:3" s="5" customFormat="1" x14ac:dyDescent="0.25">
      <c r="A74" s="15"/>
      <c r="B74" s="20" t="s">
        <v>14</v>
      </c>
      <c r="C74" s="15" t="s">
        <v>12</v>
      </c>
    </row>
    <row r="75" spans="1:3" s="32" customFormat="1" x14ac:dyDescent="0.25">
      <c r="A75" s="30"/>
      <c r="B75" s="31" t="s">
        <v>35</v>
      </c>
      <c r="C75" s="33" t="s">
        <v>12</v>
      </c>
    </row>
    <row r="76" spans="1:3" x14ac:dyDescent="0.25">
      <c r="A76" s="17"/>
      <c r="B76" s="2" t="s">
        <v>198</v>
      </c>
      <c r="C76" s="17" t="s">
        <v>19</v>
      </c>
    </row>
    <row r="77" spans="1:3" x14ac:dyDescent="0.25">
      <c r="A77" s="17"/>
      <c r="B77" s="2" t="s">
        <v>199</v>
      </c>
    </row>
    <row r="78" spans="1:3" x14ac:dyDescent="0.25">
      <c r="A78" s="17"/>
      <c r="B78" s="2" t="s">
        <v>200</v>
      </c>
    </row>
    <row r="79" spans="1:3" x14ac:dyDescent="0.25">
      <c r="A79" s="17"/>
      <c r="B79" s="2" t="s">
        <v>201</v>
      </c>
    </row>
    <row r="80" spans="1:3" x14ac:dyDescent="0.25">
      <c r="A80" s="17"/>
      <c r="B80" s="2" t="s">
        <v>202</v>
      </c>
    </row>
    <row r="81" spans="1:3" x14ac:dyDescent="0.25">
      <c r="A81" s="17"/>
      <c r="B81" s="2" t="s">
        <v>203</v>
      </c>
    </row>
    <row r="82" spans="1:3" x14ac:dyDescent="0.25">
      <c r="A82" s="17"/>
      <c r="B82" s="11" t="s">
        <v>204</v>
      </c>
    </row>
    <row r="83" spans="1:3" x14ac:dyDescent="0.25">
      <c r="A83" s="17"/>
      <c r="B83" s="11" t="s">
        <v>205</v>
      </c>
    </row>
    <row r="84" spans="1:3" x14ac:dyDescent="0.25">
      <c r="A84" s="17"/>
      <c r="B84" s="11" t="s">
        <v>206</v>
      </c>
    </row>
    <row r="85" spans="1:3" x14ac:dyDescent="0.25">
      <c r="A85" s="17"/>
      <c r="B85" s="2"/>
    </row>
    <row r="86" spans="1:3" x14ac:dyDescent="0.25">
      <c r="A86" s="17"/>
      <c r="B86" s="12" t="s">
        <v>207</v>
      </c>
    </row>
    <row r="87" spans="1:3" x14ac:dyDescent="0.25">
      <c r="A87" s="17"/>
      <c r="B87" s="2" t="s">
        <v>166</v>
      </c>
      <c r="C87" s="17" t="s">
        <v>19</v>
      </c>
    </row>
    <row r="88" spans="1:3" x14ac:dyDescent="0.25">
      <c r="A88" s="17"/>
      <c r="B88" s="2" t="s">
        <v>137</v>
      </c>
      <c r="C88" s="17" t="s">
        <v>12</v>
      </c>
    </row>
    <row r="89" spans="1:3" x14ac:dyDescent="0.25">
      <c r="A89" s="17"/>
      <c r="B89" s="2" t="s">
        <v>138</v>
      </c>
      <c r="C89" s="17" t="s">
        <v>19</v>
      </c>
    </row>
    <row r="90" spans="1:3" s="32" customFormat="1" x14ac:dyDescent="0.25">
      <c r="A90" s="30"/>
      <c r="B90" s="31" t="s">
        <v>35</v>
      </c>
      <c r="C90" s="33" t="s">
        <v>12</v>
      </c>
    </row>
    <row r="91" spans="1:3" x14ac:dyDescent="0.25">
      <c r="A91" s="17"/>
      <c r="B91" s="2" t="s">
        <v>139</v>
      </c>
      <c r="C91" s="17" t="s">
        <v>12</v>
      </c>
    </row>
    <row r="92" spans="1:3" x14ac:dyDescent="0.25">
      <c r="A92" s="17"/>
      <c r="B92" s="2" t="s">
        <v>140</v>
      </c>
      <c r="C92" s="17" t="s">
        <v>19</v>
      </c>
    </row>
    <row r="93" spans="1:3" x14ac:dyDescent="0.25">
      <c r="A93" s="17"/>
      <c r="B93" s="2" t="s">
        <v>141</v>
      </c>
      <c r="C93" s="17" t="s">
        <v>19</v>
      </c>
    </row>
    <row r="94" spans="1:3" x14ac:dyDescent="0.25">
      <c r="A94" s="17"/>
      <c r="B94" s="2" t="s">
        <v>142</v>
      </c>
      <c r="C94" s="17" t="s">
        <v>19</v>
      </c>
    </row>
    <row r="95" spans="1:3" x14ac:dyDescent="0.25">
      <c r="A95" s="17"/>
      <c r="B95" s="2" t="s">
        <v>208</v>
      </c>
      <c r="C95" s="17" t="s">
        <v>19</v>
      </c>
    </row>
    <row r="96" spans="1:3" x14ac:dyDescent="0.25">
      <c r="A96" s="17"/>
      <c r="B96" s="2" t="s">
        <v>144</v>
      </c>
      <c r="C96" s="17" t="s">
        <v>19</v>
      </c>
    </row>
    <row r="97" spans="1:3" x14ac:dyDescent="0.25">
      <c r="A97" s="17"/>
      <c r="B97" s="2" t="s">
        <v>145</v>
      </c>
      <c r="C97" s="17" t="s">
        <v>19</v>
      </c>
    </row>
    <row r="98" spans="1:3" x14ac:dyDescent="0.25">
      <c r="A98" s="17"/>
      <c r="B98" s="2"/>
    </row>
    <row r="99" spans="1:3" x14ac:dyDescent="0.25">
      <c r="A99" s="17"/>
      <c r="B99" s="13" t="s">
        <v>209</v>
      </c>
    </row>
    <row r="100" spans="1:3" x14ac:dyDescent="0.25">
      <c r="A100" s="17"/>
      <c r="B100" s="2" t="e">
        <f>CONCATENATE("Desbroce y limpieza lado izquierdo (ancho de cauce promedio = ",ROUNDUP(#REF!,0),"m)")</f>
        <v>#REF!</v>
      </c>
      <c r="C100" s="17" t="s">
        <v>12</v>
      </c>
    </row>
    <row r="101" spans="1:3" x14ac:dyDescent="0.25">
      <c r="A101" s="17"/>
      <c r="B101" s="2" t="s">
        <v>210</v>
      </c>
      <c r="C101" s="17" t="s">
        <v>19</v>
      </c>
    </row>
    <row r="102" spans="1:3" x14ac:dyDescent="0.25">
      <c r="A102" s="17"/>
      <c r="B102" s="2" t="s">
        <v>211</v>
      </c>
      <c r="C102" s="17" t="s">
        <v>19</v>
      </c>
    </row>
    <row r="103" spans="1:3" x14ac:dyDescent="0.25">
      <c r="A103" s="17"/>
      <c r="B103" s="2" t="s">
        <v>212</v>
      </c>
      <c r="C103" s="17" t="s">
        <v>12</v>
      </c>
    </row>
    <row r="104" spans="1:3" x14ac:dyDescent="0.25">
      <c r="A104" s="17"/>
      <c r="B104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5EBFC-39FE-49F8-9E84-BBFB48F33D1D}">
  <sheetPr>
    <pageSetUpPr autoPageBreaks="0"/>
  </sheetPr>
  <dimension ref="A1:Q43"/>
  <sheetViews>
    <sheetView showGridLines="0" tabSelected="1" view="pageBreakPreview" zoomScale="80" zoomScaleNormal="100" zoomScaleSheetLayoutView="80" workbookViewId="0"/>
  </sheetViews>
  <sheetFormatPr baseColWidth="10" defaultColWidth="11.42578125" defaultRowHeight="15" x14ac:dyDescent="0.25"/>
  <cols>
    <col min="1" max="1" width="3" customWidth="1"/>
    <col min="2" max="2" width="19.5703125" customWidth="1"/>
    <col min="3" max="3" width="28.7109375" customWidth="1"/>
    <col min="4" max="4" width="57.28515625" customWidth="1"/>
    <col min="5" max="5" width="23.140625" customWidth="1"/>
    <col min="6" max="6" width="16.7109375" customWidth="1"/>
    <col min="7" max="7" width="10.42578125" customWidth="1"/>
    <col min="8" max="8" width="4.42578125" customWidth="1"/>
  </cols>
  <sheetData>
    <row r="1" spans="1:17" ht="10.15" customHeight="1" x14ac:dyDescent="0.25">
      <c r="D1" s="17"/>
      <c r="E1" s="17"/>
      <c r="G1" s="17"/>
    </row>
    <row r="2" spans="1:17" s="43" customFormat="1" ht="13.15" customHeight="1" x14ac:dyDescent="0.25">
      <c r="B2" s="145"/>
      <c r="C2" s="150" t="s">
        <v>213</v>
      </c>
      <c r="D2" s="151"/>
      <c r="E2" s="152"/>
      <c r="F2" s="146" t="s">
        <v>214</v>
      </c>
      <c r="G2" s="147"/>
      <c r="H2" s="46"/>
      <c r="I2" s="46"/>
      <c r="J2" s="46"/>
      <c r="K2" s="46"/>
      <c r="L2" s="46"/>
      <c r="M2" s="46"/>
      <c r="N2" s="46"/>
      <c r="O2" s="46"/>
      <c r="P2" s="46"/>
      <c r="Q2" s="46"/>
    </row>
    <row r="3" spans="1:17" s="43" customFormat="1" ht="13.15" customHeight="1" x14ac:dyDescent="0.25">
      <c r="B3" s="145"/>
      <c r="C3" s="153"/>
      <c r="D3" s="154"/>
      <c r="E3" s="155"/>
      <c r="F3" s="146" t="s">
        <v>215</v>
      </c>
      <c r="G3" s="147"/>
      <c r="H3" s="46"/>
      <c r="I3" s="46"/>
      <c r="J3" s="46"/>
      <c r="K3" s="46"/>
      <c r="L3" s="46"/>
      <c r="M3" s="46"/>
      <c r="N3" s="46"/>
      <c r="O3" s="46"/>
      <c r="P3" s="46"/>
      <c r="Q3" s="46"/>
    </row>
    <row r="4" spans="1:17" s="43" customFormat="1" ht="13.15" customHeight="1" x14ac:dyDescent="0.25">
      <c r="B4" s="145"/>
      <c r="C4" s="156" t="s">
        <v>216</v>
      </c>
      <c r="D4" s="157"/>
      <c r="E4" s="158"/>
      <c r="F4" s="146" t="s">
        <v>217</v>
      </c>
      <c r="G4" s="147"/>
      <c r="H4" s="46"/>
      <c r="I4" s="46"/>
      <c r="J4" s="46"/>
      <c r="K4" s="46"/>
      <c r="L4" s="46"/>
      <c r="M4" s="46"/>
      <c r="N4" s="46"/>
      <c r="O4" s="46"/>
      <c r="P4" s="46"/>
      <c r="Q4" s="46"/>
    </row>
    <row r="5" spans="1:17" s="43" customFormat="1" ht="16.5" customHeight="1" x14ac:dyDescent="0.25">
      <c r="B5" s="145"/>
      <c r="C5" s="159"/>
      <c r="D5" s="160"/>
      <c r="E5" s="161"/>
      <c r="F5" s="148" t="s">
        <v>218</v>
      </c>
      <c r="G5" s="149"/>
      <c r="H5" s="46"/>
      <c r="I5" s="46"/>
      <c r="J5" s="46"/>
      <c r="K5" s="46"/>
      <c r="L5" s="46"/>
      <c r="M5" s="46"/>
      <c r="N5" s="46"/>
      <c r="O5" s="46"/>
      <c r="P5" s="46"/>
      <c r="Q5" s="46"/>
    </row>
    <row r="6" spans="1:17" s="43" customFormat="1" ht="16.5" customHeight="1" x14ac:dyDescent="0.25">
      <c r="B6" s="65"/>
      <c r="C6" s="59"/>
      <c r="D6" s="59"/>
      <c r="E6" s="59"/>
      <c r="F6" s="59"/>
      <c r="G6" s="59"/>
      <c r="H6" s="46"/>
      <c r="I6" s="46"/>
      <c r="J6" s="46"/>
      <c r="K6" s="46"/>
      <c r="L6" s="46"/>
      <c r="M6" s="46"/>
      <c r="N6" s="46"/>
      <c r="O6" s="46"/>
      <c r="P6" s="46"/>
      <c r="Q6" s="46"/>
    </row>
    <row r="7" spans="1:17" s="43" customFormat="1" x14ac:dyDescent="0.25">
      <c r="D7" s="48"/>
    </row>
    <row r="8" spans="1:17" s="43" customFormat="1" ht="12.75" x14ac:dyDescent="0.25">
      <c r="B8" s="143"/>
      <c r="C8" s="143"/>
      <c r="D8" s="143"/>
      <c r="E8" s="143"/>
      <c r="F8" s="143"/>
      <c r="G8" s="143"/>
      <c r="H8" s="47"/>
      <c r="I8" s="47"/>
      <c r="J8" s="47"/>
      <c r="K8" s="47"/>
      <c r="L8" s="47"/>
      <c r="M8" s="47"/>
      <c r="N8" s="47"/>
      <c r="O8" s="47"/>
      <c r="P8" s="47"/>
      <c r="Q8" s="47"/>
    </row>
    <row r="9" spans="1:17" s="45" customFormat="1" ht="15" customHeight="1" thickBot="1" x14ac:dyDescent="0.3">
      <c r="A9"/>
      <c r="B9" s="144" t="s">
        <v>219</v>
      </c>
      <c r="C9" s="144"/>
      <c r="D9" s="144"/>
      <c r="E9" s="144"/>
      <c r="F9" s="144"/>
      <c r="G9" s="144"/>
      <c r="H9" s="48"/>
      <c r="I9" s="48"/>
      <c r="J9" s="48"/>
      <c r="K9" s="48"/>
      <c r="L9" s="48"/>
      <c r="M9" s="48"/>
      <c r="N9" s="48"/>
      <c r="O9" s="48"/>
      <c r="P9" s="48"/>
      <c r="Q9" s="48"/>
    </row>
    <row r="10" spans="1:17" x14ac:dyDescent="0.25">
      <c r="B10" s="49"/>
      <c r="C10" s="50"/>
      <c r="D10" s="50"/>
      <c r="E10" s="50"/>
      <c r="F10" s="50"/>
      <c r="G10" s="51"/>
    </row>
    <row r="11" spans="1:17" x14ac:dyDescent="0.25">
      <c r="B11" s="52"/>
      <c r="C11" s="6" t="s">
        <v>220</v>
      </c>
      <c r="D11" s="66" t="s">
        <v>221</v>
      </c>
      <c r="G11" s="53"/>
    </row>
    <row r="12" spans="1:17" x14ac:dyDescent="0.25">
      <c r="B12" s="52"/>
      <c r="C12" s="6"/>
      <c r="G12" s="53"/>
    </row>
    <row r="13" spans="1:17" x14ac:dyDescent="0.25">
      <c r="B13" s="52"/>
      <c r="C13" s="6" t="s">
        <v>222</v>
      </c>
      <c r="D13" s="66" t="s">
        <v>223</v>
      </c>
      <c r="G13" s="53"/>
    </row>
    <row r="14" spans="1:17" x14ac:dyDescent="0.25">
      <c r="B14" s="52"/>
      <c r="C14" s="6"/>
      <c r="D14" s="66"/>
      <c r="G14" s="53"/>
    </row>
    <row r="15" spans="1:17" x14ac:dyDescent="0.25">
      <c r="B15" s="52"/>
      <c r="C15" s="65" t="s">
        <v>224</v>
      </c>
      <c r="D15" s="66" t="s">
        <v>225</v>
      </c>
      <c r="G15" s="53"/>
    </row>
    <row r="16" spans="1:17" x14ac:dyDescent="0.25">
      <c r="B16" s="52"/>
      <c r="C16" s="6"/>
      <c r="G16" s="53"/>
    </row>
    <row r="17" spans="2:7" x14ac:dyDescent="0.25">
      <c r="B17" s="52"/>
      <c r="C17" s="6" t="s">
        <v>226</v>
      </c>
      <c r="D17" t="s">
        <v>227</v>
      </c>
      <c r="G17" s="53"/>
    </row>
    <row r="18" spans="2:7" x14ac:dyDescent="0.25">
      <c r="B18" s="52"/>
      <c r="C18" s="6"/>
      <c r="G18" s="53"/>
    </row>
    <row r="19" spans="2:7" x14ac:dyDescent="0.25">
      <c r="B19" s="52"/>
      <c r="C19" s="6" t="s">
        <v>228</v>
      </c>
      <c r="D19" s="27"/>
      <c r="G19" s="53"/>
    </row>
    <row r="20" spans="2:7" x14ac:dyDescent="0.25">
      <c r="B20" s="52"/>
      <c r="C20" s="6"/>
      <c r="G20" s="53"/>
    </row>
    <row r="21" spans="2:7" x14ac:dyDescent="0.25">
      <c r="B21" s="52"/>
      <c r="C21" s="6" t="s">
        <v>229</v>
      </c>
      <c r="G21" s="53"/>
    </row>
    <row r="22" spans="2:7" x14ac:dyDescent="0.25">
      <c r="B22" s="52"/>
      <c r="C22" s="6"/>
      <c r="G22" s="53"/>
    </row>
    <row r="23" spans="2:7" x14ac:dyDescent="0.25">
      <c r="B23" s="52"/>
      <c r="C23" s="6"/>
      <c r="G23" s="53"/>
    </row>
    <row r="24" spans="2:7" x14ac:dyDescent="0.25">
      <c r="B24" s="52"/>
      <c r="C24" s="6" t="s">
        <v>230</v>
      </c>
      <c r="D24" s="62"/>
      <c r="E24" t="s">
        <v>231</v>
      </c>
      <c r="G24" s="53"/>
    </row>
    <row r="25" spans="2:7" x14ac:dyDescent="0.25">
      <c r="B25" s="52"/>
      <c r="C25" s="6"/>
      <c r="D25" s="17"/>
      <c r="G25" s="53"/>
    </row>
    <row r="26" spans="2:7" x14ac:dyDescent="0.25">
      <c r="B26" s="52"/>
      <c r="C26" s="6"/>
      <c r="D26" s="17"/>
      <c r="G26" s="53"/>
    </row>
    <row r="27" spans="2:7" x14ac:dyDescent="0.25">
      <c r="B27" s="52"/>
      <c r="C27" s="6" t="s">
        <v>232</v>
      </c>
      <c r="D27" s="140"/>
      <c r="E27" s="140"/>
      <c r="G27" s="53"/>
    </row>
    <row r="28" spans="2:7" x14ac:dyDescent="0.25">
      <c r="B28" s="52"/>
      <c r="C28" s="6"/>
      <c r="D28" s="17"/>
      <c r="G28" s="53"/>
    </row>
    <row r="29" spans="2:7" x14ac:dyDescent="0.25">
      <c r="B29" s="52"/>
      <c r="C29" s="6"/>
      <c r="D29" s="17"/>
      <c r="G29" s="53"/>
    </row>
    <row r="30" spans="2:7" x14ac:dyDescent="0.25">
      <c r="B30" s="52"/>
      <c r="C30" s="6" t="s">
        <v>233</v>
      </c>
      <c r="D30" s="141"/>
      <c r="E30" s="142"/>
      <c r="G30" s="53"/>
    </row>
    <row r="31" spans="2:7" x14ac:dyDescent="0.25">
      <c r="B31" s="52"/>
      <c r="G31" s="53"/>
    </row>
    <row r="32" spans="2:7" ht="15.75" thickBot="1" x14ac:dyDescent="0.3">
      <c r="B32" s="52"/>
      <c r="G32" s="53"/>
    </row>
    <row r="33" spans="2:7" x14ac:dyDescent="0.25">
      <c r="B33" s="49"/>
      <c r="C33" s="50"/>
      <c r="D33" s="50"/>
      <c r="E33" s="50"/>
      <c r="F33" s="50"/>
      <c r="G33" s="51"/>
    </row>
    <row r="34" spans="2:7" x14ac:dyDescent="0.25">
      <c r="B34" s="61" t="s">
        <v>234</v>
      </c>
      <c r="C34" s="6" t="s">
        <v>235</v>
      </c>
      <c r="D34" s="6"/>
      <c r="E34" s="6"/>
      <c r="F34" s="42">
        <f>+'Costo Directo'!H21</f>
        <v>13928013.360000001</v>
      </c>
      <c r="G34" s="53"/>
    </row>
    <row r="35" spans="2:7" x14ac:dyDescent="0.25">
      <c r="B35" s="61" t="s">
        <v>236</v>
      </c>
      <c r="C35" t="s">
        <v>237</v>
      </c>
      <c r="E35" s="71"/>
      <c r="F35" s="42">
        <f>+'Gastos Generales'!F53</f>
        <v>1495572</v>
      </c>
      <c r="G35" s="53"/>
    </row>
    <row r="36" spans="2:7" x14ac:dyDescent="0.25">
      <c r="B36" s="61" t="s">
        <v>238</v>
      </c>
      <c r="C36" t="s">
        <v>239</v>
      </c>
      <c r="E36" s="127">
        <v>0.1</v>
      </c>
      <c r="F36" s="42">
        <f>+F34*E36</f>
        <v>1392801.3360000001</v>
      </c>
      <c r="G36" s="53"/>
    </row>
    <row r="37" spans="2:7" x14ac:dyDescent="0.25">
      <c r="B37" s="61" t="s">
        <v>240</v>
      </c>
      <c r="C37" s="6" t="s">
        <v>241</v>
      </c>
      <c r="E37" s="54"/>
      <c r="F37" s="64">
        <f>F34+F35+F36</f>
        <v>16816386.696000002</v>
      </c>
      <c r="G37" s="53"/>
    </row>
    <row r="38" spans="2:7" x14ac:dyDescent="0.25">
      <c r="B38" s="52"/>
      <c r="E38" s="54"/>
      <c r="G38" s="53"/>
    </row>
    <row r="39" spans="2:7" x14ac:dyDescent="0.25">
      <c r="B39" s="61" t="s">
        <v>242</v>
      </c>
      <c r="C39" s="6" t="s">
        <v>243</v>
      </c>
      <c r="E39" s="54">
        <v>0.18</v>
      </c>
      <c r="F39" s="64">
        <f>(F37)*E39</f>
        <v>3026949.6052800003</v>
      </c>
      <c r="G39" s="53"/>
    </row>
    <row r="40" spans="2:7" x14ac:dyDescent="0.25">
      <c r="B40" s="52"/>
      <c r="G40" s="53"/>
    </row>
    <row r="41" spans="2:7" x14ac:dyDescent="0.25">
      <c r="B41" s="61" t="s">
        <v>244</v>
      </c>
      <c r="C41" s="6" t="s">
        <v>245</v>
      </c>
      <c r="D41" s="6"/>
      <c r="E41" s="6"/>
      <c r="F41" s="63">
        <f>F37+F39</f>
        <v>19843336.301280003</v>
      </c>
      <c r="G41" s="53"/>
    </row>
    <row r="42" spans="2:7" x14ac:dyDescent="0.25">
      <c r="B42" s="52"/>
      <c r="C42" s="58"/>
      <c r="D42" s="6"/>
      <c r="E42" s="6"/>
      <c r="F42" s="42"/>
      <c r="G42" s="53"/>
    </row>
    <row r="43" spans="2:7" ht="15.75" thickBot="1" x14ac:dyDescent="0.3">
      <c r="B43" s="55"/>
      <c r="C43" s="56"/>
      <c r="D43" s="56"/>
      <c r="E43" s="56"/>
      <c r="F43" s="56"/>
      <c r="G43" s="57"/>
    </row>
  </sheetData>
  <mergeCells count="11">
    <mergeCell ref="D27:E27"/>
    <mergeCell ref="D30:E30"/>
    <mergeCell ref="B8:G8"/>
    <mergeCell ref="B9:G9"/>
    <mergeCell ref="B2:B5"/>
    <mergeCell ref="F2:G2"/>
    <mergeCell ref="F3:G3"/>
    <mergeCell ref="F4:G4"/>
    <mergeCell ref="F5:G5"/>
    <mergeCell ref="C2:E3"/>
    <mergeCell ref="C4:E5"/>
  </mergeCells>
  <printOptions horizontalCentered="1"/>
  <pageMargins left="0.59055118110236227" right="0.39370078740157483" top="0.74803149606299213" bottom="0.74803149606299213" header="0.31496062992125984" footer="0.31496062992125984"/>
  <pageSetup paperSize="9" scale="59" fitToHeight="0" orientation="portrait" horizontalDpi="4294967293" vertic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7463F-B730-4343-9477-C166642557FB}">
  <dimension ref="A1:L31"/>
  <sheetViews>
    <sheetView showGridLines="0" view="pageBreakPreview" zoomScale="80" zoomScaleNormal="85" zoomScaleSheetLayoutView="80" workbookViewId="0"/>
  </sheetViews>
  <sheetFormatPr baseColWidth="10" defaultColWidth="10.7109375" defaultRowHeight="15" x14ac:dyDescent="0.25"/>
  <cols>
    <col min="1" max="1" width="2.5703125" customWidth="1"/>
    <col min="2" max="2" width="16.28515625" customWidth="1"/>
    <col min="3" max="3" width="84.7109375" customWidth="1"/>
    <col min="4" max="4" width="10.28515625" style="17" customWidth="1"/>
    <col min="5" max="5" width="13.28515625" style="60" customWidth="1"/>
    <col min="6" max="6" width="15" style="60" customWidth="1"/>
    <col min="7" max="7" width="15" customWidth="1"/>
    <col min="8" max="8" width="19.5703125" bestFit="1" customWidth="1"/>
    <col min="9" max="9" width="6.140625" customWidth="1"/>
  </cols>
  <sheetData>
    <row r="1" spans="1:12" ht="10.15" customHeight="1" x14ac:dyDescent="0.25">
      <c r="E1" s="17"/>
      <c r="F1" s="17"/>
    </row>
    <row r="2" spans="1:12" s="43" customFormat="1" ht="13.15" customHeight="1" x14ac:dyDescent="0.25">
      <c r="B2" s="168"/>
      <c r="C2" s="150" t="s">
        <v>246</v>
      </c>
      <c r="D2" s="151"/>
      <c r="E2" s="151"/>
      <c r="F2" s="152"/>
      <c r="G2" s="175" t="s">
        <v>214</v>
      </c>
      <c r="H2" s="176"/>
      <c r="I2" s="46"/>
      <c r="J2" s="46"/>
      <c r="K2" s="46"/>
      <c r="L2" s="46"/>
    </row>
    <row r="3" spans="1:12" s="43" customFormat="1" ht="13.15" customHeight="1" x14ac:dyDescent="0.25">
      <c r="B3" s="169"/>
      <c r="C3" s="153"/>
      <c r="D3" s="154"/>
      <c r="E3" s="154"/>
      <c r="F3" s="155"/>
      <c r="G3" s="177" t="s">
        <v>215</v>
      </c>
      <c r="H3" s="178"/>
      <c r="I3" s="46"/>
      <c r="J3" s="46"/>
      <c r="K3" s="46"/>
      <c r="L3" s="46"/>
    </row>
    <row r="4" spans="1:12" s="43" customFormat="1" ht="17.649999999999999" customHeight="1" x14ac:dyDescent="0.25">
      <c r="B4" s="169"/>
      <c r="C4" s="156" t="s">
        <v>216</v>
      </c>
      <c r="D4" s="157"/>
      <c r="E4" s="157"/>
      <c r="F4" s="158"/>
      <c r="G4" s="177" t="s">
        <v>217</v>
      </c>
      <c r="H4" s="178"/>
      <c r="I4" s="46"/>
      <c r="J4" s="46"/>
      <c r="K4" s="46"/>
      <c r="L4" s="46"/>
    </row>
    <row r="5" spans="1:12" s="43" customFormat="1" ht="12.4" customHeight="1" x14ac:dyDescent="0.25">
      <c r="B5" s="170"/>
      <c r="C5" s="159"/>
      <c r="D5" s="160"/>
      <c r="E5" s="160"/>
      <c r="F5" s="161"/>
      <c r="G5" s="179" t="s">
        <v>247</v>
      </c>
      <c r="H5" s="180"/>
    </row>
    <row r="6" spans="1:12" s="43" customFormat="1" ht="12.75" x14ac:dyDescent="0.25">
      <c r="B6" s="143"/>
      <c r="C6" s="143"/>
      <c r="D6" s="143"/>
      <c r="E6" s="143"/>
      <c r="F6" s="143"/>
      <c r="G6" s="143"/>
      <c r="H6" s="47"/>
      <c r="I6" s="47"/>
      <c r="J6" s="47"/>
      <c r="K6" s="47"/>
      <c r="L6" s="47"/>
    </row>
    <row r="7" spans="1:12" s="43" customFormat="1" x14ac:dyDescent="0.25">
      <c r="B7" s="67" t="s">
        <v>220</v>
      </c>
      <c r="C7" s="68" t="s">
        <v>221</v>
      </c>
      <c r="G7" s="69"/>
      <c r="H7" s="69"/>
    </row>
    <row r="8" spans="1:12" s="43" customFormat="1" x14ac:dyDescent="0.25">
      <c r="B8" s="67" t="s">
        <v>224</v>
      </c>
      <c r="C8" s="68" t="s">
        <v>248</v>
      </c>
      <c r="G8" s="69"/>
      <c r="H8" s="69"/>
    </row>
    <row r="9" spans="1:12" s="43" customFormat="1" x14ac:dyDescent="0.25">
      <c r="B9" s="3" t="s">
        <v>249</v>
      </c>
      <c r="C9" s="68" t="s">
        <v>250</v>
      </c>
      <c r="D9" s="68"/>
      <c r="G9" s="69"/>
      <c r="H9" s="69"/>
    </row>
    <row r="10" spans="1:12" s="44" customFormat="1" ht="18.600000000000001" customHeight="1" x14ac:dyDescent="0.25">
      <c r="B10" s="173" t="s">
        <v>251</v>
      </c>
      <c r="C10" s="174" t="s">
        <v>252</v>
      </c>
      <c r="D10" s="171"/>
      <c r="E10" s="171"/>
      <c r="F10" s="72"/>
      <c r="G10" s="43"/>
      <c r="H10" s="43"/>
    </row>
    <row r="11" spans="1:12" s="44" customFormat="1" ht="15" customHeight="1" x14ac:dyDescent="0.25">
      <c r="B11" s="173"/>
      <c r="C11" s="174"/>
      <c r="D11" s="171"/>
      <c r="E11" s="171"/>
      <c r="F11" s="72"/>
      <c r="G11" s="43"/>
      <c r="H11" s="43"/>
    </row>
    <row r="12" spans="1:12" s="45" customFormat="1" x14ac:dyDescent="0.25">
      <c r="A12"/>
      <c r="B12" s="67" t="s">
        <v>253</v>
      </c>
      <c r="C12" s="43" t="s">
        <v>254</v>
      </c>
      <c r="D12" s="70"/>
      <c r="E12" s="43"/>
      <c r="F12" s="43"/>
      <c r="G12" s="43"/>
      <c r="H12" s="43"/>
    </row>
    <row r="13" spans="1:12" s="45" customFormat="1" ht="15" customHeight="1" x14ac:dyDescent="0.25">
      <c r="A13"/>
      <c r="B13" s="172" t="s">
        <v>255</v>
      </c>
      <c r="C13" s="172"/>
      <c r="D13" s="172"/>
      <c r="E13" s="172"/>
      <c r="F13" s="172"/>
      <c r="G13" s="172"/>
      <c r="H13" s="172"/>
      <c r="I13" s="48"/>
      <c r="J13" s="48"/>
      <c r="K13" s="48"/>
      <c r="L13" s="48"/>
    </row>
    <row r="15" spans="1:12" ht="33" customHeight="1" x14ac:dyDescent="0.25">
      <c r="B15" s="132" t="s">
        <v>256</v>
      </c>
      <c r="C15" s="133" t="s">
        <v>257</v>
      </c>
      <c r="D15" s="132" t="s">
        <v>258</v>
      </c>
      <c r="E15" s="134" t="s">
        <v>312</v>
      </c>
      <c r="F15" s="134" t="s">
        <v>259</v>
      </c>
      <c r="G15" s="135" t="s">
        <v>260</v>
      </c>
      <c r="H15" s="135" t="s">
        <v>261</v>
      </c>
    </row>
    <row r="16" spans="1:12" ht="21.75" customHeight="1" x14ac:dyDescent="0.25">
      <c r="B16" s="136">
        <v>1</v>
      </c>
      <c r="C16" s="162" t="s">
        <v>316</v>
      </c>
      <c r="D16" s="163"/>
      <c r="E16" s="163"/>
      <c r="F16" s="164"/>
      <c r="G16" s="165"/>
      <c r="H16" s="166"/>
    </row>
    <row r="17" spans="2:8" x14ac:dyDescent="0.25">
      <c r="B17" s="73">
        <v>1.01</v>
      </c>
      <c r="C17" s="119" t="s">
        <v>262</v>
      </c>
      <c r="D17" s="75" t="s">
        <v>263</v>
      </c>
      <c r="E17" s="77">
        <v>30</v>
      </c>
      <c r="F17" s="76">
        <v>24</v>
      </c>
      <c r="G17" s="118">
        <v>11609.62</v>
      </c>
      <c r="H17" s="118">
        <f>+E17*F17*G17</f>
        <v>8358926.4000000004</v>
      </c>
    </row>
    <row r="18" spans="2:8" ht="21.75" customHeight="1" x14ac:dyDescent="0.25">
      <c r="B18" s="136">
        <v>2</v>
      </c>
      <c r="C18" s="162" t="s">
        <v>274</v>
      </c>
      <c r="D18" s="163"/>
      <c r="E18" s="163"/>
      <c r="F18" s="164"/>
      <c r="G18" s="165"/>
      <c r="H18" s="166"/>
    </row>
    <row r="19" spans="2:8" x14ac:dyDescent="0.25">
      <c r="B19" s="73" t="s">
        <v>275</v>
      </c>
      <c r="C19" s="74" t="s">
        <v>276</v>
      </c>
      <c r="D19" s="75" t="s">
        <v>263</v>
      </c>
      <c r="E19" s="77">
        <v>30</v>
      </c>
      <c r="F19" s="76">
        <v>24</v>
      </c>
      <c r="G19" s="118">
        <v>7718.61</v>
      </c>
      <c r="H19" s="118">
        <f t="shared" ref="H19:H20" si="0">+E19*F19*G19</f>
        <v>5557399.2000000002</v>
      </c>
    </row>
    <row r="20" spans="2:8" x14ac:dyDescent="0.25">
      <c r="B20" s="73" t="s">
        <v>277</v>
      </c>
      <c r="C20" s="74" t="s">
        <v>278</v>
      </c>
      <c r="D20" s="75" t="s">
        <v>263</v>
      </c>
      <c r="E20" s="77">
        <v>1</v>
      </c>
      <c r="F20" s="76">
        <v>24</v>
      </c>
      <c r="G20" s="118">
        <v>486.99</v>
      </c>
      <c r="H20" s="118">
        <f t="shared" si="0"/>
        <v>11687.76</v>
      </c>
    </row>
    <row r="21" spans="2:8" ht="28.5" customHeight="1" x14ac:dyDescent="0.25">
      <c r="B21" s="167" t="s">
        <v>287</v>
      </c>
      <c r="C21" s="167"/>
      <c r="D21" s="167"/>
      <c r="E21" s="167"/>
      <c r="F21" s="167"/>
      <c r="G21" s="167"/>
      <c r="H21" s="126">
        <f>+H17+H19+H20</f>
        <v>13928013.360000001</v>
      </c>
    </row>
    <row r="22" spans="2:8" x14ac:dyDescent="0.25">
      <c r="B22" s="120"/>
      <c r="C22" s="121"/>
      <c r="D22" s="122"/>
      <c r="E22" s="123"/>
      <c r="F22" s="124"/>
      <c r="G22" s="125"/>
      <c r="H22" s="125"/>
    </row>
    <row r="23" spans="2:8" x14ac:dyDescent="0.25">
      <c r="B23" s="120"/>
      <c r="C23" s="121"/>
      <c r="D23" s="122"/>
      <c r="E23" s="123"/>
      <c r="F23" s="124"/>
      <c r="G23" s="125"/>
      <c r="H23" s="125"/>
    </row>
    <row r="24" spans="2:8" x14ac:dyDescent="0.25">
      <c r="B24" s="120"/>
      <c r="C24" s="121"/>
      <c r="D24" s="122"/>
      <c r="E24" s="123"/>
      <c r="F24" s="124"/>
      <c r="G24" s="125"/>
      <c r="H24" s="125"/>
    </row>
    <row r="25" spans="2:8" x14ac:dyDescent="0.25">
      <c r="B25" s="120"/>
      <c r="C25" s="121"/>
      <c r="D25" s="122"/>
      <c r="E25" s="123"/>
      <c r="F25" s="124"/>
      <c r="G25" s="125"/>
      <c r="H25" s="125"/>
    </row>
    <row r="26" spans="2:8" x14ac:dyDescent="0.25">
      <c r="B26" s="120"/>
      <c r="C26" s="121"/>
      <c r="D26" s="122"/>
      <c r="E26" s="123"/>
      <c r="F26" s="124"/>
      <c r="G26" s="125"/>
      <c r="H26" s="125"/>
    </row>
    <row r="27" spans="2:8" x14ac:dyDescent="0.25">
      <c r="B27" s="120"/>
      <c r="C27" s="121"/>
      <c r="D27" s="122"/>
      <c r="E27" s="123"/>
      <c r="F27" s="124"/>
      <c r="G27" s="125"/>
      <c r="H27" s="125"/>
    </row>
    <row r="28" spans="2:8" x14ac:dyDescent="0.25">
      <c r="B28" s="120"/>
      <c r="C28" s="121"/>
      <c r="D28" s="122"/>
      <c r="E28" s="123"/>
      <c r="F28" s="124"/>
      <c r="G28" s="125"/>
      <c r="H28" s="125"/>
    </row>
    <row r="29" spans="2:8" x14ac:dyDescent="0.25">
      <c r="B29" s="120"/>
      <c r="C29" s="121"/>
      <c r="D29" s="122"/>
      <c r="E29" s="123"/>
      <c r="F29" s="124"/>
      <c r="G29" s="125"/>
      <c r="H29" s="125"/>
    </row>
    <row r="30" spans="2:8" x14ac:dyDescent="0.25">
      <c r="B30" s="120"/>
      <c r="C30" s="121"/>
      <c r="D30" s="122"/>
      <c r="E30" s="123"/>
      <c r="F30" s="124"/>
      <c r="G30" s="125"/>
      <c r="H30" s="125"/>
    </row>
    <row r="31" spans="2:8" x14ac:dyDescent="0.25">
      <c r="B31" s="120"/>
      <c r="C31" s="121"/>
      <c r="D31" s="122"/>
      <c r="E31" s="123"/>
      <c r="F31" s="124"/>
      <c r="G31" s="125"/>
      <c r="H31" s="125"/>
    </row>
  </sheetData>
  <mergeCells count="17">
    <mergeCell ref="B2:B5"/>
    <mergeCell ref="B6:G6"/>
    <mergeCell ref="D10:E11"/>
    <mergeCell ref="B13:H13"/>
    <mergeCell ref="B10:B11"/>
    <mergeCell ref="C10:C11"/>
    <mergeCell ref="G2:H2"/>
    <mergeCell ref="G3:H3"/>
    <mergeCell ref="G4:H4"/>
    <mergeCell ref="G5:H5"/>
    <mergeCell ref="C2:F3"/>
    <mergeCell ref="C4:F5"/>
    <mergeCell ref="C16:F16"/>
    <mergeCell ref="G16:H16"/>
    <mergeCell ref="C18:F18"/>
    <mergeCell ref="G18:H18"/>
    <mergeCell ref="B21:G21"/>
  </mergeCells>
  <phoneticPr fontId="33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41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AF550-6FD1-4DCF-8576-E4190266FB6C}">
  <dimension ref="A1:O65"/>
  <sheetViews>
    <sheetView showGridLines="0" view="pageBreakPreview" zoomScale="80" zoomScaleNormal="100" zoomScaleSheetLayoutView="80" workbookViewId="0">
      <selection sqref="A1:B4"/>
    </sheetView>
  </sheetViews>
  <sheetFormatPr baseColWidth="10" defaultColWidth="15.140625" defaultRowHeight="11.25" x14ac:dyDescent="0.2"/>
  <cols>
    <col min="1" max="2" width="8.28515625" style="90" customWidth="1"/>
    <col min="3" max="3" width="78.140625" style="90" customWidth="1"/>
    <col min="4" max="4" width="12.5703125" style="90" customWidth="1"/>
    <col min="5" max="5" width="13" style="90" customWidth="1"/>
    <col min="6" max="6" width="16.5703125" style="90" bestFit="1" customWidth="1"/>
    <col min="7" max="7" width="3.42578125" style="90" customWidth="1"/>
    <col min="8" max="236" width="15.140625" style="90"/>
    <col min="237" max="237" width="13.85546875" style="90" customWidth="1"/>
    <col min="238" max="238" width="47.140625" style="90" bestFit="1" customWidth="1"/>
    <col min="239" max="239" width="9" style="90" customWidth="1"/>
    <col min="240" max="240" width="10.7109375" style="90" customWidth="1"/>
    <col min="241" max="241" width="16.28515625" style="90" bestFit="1" customWidth="1"/>
    <col min="242" max="242" width="13.7109375" style="90" customWidth="1"/>
    <col min="243" max="247" width="15.140625" style="90"/>
    <col min="248" max="248" width="16.28515625" style="90" bestFit="1" customWidth="1"/>
    <col min="249" max="251" width="15.140625" style="90"/>
    <col min="252" max="252" width="15.7109375" style="90" bestFit="1" customWidth="1"/>
    <col min="253" max="492" width="15.140625" style="90"/>
    <col min="493" max="493" width="13.85546875" style="90" customWidth="1"/>
    <col min="494" max="494" width="47.140625" style="90" bestFit="1" customWidth="1"/>
    <col min="495" max="495" width="9" style="90" customWidth="1"/>
    <col min="496" max="496" width="10.7109375" style="90" customWidth="1"/>
    <col min="497" max="497" width="16.28515625" style="90" bestFit="1" customWidth="1"/>
    <col min="498" max="498" width="13.7109375" style="90" customWidth="1"/>
    <col min="499" max="503" width="15.140625" style="90"/>
    <col min="504" max="504" width="16.28515625" style="90" bestFit="1" customWidth="1"/>
    <col min="505" max="507" width="15.140625" style="90"/>
    <col min="508" max="508" width="15.7109375" style="90" bestFit="1" customWidth="1"/>
    <col min="509" max="748" width="15.140625" style="90"/>
    <col min="749" max="749" width="13.85546875" style="90" customWidth="1"/>
    <col min="750" max="750" width="47.140625" style="90" bestFit="1" customWidth="1"/>
    <col min="751" max="751" width="9" style="90" customWidth="1"/>
    <col min="752" max="752" width="10.7109375" style="90" customWidth="1"/>
    <col min="753" max="753" width="16.28515625" style="90" bestFit="1" customWidth="1"/>
    <col min="754" max="754" width="13.7109375" style="90" customWidth="1"/>
    <col min="755" max="759" width="15.140625" style="90"/>
    <col min="760" max="760" width="16.28515625" style="90" bestFit="1" customWidth="1"/>
    <col min="761" max="763" width="15.140625" style="90"/>
    <col min="764" max="764" width="15.7109375" style="90" bestFit="1" customWidth="1"/>
    <col min="765" max="1004" width="15.140625" style="90"/>
    <col min="1005" max="1005" width="13.85546875" style="90" customWidth="1"/>
    <col min="1006" max="1006" width="47.140625" style="90" bestFit="1" customWidth="1"/>
    <col min="1007" max="1007" width="9" style="90" customWidth="1"/>
    <col min="1008" max="1008" width="10.7109375" style="90" customWidth="1"/>
    <col min="1009" max="1009" width="16.28515625" style="90" bestFit="1" customWidth="1"/>
    <col min="1010" max="1010" width="13.7109375" style="90" customWidth="1"/>
    <col min="1011" max="1015" width="15.140625" style="90"/>
    <col min="1016" max="1016" width="16.28515625" style="90" bestFit="1" customWidth="1"/>
    <col min="1017" max="1019" width="15.140625" style="90"/>
    <col min="1020" max="1020" width="15.7109375" style="90" bestFit="1" customWidth="1"/>
    <col min="1021" max="1260" width="15.140625" style="90"/>
    <col min="1261" max="1261" width="13.85546875" style="90" customWidth="1"/>
    <col min="1262" max="1262" width="47.140625" style="90" bestFit="1" customWidth="1"/>
    <col min="1263" max="1263" width="9" style="90" customWidth="1"/>
    <col min="1264" max="1264" width="10.7109375" style="90" customWidth="1"/>
    <col min="1265" max="1265" width="16.28515625" style="90" bestFit="1" customWidth="1"/>
    <col min="1266" max="1266" width="13.7109375" style="90" customWidth="1"/>
    <col min="1267" max="1271" width="15.140625" style="90"/>
    <col min="1272" max="1272" width="16.28515625" style="90" bestFit="1" customWidth="1"/>
    <col min="1273" max="1275" width="15.140625" style="90"/>
    <col min="1276" max="1276" width="15.7109375" style="90" bestFit="1" customWidth="1"/>
    <col min="1277" max="1516" width="15.140625" style="90"/>
    <col min="1517" max="1517" width="13.85546875" style="90" customWidth="1"/>
    <col min="1518" max="1518" width="47.140625" style="90" bestFit="1" customWidth="1"/>
    <col min="1519" max="1519" width="9" style="90" customWidth="1"/>
    <col min="1520" max="1520" width="10.7109375" style="90" customWidth="1"/>
    <col min="1521" max="1521" width="16.28515625" style="90" bestFit="1" customWidth="1"/>
    <col min="1522" max="1522" width="13.7109375" style="90" customWidth="1"/>
    <col min="1523" max="1527" width="15.140625" style="90"/>
    <col min="1528" max="1528" width="16.28515625" style="90" bestFit="1" customWidth="1"/>
    <col min="1529" max="1531" width="15.140625" style="90"/>
    <col min="1532" max="1532" width="15.7109375" style="90" bestFit="1" customWidth="1"/>
    <col min="1533" max="1772" width="15.140625" style="90"/>
    <col min="1773" max="1773" width="13.85546875" style="90" customWidth="1"/>
    <col min="1774" max="1774" width="47.140625" style="90" bestFit="1" customWidth="1"/>
    <col min="1775" max="1775" width="9" style="90" customWidth="1"/>
    <col min="1776" max="1776" width="10.7109375" style="90" customWidth="1"/>
    <col min="1777" max="1777" width="16.28515625" style="90" bestFit="1" customWidth="1"/>
    <col min="1778" max="1778" width="13.7109375" style="90" customWidth="1"/>
    <col min="1779" max="1783" width="15.140625" style="90"/>
    <col min="1784" max="1784" width="16.28515625" style="90" bestFit="1" customWidth="1"/>
    <col min="1785" max="1787" width="15.140625" style="90"/>
    <col min="1788" max="1788" width="15.7109375" style="90" bestFit="1" customWidth="1"/>
    <col min="1789" max="2028" width="15.140625" style="90"/>
    <col min="2029" max="2029" width="13.85546875" style="90" customWidth="1"/>
    <col min="2030" max="2030" width="47.140625" style="90" bestFit="1" customWidth="1"/>
    <col min="2031" max="2031" width="9" style="90" customWidth="1"/>
    <col min="2032" max="2032" width="10.7109375" style="90" customWidth="1"/>
    <col min="2033" max="2033" width="16.28515625" style="90" bestFit="1" customWidth="1"/>
    <col min="2034" max="2034" width="13.7109375" style="90" customWidth="1"/>
    <col min="2035" max="2039" width="15.140625" style="90"/>
    <col min="2040" max="2040" width="16.28515625" style="90" bestFit="1" customWidth="1"/>
    <col min="2041" max="2043" width="15.140625" style="90"/>
    <col min="2044" max="2044" width="15.7109375" style="90" bestFit="1" customWidth="1"/>
    <col min="2045" max="2284" width="15.140625" style="90"/>
    <col min="2285" max="2285" width="13.85546875" style="90" customWidth="1"/>
    <col min="2286" max="2286" width="47.140625" style="90" bestFit="1" customWidth="1"/>
    <col min="2287" max="2287" width="9" style="90" customWidth="1"/>
    <col min="2288" max="2288" width="10.7109375" style="90" customWidth="1"/>
    <col min="2289" max="2289" width="16.28515625" style="90" bestFit="1" customWidth="1"/>
    <col min="2290" max="2290" width="13.7109375" style="90" customWidth="1"/>
    <col min="2291" max="2295" width="15.140625" style="90"/>
    <col min="2296" max="2296" width="16.28515625" style="90" bestFit="1" customWidth="1"/>
    <col min="2297" max="2299" width="15.140625" style="90"/>
    <col min="2300" max="2300" width="15.7109375" style="90" bestFit="1" customWidth="1"/>
    <col min="2301" max="2540" width="15.140625" style="90"/>
    <col min="2541" max="2541" width="13.85546875" style="90" customWidth="1"/>
    <col min="2542" max="2542" width="47.140625" style="90" bestFit="1" customWidth="1"/>
    <col min="2543" max="2543" width="9" style="90" customWidth="1"/>
    <col min="2544" max="2544" width="10.7109375" style="90" customWidth="1"/>
    <col min="2545" max="2545" width="16.28515625" style="90" bestFit="1" customWidth="1"/>
    <col min="2546" max="2546" width="13.7109375" style="90" customWidth="1"/>
    <col min="2547" max="2551" width="15.140625" style="90"/>
    <col min="2552" max="2552" width="16.28515625" style="90" bestFit="1" customWidth="1"/>
    <col min="2553" max="2555" width="15.140625" style="90"/>
    <col min="2556" max="2556" width="15.7109375" style="90" bestFit="1" customWidth="1"/>
    <col min="2557" max="2796" width="15.140625" style="90"/>
    <col min="2797" max="2797" width="13.85546875" style="90" customWidth="1"/>
    <col min="2798" max="2798" width="47.140625" style="90" bestFit="1" customWidth="1"/>
    <col min="2799" max="2799" width="9" style="90" customWidth="1"/>
    <col min="2800" max="2800" width="10.7109375" style="90" customWidth="1"/>
    <col min="2801" max="2801" width="16.28515625" style="90" bestFit="1" customWidth="1"/>
    <col min="2802" max="2802" width="13.7109375" style="90" customWidth="1"/>
    <col min="2803" max="2807" width="15.140625" style="90"/>
    <col min="2808" max="2808" width="16.28515625" style="90" bestFit="1" customWidth="1"/>
    <col min="2809" max="2811" width="15.140625" style="90"/>
    <col min="2812" max="2812" width="15.7109375" style="90" bestFit="1" customWidth="1"/>
    <col min="2813" max="3052" width="15.140625" style="90"/>
    <col min="3053" max="3053" width="13.85546875" style="90" customWidth="1"/>
    <col min="3054" max="3054" width="47.140625" style="90" bestFit="1" customWidth="1"/>
    <col min="3055" max="3055" width="9" style="90" customWidth="1"/>
    <col min="3056" max="3056" width="10.7109375" style="90" customWidth="1"/>
    <col min="3057" max="3057" width="16.28515625" style="90" bestFit="1" customWidth="1"/>
    <col min="3058" max="3058" width="13.7109375" style="90" customWidth="1"/>
    <col min="3059" max="3063" width="15.140625" style="90"/>
    <col min="3064" max="3064" width="16.28515625" style="90" bestFit="1" customWidth="1"/>
    <col min="3065" max="3067" width="15.140625" style="90"/>
    <col min="3068" max="3068" width="15.7109375" style="90" bestFit="1" customWidth="1"/>
    <col min="3069" max="3308" width="15.140625" style="90"/>
    <col min="3309" max="3309" width="13.85546875" style="90" customWidth="1"/>
    <col min="3310" max="3310" width="47.140625" style="90" bestFit="1" customWidth="1"/>
    <col min="3311" max="3311" width="9" style="90" customWidth="1"/>
    <col min="3312" max="3312" width="10.7109375" style="90" customWidth="1"/>
    <col min="3313" max="3313" width="16.28515625" style="90" bestFit="1" customWidth="1"/>
    <col min="3314" max="3314" width="13.7109375" style="90" customWidth="1"/>
    <col min="3315" max="3319" width="15.140625" style="90"/>
    <col min="3320" max="3320" width="16.28515625" style="90" bestFit="1" customWidth="1"/>
    <col min="3321" max="3323" width="15.140625" style="90"/>
    <col min="3324" max="3324" width="15.7109375" style="90" bestFit="1" customWidth="1"/>
    <col min="3325" max="3564" width="15.140625" style="90"/>
    <col min="3565" max="3565" width="13.85546875" style="90" customWidth="1"/>
    <col min="3566" max="3566" width="47.140625" style="90" bestFit="1" customWidth="1"/>
    <col min="3567" max="3567" width="9" style="90" customWidth="1"/>
    <col min="3568" max="3568" width="10.7109375" style="90" customWidth="1"/>
    <col min="3569" max="3569" width="16.28515625" style="90" bestFit="1" customWidth="1"/>
    <col min="3570" max="3570" width="13.7109375" style="90" customWidth="1"/>
    <col min="3571" max="3575" width="15.140625" style="90"/>
    <col min="3576" max="3576" width="16.28515625" style="90" bestFit="1" customWidth="1"/>
    <col min="3577" max="3579" width="15.140625" style="90"/>
    <col min="3580" max="3580" width="15.7109375" style="90" bestFit="1" customWidth="1"/>
    <col min="3581" max="3820" width="15.140625" style="90"/>
    <col min="3821" max="3821" width="13.85546875" style="90" customWidth="1"/>
    <col min="3822" max="3822" width="47.140625" style="90" bestFit="1" customWidth="1"/>
    <col min="3823" max="3823" width="9" style="90" customWidth="1"/>
    <col min="3824" max="3824" width="10.7109375" style="90" customWidth="1"/>
    <col min="3825" max="3825" width="16.28515625" style="90" bestFit="1" customWidth="1"/>
    <col min="3826" max="3826" width="13.7109375" style="90" customWidth="1"/>
    <col min="3827" max="3831" width="15.140625" style="90"/>
    <col min="3832" max="3832" width="16.28515625" style="90" bestFit="1" customWidth="1"/>
    <col min="3833" max="3835" width="15.140625" style="90"/>
    <col min="3836" max="3836" width="15.7109375" style="90" bestFit="1" customWidth="1"/>
    <col min="3837" max="4076" width="15.140625" style="90"/>
    <col min="4077" max="4077" width="13.85546875" style="90" customWidth="1"/>
    <col min="4078" max="4078" width="47.140625" style="90" bestFit="1" customWidth="1"/>
    <col min="4079" max="4079" width="9" style="90" customWidth="1"/>
    <col min="4080" max="4080" width="10.7109375" style="90" customWidth="1"/>
    <col min="4081" max="4081" width="16.28515625" style="90" bestFit="1" customWidth="1"/>
    <col min="4082" max="4082" width="13.7109375" style="90" customWidth="1"/>
    <col min="4083" max="4087" width="15.140625" style="90"/>
    <col min="4088" max="4088" width="16.28515625" style="90" bestFit="1" customWidth="1"/>
    <col min="4089" max="4091" width="15.140625" style="90"/>
    <col min="4092" max="4092" width="15.7109375" style="90" bestFit="1" customWidth="1"/>
    <col min="4093" max="4332" width="15.140625" style="90"/>
    <col min="4333" max="4333" width="13.85546875" style="90" customWidth="1"/>
    <col min="4334" max="4334" width="47.140625" style="90" bestFit="1" customWidth="1"/>
    <col min="4335" max="4335" width="9" style="90" customWidth="1"/>
    <col min="4336" max="4336" width="10.7109375" style="90" customWidth="1"/>
    <col min="4337" max="4337" width="16.28515625" style="90" bestFit="1" customWidth="1"/>
    <col min="4338" max="4338" width="13.7109375" style="90" customWidth="1"/>
    <col min="4339" max="4343" width="15.140625" style="90"/>
    <col min="4344" max="4344" width="16.28515625" style="90" bestFit="1" customWidth="1"/>
    <col min="4345" max="4347" width="15.140625" style="90"/>
    <col min="4348" max="4348" width="15.7109375" style="90" bestFit="1" customWidth="1"/>
    <col min="4349" max="4588" width="15.140625" style="90"/>
    <col min="4589" max="4589" width="13.85546875" style="90" customWidth="1"/>
    <col min="4590" max="4590" width="47.140625" style="90" bestFit="1" customWidth="1"/>
    <col min="4591" max="4591" width="9" style="90" customWidth="1"/>
    <col min="4592" max="4592" width="10.7109375" style="90" customWidth="1"/>
    <col min="4593" max="4593" width="16.28515625" style="90" bestFit="1" customWidth="1"/>
    <col min="4594" max="4594" width="13.7109375" style="90" customWidth="1"/>
    <col min="4595" max="4599" width="15.140625" style="90"/>
    <col min="4600" max="4600" width="16.28515625" style="90" bestFit="1" customWidth="1"/>
    <col min="4601" max="4603" width="15.140625" style="90"/>
    <col min="4604" max="4604" width="15.7109375" style="90" bestFit="1" customWidth="1"/>
    <col min="4605" max="4844" width="15.140625" style="90"/>
    <col min="4845" max="4845" width="13.85546875" style="90" customWidth="1"/>
    <col min="4846" max="4846" width="47.140625" style="90" bestFit="1" customWidth="1"/>
    <col min="4847" max="4847" width="9" style="90" customWidth="1"/>
    <col min="4848" max="4848" width="10.7109375" style="90" customWidth="1"/>
    <col min="4849" max="4849" width="16.28515625" style="90" bestFit="1" customWidth="1"/>
    <col min="4850" max="4850" width="13.7109375" style="90" customWidth="1"/>
    <col min="4851" max="4855" width="15.140625" style="90"/>
    <col min="4856" max="4856" width="16.28515625" style="90" bestFit="1" customWidth="1"/>
    <col min="4857" max="4859" width="15.140625" style="90"/>
    <col min="4860" max="4860" width="15.7109375" style="90" bestFit="1" customWidth="1"/>
    <col min="4861" max="5100" width="15.140625" style="90"/>
    <col min="5101" max="5101" width="13.85546875" style="90" customWidth="1"/>
    <col min="5102" max="5102" width="47.140625" style="90" bestFit="1" customWidth="1"/>
    <col min="5103" max="5103" width="9" style="90" customWidth="1"/>
    <col min="5104" max="5104" width="10.7109375" style="90" customWidth="1"/>
    <col min="5105" max="5105" width="16.28515625" style="90" bestFit="1" customWidth="1"/>
    <col min="5106" max="5106" width="13.7109375" style="90" customWidth="1"/>
    <col min="5107" max="5111" width="15.140625" style="90"/>
    <col min="5112" max="5112" width="16.28515625" style="90" bestFit="1" customWidth="1"/>
    <col min="5113" max="5115" width="15.140625" style="90"/>
    <col min="5116" max="5116" width="15.7109375" style="90" bestFit="1" customWidth="1"/>
    <col min="5117" max="5356" width="15.140625" style="90"/>
    <col min="5357" max="5357" width="13.85546875" style="90" customWidth="1"/>
    <col min="5358" max="5358" width="47.140625" style="90" bestFit="1" customWidth="1"/>
    <col min="5359" max="5359" width="9" style="90" customWidth="1"/>
    <col min="5360" max="5360" width="10.7109375" style="90" customWidth="1"/>
    <col min="5361" max="5361" width="16.28515625" style="90" bestFit="1" customWidth="1"/>
    <col min="5362" max="5362" width="13.7109375" style="90" customWidth="1"/>
    <col min="5363" max="5367" width="15.140625" style="90"/>
    <col min="5368" max="5368" width="16.28515625" style="90" bestFit="1" customWidth="1"/>
    <col min="5369" max="5371" width="15.140625" style="90"/>
    <col min="5372" max="5372" width="15.7109375" style="90" bestFit="1" customWidth="1"/>
    <col min="5373" max="5612" width="15.140625" style="90"/>
    <col min="5613" max="5613" width="13.85546875" style="90" customWidth="1"/>
    <col min="5614" max="5614" width="47.140625" style="90" bestFit="1" customWidth="1"/>
    <col min="5615" max="5615" width="9" style="90" customWidth="1"/>
    <col min="5616" max="5616" width="10.7109375" style="90" customWidth="1"/>
    <col min="5617" max="5617" width="16.28515625" style="90" bestFit="1" customWidth="1"/>
    <col min="5618" max="5618" width="13.7109375" style="90" customWidth="1"/>
    <col min="5619" max="5623" width="15.140625" style="90"/>
    <col min="5624" max="5624" width="16.28515625" style="90" bestFit="1" customWidth="1"/>
    <col min="5625" max="5627" width="15.140625" style="90"/>
    <col min="5628" max="5628" width="15.7109375" style="90" bestFit="1" customWidth="1"/>
    <col min="5629" max="5868" width="15.140625" style="90"/>
    <col min="5869" max="5869" width="13.85546875" style="90" customWidth="1"/>
    <col min="5870" max="5870" width="47.140625" style="90" bestFit="1" customWidth="1"/>
    <col min="5871" max="5871" width="9" style="90" customWidth="1"/>
    <col min="5872" max="5872" width="10.7109375" style="90" customWidth="1"/>
    <col min="5873" max="5873" width="16.28515625" style="90" bestFit="1" customWidth="1"/>
    <col min="5874" max="5874" width="13.7109375" style="90" customWidth="1"/>
    <col min="5875" max="5879" width="15.140625" style="90"/>
    <col min="5880" max="5880" width="16.28515625" style="90" bestFit="1" customWidth="1"/>
    <col min="5881" max="5883" width="15.140625" style="90"/>
    <col min="5884" max="5884" width="15.7109375" style="90" bestFit="1" customWidth="1"/>
    <col min="5885" max="6124" width="15.140625" style="90"/>
    <col min="6125" max="6125" width="13.85546875" style="90" customWidth="1"/>
    <col min="6126" max="6126" width="47.140625" style="90" bestFit="1" customWidth="1"/>
    <col min="6127" max="6127" width="9" style="90" customWidth="1"/>
    <col min="6128" max="6128" width="10.7109375" style="90" customWidth="1"/>
    <col min="6129" max="6129" width="16.28515625" style="90" bestFit="1" customWidth="1"/>
    <col min="6130" max="6130" width="13.7109375" style="90" customWidth="1"/>
    <col min="6131" max="6135" width="15.140625" style="90"/>
    <col min="6136" max="6136" width="16.28515625" style="90" bestFit="1" customWidth="1"/>
    <col min="6137" max="6139" width="15.140625" style="90"/>
    <col min="6140" max="6140" width="15.7109375" style="90" bestFit="1" customWidth="1"/>
    <col min="6141" max="6380" width="15.140625" style="90"/>
    <col min="6381" max="6381" width="13.85546875" style="90" customWidth="1"/>
    <col min="6382" max="6382" width="47.140625" style="90" bestFit="1" customWidth="1"/>
    <col min="6383" max="6383" width="9" style="90" customWidth="1"/>
    <col min="6384" max="6384" width="10.7109375" style="90" customWidth="1"/>
    <col min="6385" max="6385" width="16.28515625" style="90" bestFit="1" customWidth="1"/>
    <col min="6386" max="6386" width="13.7109375" style="90" customWidth="1"/>
    <col min="6387" max="6391" width="15.140625" style="90"/>
    <col min="6392" max="6392" width="16.28515625" style="90" bestFit="1" customWidth="1"/>
    <col min="6393" max="6395" width="15.140625" style="90"/>
    <col min="6396" max="6396" width="15.7109375" style="90" bestFit="1" customWidth="1"/>
    <col min="6397" max="6636" width="15.140625" style="90"/>
    <col min="6637" max="6637" width="13.85546875" style="90" customWidth="1"/>
    <col min="6638" max="6638" width="47.140625" style="90" bestFit="1" customWidth="1"/>
    <col min="6639" max="6639" width="9" style="90" customWidth="1"/>
    <col min="6640" max="6640" width="10.7109375" style="90" customWidth="1"/>
    <col min="6641" max="6641" width="16.28515625" style="90" bestFit="1" customWidth="1"/>
    <col min="6642" max="6642" width="13.7109375" style="90" customWidth="1"/>
    <col min="6643" max="6647" width="15.140625" style="90"/>
    <col min="6648" max="6648" width="16.28515625" style="90" bestFit="1" customWidth="1"/>
    <col min="6649" max="6651" width="15.140625" style="90"/>
    <col min="6652" max="6652" width="15.7109375" style="90" bestFit="1" customWidth="1"/>
    <col min="6653" max="6892" width="15.140625" style="90"/>
    <col min="6893" max="6893" width="13.85546875" style="90" customWidth="1"/>
    <col min="6894" max="6894" width="47.140625" style="90" bestFit="1" customWidth="1"/>
    <col min="6895" max="6895" width="9" style="90" customWidth="1"/>
    <col min="6896" max="6896" width="10.7109375" style="90" customWidth="1"/>
    <col min="6897" max="6897" width="16.28515625" style="90" bestFit="1" customWidth="1"/>
    <col min="6898" max="6898" width="13.7109375" style="90" customWidth="1"/>
    <col min="6899" max="6903" width="15.140625" style="90"/>
    <col min="6904" max="6904" width="16.28515625" style="90" bestFit="1" customWidth="1"/>
    <col min="6905" max="6907" width="15.140625" style="90"/>
    <col min="6908" max="6908" width="15.7109375" style="90" bestFit="1" customWidth="1"/>
    <col min="6909" max="7148" width="15.140625" style="90"/>
    <col min="7149" max="7149" width="13.85546875" style="90" customWidth="1"/>
    <col min="7150" max="7150" width="47.140625" style="90" bestFit="1" customWidth="1"/>
    <col min="7151" max="7151" width="9" style="90" customWidth="1"/>
    <col min="7152" max="7152" width="10.7109375" style="90" customWidth="1"/>
    <col min="7153" max="7153" width="16.28515625" style="90" bestFit="1" customWidth="1"/>
    <col min="7154" max="7154" width="13.7109375" style="90" customWidth="1"/>
    <col min="7155" max="7159" width="15.140625" style="90"/>
    <col min="7160" max="7160" width="16.28515625" style="90" bestFit="1" customWidth="1"/>
    <col min="7161" max="7163" width="15.140625" style="90"/>
    <col min="7164" max="7164" width="15.7109375" style="90" bestFit="1" customWidth="1"/>
    <col min="7165" max="7404" width="15.140625" style="90"/>
    <col min="7405" max="7405" width="13.85546875" style="90" customWidth="1"/>
    <col min="7406" max="7406" width="47.140625" style="90" bestFit="1" customWidth="1"/>
    <col min="7407" max="7407" width="9" style="90" customWidth="1"/>
    <col min="7408" max="7408" width="10.7109375" style="90" customWidth="1"/>
    <col min="7409" max="7409" width="16.28515625" style="90" bestFit="1" customWidth="1"/>
    <col min="7410" max="7410" width="13.7109375" style="90" customWidth="1"/>
    <col min="7411" max="7415" width="15.140625" style="90"/>
    <col min="7416" max="7416" width="16.28515625" style="90" bestFit="1" customWidth="1"/>
    <col min="7417" max="7419" width="15.140625" style="90"/>
    <col min="7420" max="7420" width="15.7109375" style="90" bestFit="1" customWidth="1"/>
    <col min="7421" max="7660" width="15.140625" style="90"/>
    <col min="7661" max="7661" width="13.85546875" style="90" customWidth="1"/>
    <col min="7662" max="7662" width="47.140625" style="90" bestFit="1" customWidth="1"/>
    <col min="7663" max="7663" width="9" style="90" customWidth="1"/>
    <col min="7664" max="7664" width="10.7109375" style="90" customWidth="1"/>
    <col min="7665" max="7665" width="16.28515625" style="90" bestFit="1" customWidth="1"/>
    <col min="7666" max="7666" width="13.7109375" style="90" customWidth="1"/>
    <col min="7667" max="7671" width="15.140625" style="90"/>
    <col min="7672" max="7672" width="16.28515625" style="90" bestFit="1" customWidth="1"/>
    <col min="7673" max="7675" width="15.140625" style="90"/>
    <col min="7676" max="7676" width="15.7109375" style="90" bestFit="1" customWidth="1"/>
    <col min="7677" max="7916" width="15.140625" style="90"/>
    <col min="7917" max="7917" width="13.85546875" style="90" customWidth="1"/>
    <col min="7918" max="7918" width="47.140625" style="90" bestFit="1" customWidth="1"/>
    <col min="7919" max="7919" width="9" style="90" customWidth="1"/>
    <col min="7920" max="7920" width="10.7109375" style="90" customWidth="1"/>
    <col min="7921" max="7921" width="16.28515625" style="90" bestFit="1" customWidth="1"/>
    <col min="7922" max="7922" width="13.7109375" style="90" customWidth="1"/>
    <col min="7923" max="7927" width="15.140625" style="90"/>
    <col min="7928" max="7928" width="16.28515625" style="90" bestFit="1" customWidth="1"/>
    <col min="7929" max="7931" width="15.140625" style="90"/>
    <col min="7932" max="7932" width="15.7109375" style="90" bestFit="1" customWidth="1"/>
    <col min="7933" max="8172" width="15.140625" style="90"/>
    <col min="8173" max="8173" width="13.85546875" style="90" customWidth="1"/>
    <col min="8174" max="8174" width="47.140625" style="90" bestFit="1" customWidth="1"/>
    <col min="8175" max="8175" width="9" style="90" customWidth="1"/>
    <col min="8176" max="8176" width="10.7109375" style="90" customWidth="1"/>
    <col min="8177" max="8177" width="16.28515625" style="90" bestFit="1" customWidth="1"/>
    <col min="8178" max="8178" width="13.7109375" style="90" customWidth="1"/>
    <col min="8179" max="8183" width="15.140625" style="90"/>
    <col min="8184" max="8184" width="16.28515625" style="90" bestFit="1" customWidth="1"/>
    <col min="8185" max="8187" width="15.140625" style="90"/>
    <col min="8188" max="8188" width="15.7109375" style="90" bestFit="1" customWidth="1"/>
    <col min="8189" max="8428" width="15.140625" style="90"/>
    <col min="8429" max="8429" width="13.85546875" style="90" customWidth="1"/>
    <col min="8430" max="8430" width="47.140625" style="90" bestFit="1" customWidth="1"/>
    <col min="8431" max="8431" width="9" style="90" customWidth="1"/>
    <col min="8432" max="8432" width="10.7109375" style="90" customWidth="1"/>
    <col min="8433" max="8433" width="16.28515625" style="90" bestFit="1" customWidth="1"/>
    <col min="8434" max="8434" width="13.7109375" style="90" customWidth="1"/>
    <col min="8435" max="8439" width="15.140625" style="90"/>
    <col min="8440" max="8440" width="16.28515625" style="90" bestFit="1" customWidth="1"/>
    <col min="8441" max="8443" width="15.140625" style="90"/>
    <col min="8444" max="8444" width="15.7109375" style="90" bestFit="1" customWidth="1"/>
    <col min="8445" max="8684" width="15.140625" style="90"/>
    <col min="8685" max="8685" width="13.85546875" style="90" customWidth="1"/>
    <col min="8686" max="8686" width="47.140625" style="90" bestFit="1" customWidth="1"/>
    <col min="8687" max="8687" width="9" style="90" customWidth="1"/>
    <col min="8688" max="8688" width="10.7109375" style="90" customWidth="1"/>
    <col min="8689" max="8689" width="16.28515625" style="90" bestFit="1" customWidth="1"/>
    <col min="8690" max="8690" width="13.7109375" style="90" customWidth="1"/>
    <col min="8691" max="8695" width="15.140625" style="90"/>
    <col min="8696" max="8696" width="16.28515625" style="90" bestFit="1" customWidth="1"/>
    <col min="8697" max="8699" width="15.140625" style="90"/>
    <col min="8700" max="8700" width="15.7109375" style="90" bestFit="1" customWidth="1"/>
    <col min="8701" max="8940" width="15.140625" style="90"/>
    <col min="8941" max="8941" width="13.85546875" style="90" customWidth="1"/>
    <col min="8942" max="8942" width="47.140625" style="90" bestFit="1" customWidth="1"/>
    <col min="8943" max="8943" width="9" style="90" customWidth="1"/>
    <col min="8944" max="8944" width="10.7109375" style="90" customWidth="1"/>
    <col min="8945" max="8945" width="16.28515625" style="90" bestFit="1" customWidth="1"/>
    <col min="8946" max="8946" width="13.7109375" style="90" customWidth="1"/>
    <col min="8947" max="8951" width="15.140625" style="90"/>
    <col min="8952" max="8952" width="16.28515625" style="90" bestFit="1" customWidth="1"/>
    <col min="8953" max="8955" width="15.140625" style="90"/>
    <col min="8956" max="8956" width="15.7109375" style="90" bestFit="1" customWidth="1"/>
    <col min="8957" max="9196" width="15.140625" style="90"/>
    <col min="9197" max="9197" width="13.85546875" style="90" customWidth="1"/>
    <col min="9198" max="9198" width="47.140625" style="90" bestFit="1" customWidth="1"/>
    <col min="9199" max="9199" width="9" style="90" customWidth="1"/>
    <col min="9200" max="9200" width="10.7109375" style="90" customWidth="1"/>
    <col min="9201" max="9201" width="16.28515625" style="90" bestFit="1" customWidth="1"/>
    <col min="9202" max="9202" width="13.7109375" style="90" customWidth="1"/>
    <col min="9203" max="9207" width="15.140625" style="90"/>
    <col min="9208" max="9208" width="16.28515625" style="90" bestFit="1" customWidth="1"/>
    <col min="9209" max="9211" width="15.140625" style="90"/>
    <col min="9212" max="9212" width="15.7109375" style="90" bestFit="1" customWidth="1"/>
    <col min="9213" max="9452" width="15.140625" style="90"/>
    <col min="9453" max="9453" width="13.85546875" style="90" customWidth="1"/>
    <col min="9454" max="9454" width="47.140625" style="90" bestFit="1" customWidth="1"/>
    <col min="9455" max="9455" width="9" style="90" customWidth="1"/>
    <col min="9456" max="9456" width="10.7109375" style="90" customWidth="1"/>
    <col min="9457" max="9457" width="16.28515625" style="90" bestFit="1" customWidth="1"/>
    <col min="9458" max="9458" width="13.7109375" style="90" customWidth="1"/>
    <col min="9459" max="9463" width="15.140625" style="90"/>
    <col min="9464" max="9464" width="16.28515625" style="90" bestFit="1" customWidth="1"/>
    <col min="9465" max="9467" width="15.140625" style="90"/>
    <col min="9468" max="9468" width="15.7109375" style="90" bestFit="1" customWidth="1"/>
    <col min="9469" max="9708" width="15.140625" style="90"/>
    <col min="9709" max="9709" width="13.85546875" style="90" customWidth="1"/>
    <col min="9710" max="9710" width="47.140625" style="90" bestFit="1" customWidth="1"/>
    <col min="9711" max="9711" width="9" style="90" customWidth="1"/>
    <col min="9712" max="9712" width="10.7109375" style="90" customWidth="1"/>
    <col min="9713" max="9713" width="16.28515625" style="90" bestFit="1" customWidth="1"/>
    <col min="9714" max="9714" width="13.7109375" style="90" customWidth="1"/>
    <col min="9715" max="9719" width="15.140625" style="90"/>
    <col min="9720" max="9720" width="16.28515625" style="90" bestFit="1" customWidth="1"/>
    <col min="9721" max="9723" width="15.140625" style="90"/>
    <col min="9724" max="9724" width="15.7109375" style="90" bestFit="1" customWidth="1"/>
    <col min="9725" max="9964" width="15.140625" style="90"/>
    <col min="9965" max="9965" width="13.85546875" style="90" customWidth="1"/>
    <col min="9966" max="9966" width="47.140625" style="90" bestFit="1" customWidth="1"/>
    <col min="9967" max="9967" width="9" style="90" customWidth="1"/>
    <col min="9968" max="9968" width="10.7109375" style="90" customWidth="1"/>
    <col min="9969" max="9969" width="16.28515625" style="90" bestFit="1" customWidth="1"/>
    <col min="9970" max="9970" width="13.7109375" style="90" customWidth="1"/>
    <col min="9971" max="9975" width="15.140625" style="90"/>
    <col min="9976" max="9976" width="16.28515625" style="90" bestFit="1" customWidth="1"/>
    <col min="9977" max="9979" width="15.140625" style="90"/>
    <col min="9980" max="9980" width="15.7109375" style="90" bestFit="1" customWidth="1"/>
    <col min="9981" max="10220" width="15.140625" style="90"/>
    <col min="10221" max="10221" width="13.85546875" style="90" customWidth="1"/>
    <col min="10222" max="10222" width="47.140625" style="90" bestFit="1" customWidth="1"/>
    <col min="10223" max="10223" width="9" style="90" customWidth="1"/>
    <col min="10224" max="10224" width="10.7109375" style="90" customWidth="1"/>
    <col min="10225" max="10225" width="16.28515625" style="90" bestFit="1" customWidth="1"/>
    <col min="10226" max="10226" width="13.7109375" style="90" customWidth="1"/>
    <col min="10227" max="10231" width="15.140625" style="90"/>
    <col min="10232" max="10232" width="16.28515625" style="90" bestFit="1" customWidth="1"/>
    <col min="10233" max="10235" width="15.140625" style="90"/>
    <col min="10236" max="10236" width="15.7109375" style="90" bestFit="1" customWidth="1"/>
    <col min="10237" max="10476" width="15.140625" style="90"/>
    <col min="10477" max="10477" width="13.85546875" style="90" customWidth="1"/>
    <col min="10478" max="10478" width="47.140625" style="90" bestFit="1" customWidth="1"/>
    <col min="10479" max="10479" width="9" style="90" customWidth="1"/>
    <col min="10480" max="10480" width="10.7109375" style="90" customWidth="1"/>
    <col min="10481" max="10481" width="16.28515625" style="90" bestFit="1" customWidth="1"/>
    <col min="10482" max="10482" width="13.7109375" style="90" customWidth="1"/>
    <col min="10483" max="10487" width="15.140625" style="90"/>
    <col min="10488" max="10488" width="16.28515625" style="90" bestFit="1" customWidth="1"/>
    <col min="10489" max="10491" width="15.140625" style="90"/>
    <col min="10492" max="10492" width="15.7109375" style="90" bestFit="1" customWidth="1"/>
    <col min="10493" max="10732" width="15.140625" style="90"/>
    <col min="10733" max="10733" width="13.85546875" style="90" customWidth="1"/>
    <col min="10734" max="10734" width="47.140625" style="90" bestFit="1" customWidth="1"/>
    <col min="10735" max="10735" width="9" style="90" customWidth="1"/>
    <col min="10736" max="10736" width="10.7109375" style="90" customWidth="1"/>
    <col min="10737" max="10737" width="16.28515625" style="90" bestFit="1" customWidth="1"/>
    <col min="10738" max="10738" width="13.7109375" style="90" customWidth="1"/>
    <col min="10739" max="10743" width="15.140625" style="90"/>
    <col min="10744" max="10744" width="16.28515625" style="90" bestFit="1" customWidth="1"/>
    <col min="10745" max="10747" width="15.140625" style="90"/>
    <col min="10748" max="10748" width="15.7109375" style="90" bestFit="1" customWidth="1"/>
    <col min="10749" max="10988" width="15.140625" style="90"/>
    <col min="10989" max="10989" width="13.85546875" style="90" customWidth="1"/>
    <col min="10990" max="10990" width="47.140625" style="90" bestFit="1" customWidth="1"/>
    <col min="10991" max="10991" width="9" style="90" customWidth="1"/>
    <col min="10992" max="10992" width="10.7109375" style="90" customWidth="1"/>
    <col min="10993" max="10993" width="16.28515625" style="90" bestFit="1" customWidth="1"/>
    <col min="10994" max="10994" width="13.7109375" style="90" customWidth="1"/>
    <col min="10995" max="10999" width="15.140625" style="90"/>
    <col min="11000" max="11000" width="16.28515625" style="90" bestFit="1" customWidth="1"/>
    <col min="11001" max="11003" width="15.140625" style="90"/>
    <col min="11004" max="11004" width="15.7109375" style="90" bestFit="1" customWidth="1"/>
    <col min="11005" max="11244" width="15.140625" style="90"/>
    <col min="11245" max="11245" width="13.85546875" style="90" customWidth="1"/>
    <col min="11246" max="11246" width="47.140625" style="90" bestFit="1" customWidth="1"/>
    <col min="11247" max="11247" width="9" style="90" customWidth="1"/>
    <col min="11248" max="11248" width="10.7109375" style="90" customWidth="1"/>
    <col min="11249" max="11249" width="16.28515625" style="90" bestFit="1" customWidth="1"/>
    <col min="11250" max="11250" width="13.7109375" style="90" customWidth="1"/>
    <col min="11251" max="11255" width="15.140625" style="90"/>
    <col min="11256" max="11256" width="16.28515625" style="90" bestFit="1" customWidth="1"/>
    <col min="11257" max="11259" width="15.140625" style="90"/>
    <col min="11260" max="11260" width="15.7109375" style="90" bestFit="1" customWidth="1"/>
    <col min="11261" max="11500" width="15.140625" style="90"/>
    <col min="11501" max="11501" width="13.85546875" style="90" customWidth="1"/>
    <col min="11502" max="11502" width="47.140625" style="90" bestFit="1" customWidth="1"/>
    <col min="11503" max="11503" width="9" style="90" customWidth="1"/>
    <col min="11504" max="11504" width="10.7109375" style="90" customWidth="1"/>
    <col min="11505" max="11505" width="16.28515625" style="90" bestFit="1" customWidth="1"/>
    <col min="11506" max="11506" width="13.7109375" style="90" customWidth="1"/>
    <col min="11507" max="11511" width="15.140625" style="90"/>
    <col min="11512" max="11512" width="16.28515625" style="90" bestFit="1" customWidth="1"/>
    <col min="11513" max="11515" width="15.140625" style="90"/>
    <col min="11516" max="11516" width="15.7109375" style="90" bestFit="1" customWidth="1"/>
    <col min="11517" max="11756" width="15.140625" style="90"/>
    <col min="11757" max="11757" width="13.85546875" style="90" customWidth="1"/>
    <col min="11758" max="11758" width="47.140625" style="90" bestFit="1" customWidth="1"/>
    <col min="11759" max="11759" width="9" style="90" customWidth="1"/>
    <col min="11760" max="11760" width="10.7109375" style="90" customWidth="1"/>
    <col min="11761" max="11761" width="16.28515625" style="90" bestFit="1" customWidth="1"/>
    <col min="11762" max="11762" width="13.7109375" style="90" customWidth="1"/>
    <col min="11763" max="11767" width="15.140625" style="90"/>
    <col min="11768" max="11768" width="16.28515625" style="90" bestFit="1" customWidth="1"/>
    <col min="11769" max="11771" width="15.140625" style="90"/>
    <col min="11772" max="11772" width="15.7109375" style="90" bestFit="1" customWidth="1"/>
    <col min="11773" max="12012" width="15.140625" style="90"/>
    <col min="12013" max="12013" width="13.85546875" style="90" customWidth="1"/>
    <col min="12014" max="12014" width="47.140625" style="90" bestFit="1" customWidth="1"/>
    <col min="12015" max="12015" width="9" style="90" customWidth="1"/>
    <col min="12016" max="12016" width="10.7109375" style="90" customWidth="1"/>
    <col min="12017" max="12017" width="16.28515625" style="90" bestFit="1" customWidth="1"/>
    <col min="12018" max="12018" width="13.7109375" style="90" customWidth="1"/>
    <col min="12019" max="12023" width="15.140625" style="90"/>
    <col min="12024" max="12024" width="16.28515625" style="90" bestFit="1" customWidth="1"/>
    <col min="12025" max="12027" width="15.140625" style="90"/>
    <col min="12028" max="12028" width="15.7109375" style="90" bestFit="1" customWidth="1"/>
    <col min="12029" max="12268" width="15.140625" style="90"/>
    <col min="12269" max="12269" width="13.85546875" style="90" customWidth="1"/>
    <col min="12270" max="12270" width="47.140625" style="90" bestFit="1" customWidth="1"/>
    <col min="12271" max="12271" width="9" style="90" customWidth="1"/>
    <col min="12272" max="12272" width="10.7109375" style="90" customWidth="1"/>
    <col min="12273" max="12273" width="16.28515625" style="90" bestFit="1" customWidth="1"/>
    <col min="12274" max="12274" width="13.7109375" style="90" customWidth="1"/>
    <col min="12275" max="12279" width="15.140625" style="90"/>
    <col min="12280" max="12280" width="16.28515625" style="90" bestFit="1" customWidth="1"/>
    <col min="12281" max="12283" width="15.140625" style="90"/>
    <col min="12284" max="12284" width="15.7109375" style="90" bestFit="1" customWidth="1"/>
    <col min="12285" max="12524" width="15.140625" style="90"/>
    <col min="12525" max="12525" width="13.85546875" style="90" customWidth="1"/>
    <col min="12526" max="12526" width="47.140625" style="90" bestFit="1" customWidth="1"/>
    <col min="12527" max="12527" width="9" style="90" customWidth="1"/>
    <col min="12528" max="12528" width="10.7109375" style="90" customWidth="1"/>
    <col min="12529" max="12529" width="16.28515625" style="90" bestFit="1" customWidth="1"/>
    <col min="12530" max="12530" width="13.7109375" style="90" customWidth="1"/>
    <col min="12531" max="12535" width="15.140625" style="90"/>
    <col min="12536" max="12536" width="16.28515625" style="90" bestFit="1" customWidth="1"/>
    <col min="12537" max="12539" width="15.140625" style="90"/>
    <col min="12540" max="12540" width="15.7109375" style="90" bestFit="1" customWidth="1"/>
    <col min="12541" max="12780" width="15.140625" style="90"/>
    <col min="12781" max="12781" width="13.85546875" style="90" customWidth="1"/>
    <col min="12782" max="12782" width="47.140625" style="90" bestFit="1" customWidth="1"/>
    <col min="12783" max="12783" width="9" style="90" customWidth="1"/>
    <col min="12784" max="12784" width="10.7109375" style="90" customWidth="1"/>
    <col min="12785" max="12785" width="16.28515625" style="90" bestFit="1" customWidth="1"/>
    <col min="12786" max="12786" width="13.7109375" style="90" customWidth="1"/>
    <col min="12787" max="12791" width="15.140625" style="90"/>
    <col min="12792" max="12792" width="16.28515625" style="90" bestFit="1" customWidth="1"/>
    <col min="12793" max="12795" width="15.140625" style="90"/>
    <col min="12796" max="12796" width="15.7109375" style="90" bestFit="1" customWidth="1"/>
    <col min="12797" max="13036" width="15.140625" style="90"/>
    <col min="13037" max="13037" width="13.85546875" style="90" customWidth="1"/>
    <col min="13038" max="13038" width="47.140625" style="90" bestFit="1" customWidth="1"/>
    <col min="13039" max="13039" width="9" style="90" customWidth="1"/>
    <col min="13040" max="13040" width="10.7109375" style="90" customWidth="1"/>
    <col min="13041" max="13041" width="16.28515625" style="90" bestFit="1" customWidth="1"/>
    <col min="13042" max="13042" width="13.7109375" style="90" customWidth="1"/>
    <col min="13043" max="13047" width="15.140625" style="90"/>
    <col min="13048" max="13048" width="16.28515625" style="90" bestFit="1" customWidth="1"/>
    <col min="13049" max="13051" width="15.140625" style="90"/>
    <col min="13052" max="13052" width="15.7109375" style="90" bestFit="1" customWidth="1"/>
    <col min="13053" max="13292" width="15.140625" style="90"/>
    <col min="13293" max="13293" width="13.85546875" style="90" customWidth="1"/>
    <col min="13294" max="13294" width="47.140625" style="90" bestFit="1" customWidth="1"/>
    <col min="13295" max="13295" width="9" style="90" customWidth="1"/>
    <col min="13296" max="13296" width="10.7109375" style="90" customWidth="1"/>
    <col min="13297" max="13297" width="16.28515625" style="90" bestFit="1" customWidth="1"/>
    <col min="13298" max="13298" width="13.7109375" style="90" customWidth="1"/>
    <col min="13299" max="13303" width="15.140625" style="90"/>
    <col min="13304" max="13304" width="16.28515625" style="90" bestFit="1" customWidth="1"/>
    <col min="13305" max="13307" width="15.140625" style="90"/>
    <col min="13308" max="13308" width="15.7109375" style="90" bestFit="1" customWidth="1"/>
    <col min="13309" max="13548" width="15.140625" style="90"/>
    <col min="13549" max="13549" width="13.85546875" style="90" customWidth="1"/>
    <col min="13550" max="13550" width="47.140625" style="90" bestFit="1" customWidth="1"/>
    <col min="13551" max="13551" width="9" style="90" customWidth="1"/>
    <col min="13552" max="13552" width="10.7109375" style="90" customWidth="1"/>
    <col min="13553" max="13553" width="16.28515625" style="90" bestFit="1" customWidth="1"/>
    <col min="13554" max="13554" width="13.7109375" style="90" customWidth="1"/>
    <col min="13555" max="13559" width="15.140625" style="90"/>
    <col min="13560" max="13560" width="16.28515625" style="90" bestFit="1" customWidth="1"/>
    <col min="13561" max="13563" width="15.140625" style="90"/>
    <col min="13564" max="13564" width="15.7109375" style="90" bestFit="1" customWidth="1"/>
    <col min="13565" max="13804" width="15.140625" style="90"/>
    <col min="13805" max="13805" width="13.85546875" style="90" customWidth="1"/>
    <col min="13806" max="13806" width="47.140625" style="90" bestFit="1" customWidth="1"/>
    <col min="13807" max="13807" width="9" style="90" customWidth="1"/>
    <col min="13808" max="13808" width="10.7109375" style="90" customWidth="1"/>
    <col min="13809" max="13809" width="16.28515625" style="90" bestFit="1" customWidth="1"/>
    <col min="13810" max="13810" width="13.7109375" style="90" customWidth="1"/>
    <col min="13811" max="13815" width="15.140625" style="90"/>
    <col min="13816" max="13816" width="16.28515625" style="90" bestFit="1" customWidth="1"/>
    <col min="13817" max="13819" width="15.140625" style="90"/>
    <col min="13820" max="13820" width="15.7109375" style="90" bestFit="1" customWidth="1"/>
    <col min="13821" max="14060" width="15.140625" style="90"/>
    <col min="14061" max="14061" width="13.85546875" style="90" customWidth="1"/>
    <col min="14062" max="14062" width="47.140625" style="90" bestFit="1" customWidth="1"/>
    <col min="14063" max="14063" width="9" style="90" customWidth="1"/>
    <col min="14064" max="14064" width="10.7109375" style="90" customWidth="1"/>
    <col min="14065" max="14065" width="16.28515625" style="90" bestFit="1" customWidth="1"/>
    <col min="14066" max="14066" width="13.7109375" style="90" customWidth="1"/>
    <col min="14067" max="14071" width="15.140625" style="90"/>
    <col min="14072" max="14072" width="16.28515625" style="90" bestFit="1" customWidth="1"/>
    <col min="14073" max="14075" width="15.140625" style="90"/>
    <col min="14076" max="14076" width="15.7109375" style="90" bestFit="1" customWidth="1"/>
    <col min="14077" max="14316" width="15.140625" style="90"/>
    <col min="14317" max="14317" width="13.85546875" style="90" customWidth="1"/>
    <col min="14318" max="14318" width="47.140625" style="90" bestFit="1" customWidth="1"/>
    <col min="14319" max="14319" width="9" style="90" customWidth="1"/>
    <col min="14320" max="14320" width="10.7109375" style="90" customWidth="1"/>
    <col min="14321" max="14321" width="16.28515625" style="90" bestFit="1" customWidth="1"/>
    <col min="14322" max="14322" width="13.7109375" style="90" customWidth="1"/>
    <col min="14323" max="14327" width="15.140625" style="90"/>
    <col min="14328" max="14328" width="16.28515625" style="90" bestFit="1" customWidth="1"/>
    <col min="14329" max="14331" width="15.140625" style="90"/>
    <col min="14332" max="14332" width="15.7109375" style="90" bestFit="1" customWidth="1"/>
    <col min="14333" max="14572" width="15.140625" style="90"/>
    <col min="14573" max="14573" width="13.85546875" style="90" customWidth="1"/>
    <col min="14574" max="14574" width="47.140625" style="90" bestFit="1" customWidth="1"/>
    <col min="14575" max="14575" width="9" style="90" customWidth="1"/>
    <col min="14576" max="14576" width="10.7109375" style="90" customWidth="1"/>
    <col min="14577" max="14577" width="16.28515625" style="90" bestFit="1" customWidth="1"/>
    <col min="14578" max="14578" width="13.7109375" style="90" customWidth="1"/>
    <col min="14579" max="14583" width="15.140625" style="90"/>
    <col min="14584" max="14584" width="16.28515625" style="90" bestFit="1" customWidth="1"/>
    <col min="14585" max="14587" width="15.140625" style="90"/>
    <col min="14588" max="14588" width="15.7109375" style="90" bestFit="1" customWidth="1"/>
    <col min="14589" max="14828" width="15.140625" style="90"/>
    <col min="14829" max="14829" width="13.85546875" style="90" customWidth="1"/>
    <col min="14830" max="14830" width="47.140625" style="90" bestFit="1" customWidth="1"/>
    <col min="14831" max="14831" width="9" style="90" customWidth="1"/>
    <col min="14832" max="14832" width="10.7109375" style="90" customWidth="1"/>
    <col min="14833" max="14833" width="16.28515625" style="90" bestFit="1" customWidth="1"/>
    <col min="14834" max="14834" width="13.7109375" style="90" customWidth="1"/>
    <col min="14835" max="14839" width="15.140625" style="90"/>
    <col min="14840" max="14840" width="16.28515625" style="90" bestFit="1" customWidth="1"/>
    <col min="14841" max="14843" width="15.140625" style="90"/>
    <col min="14844" max="14844" width="15.7109375" style="90" bestFit="1" customWidth="1"/>
    <col min="14845" max="15084" width="15.140625" style="90"/>
    <col min="15085" max="15085" width="13.85546875" style="90" customWidth="1"/>
    <col min="15086" max="15086" width="47.140625" style="90" bestFit="1" customWidth="1"/>
    <col min="15087" max="15087" width="9" style="90" customWidth="1"/>
    <col min="15088" max="15088" width="10.7109375" style="90" customWidth="1"/>
    <col min="15089" max="15089" width="16.28515625" style="90" bestFit="1" customWidth="1"/>
    <col min="15090" max="15090" width="13.7109375" style="90" customWidth="1"/>
    <col min="15091" max="15095" width="15.140625" style="90"/>
    <col min="15096" max="15096" width="16.28515625" style="90" bestFit="1" customWidth="1"/>
    <col min="15097" max="15099" width="15.140625" style="90"/>
    <col min="15100" max="15100" width="15.7109375" style="90" bestFit="1" customWidth="1"/>
    <col min="15101" max="15340" width="15.140625" style="90"/>
    <col min="15341" max="15341" width="13.85546875" style="90" customWidth="1"/>
    <col min="15342" max="15342" width="47.140625" style="90" bestFit="1" customWidth="1"/>
    <col min="15343" max="15343" width="9" style="90" customWidth="1"/>
    <col min="15344" max="15344" width="10.7109375" style="90" customWidth="1"/>
    <col min="15345" max="15345" width="16.28515625" style="90" bestFit="1" customWidth="1"/>
    <col min="15346" max="15346" width="13.7109375" style="90" customWidth="1"/>
    <col min="15347" max="15351" width="15.140625" style="90"/>
    <col min="15352" max="15352" width="16.28515625" style="90" bestFit="1" customWidth="1"/>
    <col min="15353" max="15355" width="15.140625" style="90"/>
    <col min="15356" max="15356" width="15.7109375" style="90" bestFit="1" customWidth="1"/>
    <col min="15357" max="15596" width="15.140625" style="90"/>
    <col min="15597" max="15597" width="13.85546875" style="90" customWidth="1"/>
    <col min="15598" max="15598" width="47.140625" style="90" bestFit="1" customWidth="1"/>
    <col min="15599" max="15599" width="9" style="90" customWidth="1"/>
    <col min="15600" max="15600" width="10.7109375" style="90" customWidth="1"/>
    <col min="15601" max="15601" width="16.28515625" style="90" bestFit="1" customWidth="1"/>
    <col min="15602" max="15602" width="13.7109375" style="90" customWidth="1"/>
    <col min="15603" max="15607" width="15.140625" style="90"/>
    <col min="15608" max="15608" width="16.28515625" style="90" bestFit="1" customWidth="1"/>
    <col min="15609" max="15611" width="15.140625" style="90"/>
    <col min="15612" max="15612" width="15.7109375" style="90" bestFit="1" customWidth="1"/>
    <col min="15613" max="15852" width="15.140625" style="90"/>
    <col min="15853" max="15853" width="13.85546875" style="90" customWidth="1"/>
    <col min="15854" max="15854" width="47.140625" style="90" bestFit="1" customWidth="1"/>
    <col min="15855" max="15855" width="9" style="90" customWidth="1"/>
    <col min="15856" max="15856" width="10.7109375" style="90" customWidth="1"/>
    <col min="15857" max="15857" width="16.28515625" style="90" bestFit="1" customWidth="1"/>
    <col min="15858" max="15858" width="13.7109375" style="90" customWidth="1"/>
    <col min="15859" max="15863" width="15.140625" style="90"/>
    <col min="15864" max="15864" width="16.28515625" style="90" bestFit="1" customWidth="1"/>
    <col min="15865" max="15867" width="15.140625" style="90"/>
    <col min="15868" max="15868" width="15.7109375" style="90" bestFit="1" customWidth="1"/>
    <col min="15869" max="16108" width="15.140625" style="90"/>
    <col min="16109" max="16109" width="13.85546875" style="90" customWidth="1"/>
    <col min="16110" max="16110" width="47.140625" style="90" bestFit="1" customWidth="1"/>
    <col min="16111" max="16111" width="9" style="90" customWidth="1"/>
    <col min="16112" max="16112" width="10.7109375" style="90" customWidth="1"/>
    <col min="16113" max="16113" width="16.28515625" style="90" bestFit="1" customWidth="1"/>
    <col min="16114" max="16114" width="13.7109375" style="90" customWidth="1"/>
    <col min="16115" max="16119" width="15.140625" style="90"/>
    <col min="16120" max="16120" width="16.28515625" style="90" bestFit="1" customWidth="1"/>
    <col min="16121" max="16123" width="15.140625" style="90"/>
    <col min="16124" max="16124" width="15.7109375" style="90" bestFit="1" customWidth="1"/>
    <col min="16125" max="16384" width="15.140625" style="90"/>
  </cols>
  <sheetData>
    <row r="1" spans="1:15" customFormat="1" ht="10.15" customHeight="1" x14ac:dyDescent="0.25">
      <c r="A1" s="191"/>
      <c r="B1" s="191"/>
      <c r="C1" s="192" t="s">
        <v>288</v>
      </c>
      <c r="D1" s="192"/>
      <c r="E1" s="193" t="s">
        <v>214</v>
      </c>
      <c r="F1" s="193"/>
    </row>
    <row r="2" spans="1:15" s="43" customFormat="1" ht="13.15" customHeight="1" x14ac:dyDescent="0.25">
      <c r="A2" s="191"/>
      <c r="B2" s="191"/>
      <c r="C2" s="192"/>
      <c r="D2" s="192"/>
      <c r="E2" s="194" t="s">
        <v>215</v>
      </c>
      <c r="F2" s="194"/>
      <c r="G2" s="46"/>
      <c r="H2" s="46"/>
      <c r="I2" s="46"/>
      <c r="J2" s="46"/>
      <c r="K2" s="46"/>
      <c r="L2" s="46"/>
      <c r="M2" s="46"/>
      <c r="N2" s="46"/>
      <c r="O2" s="46"/>
    </row>
    <row r="3" spans="1:15" s="43" customFormat="1" ht="13.15" customHeight="1" x14ac:dyDescent="0.25">
      <c r="A3" s="191"/>
      <c r="B3" s="191"/>
      <c r="C3" s="195" t="s">
        <v>216</v>
      </c>
      <c r="D3" s="195"/>
      <c r="E3" s="194" t="s">
        <v>217</v>
      </c>
      <c r="F3" s="194"/>
      <c r="G3" s="46"/>
      <c r="H3" s="46"/>
      <c r="I3" s="46"/>
      <c r="J3" s="46"/>
      <c r="K3" s="46"/>
      <c r="L3" s="46"/>
      <c r="M3" s="46"/>
      <c r="N3" s="46"/>
      <c r="O3" s="46"/>
    </row>
    <row r="4" spans="1:15" s="43" customFormat="1" ht="13.5" customHeight="1" x14ac:dyDescent="0.25">
      <c r="A4" s="191"/>
      <c r="B4" s="191"/>
      <c r="C4" s="195"/>
      <c r="D4" s="195"/>
      <c r="E4" s="196" t="s">
        <v>289</v>
      </c>
      <c r="F4" s="196"/>
      <c r="G4" s="46"/>
      <c r="H4" s="46"/>
      <c r="I4" s="46"/>
      <c r="J4" s="46"/>
      <c r="K4" s="46"/>
      <c r="L4" s="46"/>
      <c r="M4" s="46"/>
      <c r="N4" s="46"/>
      <c r="O4" s="46"/>
    </row>
    <row r="5" spans="1:15" s="43" customFormat="1" ht="12.75" x14ac:dyDescent="0.25">
      <c r="C5" s="143"/>
      <c r="D5" s="143"/>
      <c r="E5" s="143"/>
      <c r="F5" s="47"/>
      <c r="G5" s="47"/>
      <c r="H5" s="47"/>
      <c r="I5" s="47"/>
      <c r="J5" s="47"/>
      <c r="K5" s="47"/>
      <c r="L5" s="47"/>
      <c r="M5" s="47"/>
      <c r="N5" s="47"/>
      <c r="O5" s="47"/>
    </row>
    <row r="6" spans="1:15" s="43" customFormat="1" ht="12.75" x14ac:dyDescent="0.25">
      <c r="A6" s="78" t="s">
        <v>220</v>
      </c>
      <c r="C6" s="79" t="s">
        <v>221</v>
      </c>
      <c r="D6" s="80"/>
      <c r="E6" s="80"/>
      <c r="F6" s="59"/>
      <c r="G6" s="59"/>
    </row>
    <row r="7" spans="1:15" s="43" customFormat="1" ht="12.75" x14ac:dyDescent="0.25">
      <c r="A7" s="78" t="s">
        <v>224</v>
      </c>
      <c r="C7" s="79" t="s">
        <v>248</v>
      </c>
      <c r="D7" s="80"/>
      <c r="E7" s="80"/>
      <c r="F7" s="59"/>
      <c r="G7" s="59"/>
    </row>
    <row r="8" spans="1:15" s="44" customFormat="1" ht="15" customHeight="1" x14ac:dyDescent="0.2">
      <c r="A8" s="81" t="s">
        <v>249</v>
      </c>
      <c r="C8" s="79" t="s">
        <v>250</v>
      </c>
      <c r="D8" s="82"/>
      <c r="E8" s="82"/>
      <c r="F8" s="83"/>
    </row>
    <row r="9" spans="1:15" s="45" customFormat="1" ht="13.15" customHeight="1" x14ac:dyDescent="0.25">
      <c r="A9" s="188" t="s">
        <v>251</v>
      </c>
      <c r="B9" s="188"/>
      <c r="C9" s="84" t="s">
        <v>252</v>
      </c>
      <c r="D9" s="85"/>
      <c r="E9" s="85"/>
    </row>
    <row r="10" spans="1:15" s="45" customFormat="1" ht="15" customHeight="1" x14ac:dyDescent="0.25">
      <c r="A10" s="188"/>
      <c r="B10" s="188"/>
      <c r="C10" s="84"/>
      <c r="F10" s="48"/>
      <c r="G10" s="48"/>
      <c r="H10" s="48"/>
      <c r="I10" s="48"/>
      <c r="J10" s="48"/>
      <c r="K10" s="48"/>
      <c r="L10" s="48"/>
      <c r="M10" s="48"/>
      <c r="N10" s="48"/>
      <c r="O10" s="48"/>
    </row>
    <row r="11" spans="1:15" customFormat="1" ht="15" x14ac:dyDescent="0.25">
      <c r="A11" s="78" t="s">
        <v>253</v>
      </c>
      <c r="B11" s="86" t="s">
        <v>254</v>
      </c>
      <c r="C11" s="87"/>
      <c r="D11" s="87"/>
      <c r="E11" s="88"/>
    </row>
    <row r="12" spans="1:15" customFormat="1" ht="15" x14ac:dyDescent="0.25">
      <c r="A12" s="78"/>
      <c r="B12" s="86"/>
      <c r="C12" s="172" t="s">
        <v>290</v>
      </c>
      <c r="D12" s="172"/>
      <c r="E12" s="172"/>
    </row>
    <row r="13" spans="1:15" x14ac:dyDescent="0.2">
      <c r="A13" s="89"/>
      <c r="B13" s="89"/>
      <c r="C13" s="89"/>
      <c r="D13" s="89"/>
      <c r="E13" s="89"/>
    </row>
    <row r="14" spans="1:15" s="96" customFormat="1" ht="12" x14ac:dyDescent="0.25">
      <c r="A14" s="91"/>
      <c r="B14" s="91"/>
      <c r="C14" s="92"/>
      <c r="D14" s="91"/>
      <c r="E14" s="93" t="s">
        <v>291</v>
      </c>
      <c r="F14" s="94">
        <f>+'Costo Directo'!H21</f>
        <v>13928013.360000001</v>
      </c>
      <c r="G14" s="95"/>
    </row>
    <row r="15" spans="1:15" s="98" customFormat="1" ht="12" x14ac:dyDescent="0.2">
      <c r="A15" s="97"/>
      <c r="B15" s="97"/>
      <c r="C15" s="97"/>
      <c r="D15" s="97"/>
      <c r="E15" s="97"/>
    </row>
    <row r="16" spans="1:15" s="96" customFormat="1" ht="14.65" customHeight="1" x14ac:dyDescent="0.25">
      <c r="A16" s="93" t="s">
        <v>256</v>
      </c>
      <c r="B16" s="189" t="s">
        <v>257</v>
      </c>
      <c r="C16" s="190"/>
      <c r="D16" s="99" t="s">
        <v>292</v>
      </c>
      <c r="E16" s="99" t="s">
        <v>293</v>
      </c>
      <c r="F16" s="99" t="s">
        <v>294</v>
      </c>
    </row>
    <row r="17" spans="1:9" s="96" customFormat="1" ht="14.65" customHeight="1" x14ac:dyDescent="0.25">
      <c r="A17" s="131">
        <v>1</v>
      </c>
      <c r="B17" s="181" t="s">
        <v>313</v>
      </c>
      <c r="C17" s="181"/>
      <c r="D17" s="99"/>
      <c r="E17" s="99"/>
      <c r="F17" s="99"/>
    </row>
    <row r="18" spans="1:9" s="96" customFormat="1" ht="14.65" customHeight="1" x14ac:dyDescent="0.25">
      <c r="A18" s="100">
        <v>1.1000000000000001</v>
      </c>
      <c r="B18" s="184" t="s">
        <v>295</v>
      </c>
      <c r="C18" s="185" t="s">
        <v>295</v>
      </c>
      <c r="D18" s="117">
        <v>24</v>
      </c>
      <c r="E18" s="101">
        <f>((4.5*30)*30)</f>
        <v>4050</v>
      </c>
      <c r="F18" s="102">
        <f>+D18*E18</f>
        <v>97200</v>
      </c>
    </row>
    <row r="19" spans="1:9" s="103" customFormat="1" ht="14.65" customHeight="1" x14ac:dyDescent="0.25">
      <c r="A19" s="100">
        <v>1.2</v>
      </c>
      <c r="B19" s="184" t="s">
        <v>296</v>
      </c>
      <c r="C19" s="185" t="s">
        <v>296</v>
      </c>
      <c r="D19" s="117">
        <v>24</v>
      </c>
      <c r="E19" s="101">
        <v>0</v>
      </c>
      <c r="F19" s="102">
        <f>+D19*E19</f>
        <v>0</v>
      </c>
      <c r="I19" s="104"/>
    </row>
    <row r="20" spans="1:9" s="103" customFormat="1" ht="14.65" customHeight="1" x14ac:dyDescent="0.25">
      <c r="A20" s="100">
        <v>1.3</v>
      </c>
      <c r="B20" s="182" t="s">
        <v>309</v>
      </c>
      <c r="C20" s="183"/>
      <c r="D20" s="117">
        <v>24</v>
      </c>
      <c r="E20" s="101">
        <f>17.7*30</f>
        <v>531</v>
      </c>
      <c r="F20" s="102">
        <f>+D20*E20</f>
        <v>12744</v>
      </c>
      <c r="I20" s="104"/>
    </row>
    <row r="21" spans="1:9" s="103" customFormat="1" ht="14.65" customHeight="1" x14ac:dyDescent="0.25">
      <c r="A21" s="100">
        <v>1.4</v>
      </c>
      <c r="B21" s="182" t="s">
        <v>310</v>
      </c>
      <c r="C21" s="183"/>
      <c r="D21" s="117">
        <v>24</v>
      </c>
      <c r="E21" s="101">
        <f>16.42*30</f>
        <v>492.6</v>
      </c>
      <c r="F21" s="102">
        <f>+D21*E21</f>
        <v>11822.400000000001</v>
      </c>
      <c r="I21" s="104"/>
    </row>
    <row r="22" spans="1:9" s="103" customFormat="1" ht="14.65" customHeight="1" x14ac:dyDescent="0.25">
      <c r="A22" s="100">
        <v>1.5</v>
      </c>
      <c r="B22" s="182" t="s">
        <v>311</v>
      </c>
      <c r="C22" s="183"/>
      <c r="D22" s="117">
        <v>24</v>
      </c>
      <c r="E22" s="100">
        <f>((250*2)*30)/24</f>
        <v>625</v>
      </c>
      <c r="F22" s="102">
        <f>+D22*E22</f>
        <v>15000</v>
      </c>
      <c r="I22" s="104"/>
    </row>
    <row r="23" spans="1:9" s="103" customFormat="1" ht="14.65" customHeight="1" x14ac:dyDescent="0.25">
      <c r="A23" s="131">
        <v>2</v>
      </c>
      <c r="B23" s="181" t="s">
        <v>264</v>
      </c>
      <c r="C23" s="181"/>
      <c r="D23" s="99"/>
      <c r="E23" s="99"/>
      <c r="F23" s="99"/>
      <c r="I23" s="104"/>
    </row>
    <row r="24" spans="1:9" s="103" customFormat="1" ht="14.65" customHeight="1" x14ac:dyDescent="0.25">
      <c r="A24" s="100">
        <v>2.1</v>
      </c>
      <c r="B24" s="182" t="s">
        <v>265</v>
      </c>
      <c r="C24" s="183" t="s">
        <v>299</v>
      </c>
      <c r="D24" s="117">
        <v>24</v>
      </c>
      <c r="E24" s="101">
        <f>((180/1000)*31)*30</f>
        <v>167.4</v>
      </c>
      <c r="F24" s="102">
        <f>+D24*E24</f>
        <v>4017.6000000000004</v>
      </c>
      <c r="I24" s="104"/>
    </row>
    <row r="25" spans="1:9" s="103" customFormat="1" ht="14.65" customHeight="1" x14ac:dyDescent="0.25">
      <c r="A25" s="100">
        <v>2.2000000000000002</v>
      </c>
      <c r="B25" s="182" t="s">
        <v>266</v>
      </c>
      <c r="C25" s="183" t="s">
        <v>299</v>
      </c>
      <c r="D25" s="117">
        <v>24</v>
      </c>
      <c r="E25" s="101">
        <f t="shared" ref="E25:E29" si="0">((180/1000)*31)*30</f>
        <v>167.4</v>
      </c>
      <c r="F25" s="102">
        <f>+D25*E25</f>
        <v>4017.6000000000004</v>
      </c>
      <c r="I25" s="104"/>
    </row>
    <row r="26" spans="1:9" s="103" customFormat="1" ht="14.65" customHeight="1" x14ac:dyDescent="0.25">
      <c r="A26" s="100">
        <v>2.2999999999999998</v>
      </c>
      <c r="B26" s="182" t="s">
        <v>267</v>
      </c>
      <c r="C26" s="183" t="s">
        <v>299</v>
      </c>
      <c r="D26" s="117">
        <v>24</v>
      </c>
      <c r="E26" s="101">
        <f t="shared" si="0"/>
        <v>167.4</v>
      </c>
      <c r="F26" s="102">
        <f>+D26*E26</f>
        <v>4017.6000000000004</v>
      </c>
      <c r="I26" s="104"/>
    </row>
    <row r="27" spans="1:9" s="103" customFormat="1" ht="14.65" customHeight="1" x14ac:dyDescent="0.25">
      <c r="A27" s="100">
        <v>2.4</v>
      </c>
      <c r="B27" s="182" t="s">
        <v>268</v>
      </c>
      <c r="C27" s="183" t="s">
        <v>299</v>
      </c>
      <c r="D27" s="117">
        <v>24</v>
      </c>
      <c r="E27" s="101">
        <f t="shared" si="0"/>
        <v>167.4</v>
      </c>
      <c r="F27" s="102">
        <f>+D27*E27</f>
        <v>4017.6000000000004</v>
      </c>
      <c r="I27" s="104"/>
    </row>
    <row r="28" spans="1:9" s="103" customFormat="1" ht="14.65" customHeight="1" x14ac:dyDescent="0.25">
      <c r="A28" s="100">
        <v>2.5</v>
      </c>
      <c r="B28" s="182" t="s">
        <v>269</v>
      </c>
      <c r="C28" s="183" t="s">
        <v>299</v>
      </c>
      <c r="D28" s="117">
        <v>24</v>
      </c>
      <c r="E28" s="101">
        <f t="shared" si="0"/>
        <v>167.4</v>
      </c>
      <c r="F28" s="102">
        <f>+D28*E28</f>
        <v>4017.6000000000004</v>
      </c>
      <c r="I28" s="104"/>
    </row>
    <row r="29" spans="1:9" s="103" customFormat="1" ht="14.65" customHeight="1" x14ac:dyDescent="0.25">
      <c r="A29" s="100">
        <v>2.6</v>
      </c>
      <c r="B29" s="182" t="s">
        <v>270</v>
      </c>
      <c r="C29" s="183" t="s">
        <v>299</v>
      </c>
      <c r="D29" s="117">
        <v>24</v>
      </c>
      <c r="E29" s="101">
        <f t="shared" si="0"/>
        <v>167.4</v>
      </c>
      <c r="F29" s="102">
        <f>+D29*E29</f>
        <v>4017.6000000000004</v>
      </c>
      <c r="I29" s="104"/>
    </row>
    <row r="30" spans="1:9" s="103" customFormat="1" ht="14.65" customHeight="1" x14ac:dyDescent="0.25">
      <c r="A30" s="131">
        <v>3</v>
      </c>
      <c r="B30" s="181" t="s">
        <v>271</v>
      </c>
      <c r="C30" s="181"/>
      <c r="D30" s="99"/>
      <c r="E30" s="99"/>
      <c r="F30" s="99"/>
      <c r="I30" s="104"/>
    </row>
    <row r="31" spans="1:9" s="103" customFormat="1" ht="14.65" customHeight="1" x14ac:dyDescent="0.25">
      <c r="A31" s="100">
        <v>3.1</v>
      </c>
      <c r="B31" s="182" t="s">
        <v>300</v>
      </c>
      <c r="C31" s="183" t="s">
        <v>299</v>
      </c>
      <c r="D31" s="117">
        <v>24</v>
      </c>
      <c r="E31" s="101">
        <f>(30*4)*30</f>
        <v>3600</v>
      </c>
      <c r="F31" s="102">
        <f>+D31*E31</f>
        <v>86400</v>
      </c>
      <c r="I31" s="104"/>
    </row>
    <row r="32" spans="1:9" s="103" customFormat="1" ht="14.65" customHeight="1" x14ac:dyDescent="0.25">
      <c r="A32" s="131">
        <v>4</v>
      </c>
      <c r="B32" s="181" t="s">
        <v>272</v>
      </c>
      <c r="C32" s="181"/>
      <c r="D32" s="99"/>
      <c r="E32" s="99"/>
      <c r="F32" s="99"/>
      <c r="I32" s="104"/>
    </row>
    <row r="33" spans="1:9" s="103" customFormat="1" ht="14.65" customHeight="1" x14ac:dyDescent="0.25">
      <c r="A33" s="100">
        <v>4.0999999999999996</v>
      </c>
      <c r="B33" s="182" t="s">
        <v>273</v>
      </c>
      <c r="C33" s="183" t="s">
        <v>299</v>
      </c>
      <c r="D33" s="117">
        <v>24</v>
      </c>
      <c r="E33" s="101">
        <f>(10*30)*30</f>
        <v>9000</v>
      </c>
      <c r="F33" s="102">
        <f>+D33*E33</f>
        <v>216000</v>
      </c>
      <c r="I33" s="104"/>
    </row>
    <row r="34" spans="1:9" s="103" customFormat="1" ht="14.65" customHeight="1" x14ac:dyDescent="0.25">
      <c r="A34" s="131">
        <v>5</v>
      </c>
      <c r="B34" s="181" t="s">
        <v>314</v>
      </c>
      <c r="C34" s="181"/>
      <c r="D34" s="99"/>
      <c r="E34" s="99"/>
      <c r="F34" s="99"/>
      <c r="I34" s="104"/>
    </row>
    <row r="35" spans="1:9" s="103" customFormat="1" ht="14.65" customHeight="1" x14ac:dyDescent="0.25">
      <c r="A35" s="100">
        <v>5.0999999999999996</v>
      </c>
      <c r="B35" s="182" t="s">
        <v>279</v>
      </c>
      <c r="C35" s="183" t="s">
        <v>299</v>
      </c>
      <c r="D35" s="117">
        <v>24</v>
      </c>
      <c r="E35" s="100">
        <f>((70*2)/24)*30</f>
        <v>175</v>
      </c>
      <c r="F35" s="102">
        <f>+D35*E35</f>
        <v>4200</v>
      </c>
      <c r="I35" s="104"/>
    </row>
    <row r="36" spans="1:9" s="103" customFormat="1" ht="14.65" customHeight="1" x14ac:dyDescent="0.25">
      <c r="A36" s="100">
        <v>5.2</v>
      </c>
      <c r="B36" s="182" t="s">
        <v>281</v>
      </c>
      <c r="C36" s="183" t="s">
        <v>299</v>
      </c>
      <c r="D36" s="117">
        <v>24</v>
      </c>
      <c r="E36" s="100">
        <f>((20*2)/24)*30</f>
        <v>50</v>
      </c>
      <c r="F36" s="102">
        <f>+D36*E36</f>
        <v>1200</v>
      </c>
      <c r="I36" s="104"/>
    </row>
    <row r="37" spans="1:9" s="103" customFormat="1" ht="14.65" customHeight="1" x14ac:dyDescent="0.25">
      <c r="A37" s="100">
        <v>5.3</v>
      </c>
      <c r="B37" s="182" t="s">
        <v>282</v>
      </c>
      <c r="C37" s="183" t="s">
        <v>299</v>
      </c>
      <c r="D37" s="117">
        <v>24</v>
      </c>
      <c r="E37" s="100">
        <f>((30*4)/24)*30</f>
        <v>150</v>
      </c>
      <c r="F37" s="102">
        <f>+D37*E37</f>
        <v>3600</v>
      </c>
      <c r="I37" s="104"/>
    </row>
    <row r="38" spans="1:9" s="103" customFormat="1" ht="14.65" customHeight="1" x14ac:dyDescent="0.25">
      <c r="A38" s="100">
        <v>5.4</v>
      </c>
      <c r="B38" s="182" t="s">
        <v>283</v>
      </c>
      <c r="C38" s="183" t="s">
        <v>299</v>
      </c>
      <c r="D38" s="117">
        <v>24</v>
      </c>
      <c r="E38" s="100">
        <f>((10*4)/24)*30</f>
        <v>50</v>
      </c>
      <c r="F38" s="102">
        <f>+D38*E38</f>
        <v>1200</v>
      </c>
      <c r="I38" s="104"/>
    </row>
    <row r="39" spans="1:9" s="103" customFormat="1" ht="14.65" customHeight="1" x14ac:dyDescent="0.25">
      <c r="A39" s="100">
        <v>5.5</v>
      </c>
      <c r="B39" s="182" t="s">
        <v>284</v>
      </c>
      <c r="C39" s="183" t="s">
        <v>299</v>
      </c>
      <c r="D39" s="117">
        <v>24</v>
      </c>
      <c r="E39" s="100">
        <f>((1*30)/24)*30</f>
        <v>37.5</v>
      </c>
      <c r="F39" s="102">
        <f>+D39*E39</f>
        <v>900</v>
      </c>
      <c r="I39" s="104"/>
    </row>
    <row r="40" spans="1:9" s="103" customFormat="1" ht="14.65" customHeight="1" x14ac:dyDescent="0.25">
      <c r="A40" s="131">
        <v>6</v>
      </c>
      <c r="B40" s="181" t="s">
        <v>315</v>
      </c>
      <c r="C40" s="181"/>
      <c r="D40" s="99"/>
      <c r="E40" s="99"/>
      <c r="F40" s="99"/>
      <c r="I40" s="104"/>
    </row>
    <row r="41" spans="1:9" s="103" customFormat="1" ht="14.65" customHeight="1" x14ac:dyDescent="0.25">
      <c r="A41" s="100">
        <v>6.1</v>
      </c>
      <c r="B41" s="182" t="s">
        <v>280</v>
      </c>
      <c r="C41" s="183" t="s">
        <v>299</v>
      </c>
      <c r="D41" s="117">
        <v>24</v>
      </c>
      <c r="E41" s="100">
        <f>((70*4)/24)*30</f>
        <v>350</v>
      </c>
      <c r="F41" s="102">
        <f t="shared" ref="F41:F45" si="1">+D41*E41</f>
        <v>8400</v>
      </c>
      <c r="I41" s="104"/>
    </row>
    <row r="42" spans="1:9" s="103" customFormat="1" ht="14.65" customHeight="1" x14ac:dyDescent="0.25">
      <c r="A42" s="100">
        <v>6.2</v>
      </c>
      <c r="B42" s="182" t="s">
        <v>301</v>
      </c>
      <c r="C42" s="183" t="s">
        <v>299</v>
      </c>
      <c r="D42" s="117">
        <v>24</v>
      </c>
      <c r="E42" s="100">
        <f>((160*2)/24)*30</f>
        <v>400</v>
      </c>
      <c r="F42" s="102">
        <f t="shared" si="1"/>
        <v>9600</v>
      </c>
      <c r="I42" s="104"/>
    </row>
    <row r="43" spans="1:9" s="103" customFormat="1" ht="14.65" customHeight="1" x14ac:dyDescent="0.25">
      <c r="A43" s="100">
        <v>6.3</v>
      </c>
      <c r="B43" s="182" t="s">
        <v>302</v>
      </c>
      <c r="C43" s="183" t="s">
        <v>299</v>
      </c>
      <c r="D43" s="117">
        <v>24</v>
      </c>
      <c r="E43" s="100">
        <f>((90*2)/24)*30</f>
        <v>225</v>
      </c>
      <c r="F43" s="102">
        <f t="shared" si="1"/>
        <v>5400</v>
      </c>
      <c r="I43" s="104"/>
    </row>
    <row r="44" spans="1:9" s="103" customFormat="1" ht="14.65" customHeight="1" x14ac:dyDescent="0.25">
      <c r="A44" s="100">
        <v>6.4</v>
      </c>
      <c r="B44" s="182" t="s">
        <v>303</v>
      </c>
      <c r="C44" s="183" t="s">
        <v>299</v>
      </c>
      <c r="D44" s="117">
        <v>24</v>
      </c>
      <c r="E44" s="100">
        <f>((25*4)/24)*30</f>
        <v>125.00000000000001</v>
      </c>
      <c r="F44" s="102">
        <f t="shared" si="1"/>
        <v>3000.0000000000005</v>
      </c>
      <c r="I44" s="104"/>
    </row>
    <row r="45" spans="1:9" s="103" customFormat="1" ht="14.65" customHeight="1" x14ac:dyDescent="0.25">
      <c r="A45" s="100">
        <v>6.5</v>
      </c>
      <c r="B45" s="182" t="s">
        <v>304</v>
      </c>
      <c r="C45" s="183" t="s">
        <v>299</v>
      </c>
      <c r="D45" s="117">
        <v>24</v>
      </c>
      <c r="E45" s="100">
        <f>((20*2)/24)*30</f>
        <v>50</v>
      </c>
      <c r="F45" s="102">
        <f t="shared" si="1"/>
        <v>1200</v>
      </c>
      <c r="I45" s="104"/>
    </row>
    <row r="46" spans="1:9" s="103" customFormat="1" ht="14.65" customHeight="1" x14ac:dyDescent="0.25">
      <c r="A46" s="131">
        <v>7</v>
      </c>
      <c r="B46" s="181" t="s">
        <v>305</v>
      </c>
      <c r="C46" s="181"/>
      <c r="D46" s="99"/>
      <c r="E46" s="99"/>
      <c r="F46" s="99"/>
      <c r="I46" s="104"/>
    </row>
    <row r="47" spans="1:9" s="103" customFormat="1" ht="14.65" customHeight="1" x14ac:dyDescent="0.25">
      <c r="A47" s="100">
        <v>7.1</v>
      </c>
      <c r="B47" s="182" t="s">
        <v>285</v>
      </c>
      <c r="C47" s="183" t="s">
        <v>263</v>
      </c>
      <c r="D47" s="117">
        <v>24</v>
      </c>
      <c r="E47" s="101">
        <f>(15*30)*30</f>
        <v>13500</v>
      </c>
      <c r="F47" s="102">
        <f t="shared" ref="F47:F48" si="2">+D47*E47</f>
        <v>324000</v>
      </c>
      <c r="I47" s="104"/>
    </row>
    <row r="48" spans="1:9" s="103" customFormat="1" ht="14.65" customHeight="1" x14ac:dyDescent="0.25">
      <c r="A48" s="100">
        <v>7.2</v>
      </c>
      <c r="B48" s="182" t="s">
        <v>306</v>
      </c>
      <c r="C48" s="183" t="s">
        <v>263</v>
      </c>
      <c r="D48" s="117">
        <v>24</v>
      </c>
      <c r="E48" s="101">
        <v>0</v>
      </c>
      <c r="F48" s="102">
        <f t="shared" si="2"/>
        <v>0</v>
      </c>
      <c r="I48" s="104"/>
    </row>
    <row r="49" spans="1:9" s="103" customFormat="1" ht="14.65" customHeight="1" x14ac:dyDescent="0.25">
      <c r="A49" s="131">
        <v>8</v>
      </c>
      <c r="B49" s="181" t="s">
        <v>286</v>
      </c>
      <c r="C49" s="181"/>
      <c r="D49" s="99"/>
      <c r="E49" s="99"/>
      <c r="F49" s="99"/>
      <c r="I49" s="104"/>
    </row>
    <row r="50" spans="1:9" s="103" customFormat="1" ht="14.65" customHeight="1" x14ac:dyDescent="0.25">
      <c r="A50" s="100">
        <v>8.1</v>
      </c>
      <c r="B50" s="182" t="s">
        <v>307</v>
      </c>
      <c r="C50" s="183" t="s">
        <v>263</v>
      </c>
      <c r="D50" s="117">
        <v>24</v>
      </c>
      <c r="E50" s="101">
        <f>(31*30)*30</f>
        <v>27900</v>
      </c>
      <c r="F50" s="102">
        <f t="shared" ref="F50:F51" si="3">+D50*E50</f>
        <v>669600</v>
      </c>
      <c r="I50" s="104"/>
    </row>
    <row r="51" spans="1:9" s="103" customFormat="1" ht="14.65" customHeight="1" x14ac:dyDescent="0.25">
      <c r="A51" s="100">
        <v>8.1999999999999993</v>
      </c>
      <c r="B51" s="182" t="s">
        <v>308</v>
      </c>
      <c r="C51" s="183" t="s">
        <v>263</v>
      </c>
      <c r="D51" s="117">
        <v>24</v>
      </c>
      <c r="E51" s="101">
        <v>0</v>
      </c>
      <c r="F51" s="102">
        <f t="shared" si="3"/>
        <v>0</v>
      </c>
      <c r="I51" s="104"/>
    </row>
    <row r="52" spans="1:9" s="103" customFormat="1" ht="14.65" customHeight="1" x14ac:dyDescent="0.25">
      <c r="A52" s="120"/>
      <c r="B52" s="128"/>
      <c r="C52" s="128"/>
      <c r="D52" s="129"/>
      <c r="E52" s="130"/>
      <c r="F52" s="137"/>
      <c r="I52" s="104"/>
    </row>
    <row r="53" spans="1:9" s="96" customFormat="1" ht="12" x14ac:dyDescent="0.2">
      <c r="A53" s="105"/>
      <c r="B53" s="105"/>
      <c r="C53" s="91"/>
      <c r="D53" s="105"/>
      <c r="E53" s="105" t="s">
        <v>297</v>
      </c>
      <c r="F53" s="138">
        <f>SUM(F18:F51)</f>
        <v>1495572</v>
      </c>
      <c r="G53" s="106"/>
    </row>
    <row r="54" spans="1:9" s="96" customFormat="1" ht="12" x14ac:dyDescent="0.25">
      <c r="A54" s="105"/>
      <c r="B54" s="105"/>
      <c r="C54" s="91"/>
      <c r="D54" s="105"/>
      <c r="E54" s="105"/>
      <c r="F54" s="107"/>
    </row>
    <row r="55" spans="1:9" s="96" customFormat="1" ht="12" x14ac:dyDescent="0.25">
      <c r="A55" s="91"/>
      <c r="B55" s="91"/>
      <c r="C55" s="91"/>
      <c r="D55" s="91"/>
      <c r="E55" s="91"/>
    </row>
    <row r="56" spans="1:9" s="96" customFormat="1" ht="12" x14ac:dyDescent="0.25">
      <c r="A56" s="108"/>
      <c r="B56" s="108"/>
      <c r="C56" s="186" t="s">
        <v>298</v>
      </c>
      <c r="D56" s="187"/>
      <c r="E56" s="187"/>
      <c r="F56" s="139">
        <f>+F53</f>
        <v>1495572</v>
      </c>
    </row>
    <row r="57" spans="1:9" s="96" customFormat="1" ht="12" x14ac:dyDescent="0.25">
      <c r="A57" s="105"/>
      <c r="B57" s="105"/>
      <c r="C57" s="91"/>
      <c r="D57" s="105"/>
      <c r="E57" s="105"/>
      <c r="F57" s="107"/>
    </row>
    <row r="58" spans="1:9" s="96" customFormat="1" ht="12" x14ac:dyDescent="0.25">
      <c r="A58" s="105"/>
      <c r="B58" s="105"/>
      <c r="C58" s="91"/>
      <c r="D58" s="105"/>
      <c r="E58" s="105"/>
      <c r="F58" s="107"/>
      <c r="G58" s="109"/>
    </row>
    <row r="59" spans="1:9" s="114" customFormat="1" x14ac:dyDescent="0.25">
      <c r="A59" s="110"/>
      <c r="B59" s="110"/>
      <c r="C59" s="111"/>
      <c r="D59" s="110"/>
      <c r="E59" s="112"/>
      <c r="F59" s="113"/>
    </row>
    <row r="60" spans="1:9" s="114" customFormat="1" x14ac:dyDescent="0.25">
      <c r="A60" s="110"/>
      <c r="B60" s="110"/>
      <c r="C60" s="111"/>
      <c r="D60" s="110"/>
      <c r="E60" s="110"/>
      <c r="F60" s="113"/>
    </row>
    <row r="61" spans="1:9" s="114" customFormat="1" x14ac:dyDescent="0.25">
      <c r="A61" s="110"/>
      <c r="B61" s="110"/>
      <c r="C61" s="111"/>
      <c r="D61" s="110"/>
      <c r="E61" s="110"/>
      <c r="F61" s="113"/>
    </row>
    <row r="62" spans="1:9" s="114" customFormat="1" x14ac:dyDescent="0.25">
      <c r="A62" s="110"/>
      <c r="B62" s="110"/>
      <c r="C62" s="111"/>
      <c r="D62" s="110"/>
      <c r="E62" s="110"/>
      <c r="F62" s="113"/>
    </row>
    <row r="63" spans="1:9" s="116" customFormat="1" x14ac:dyDescent="0.2">
      <c r="A63" s="115"/>
      <c r="B63" s="115"/>
      <c r="C63" s="115"/>
      <c r="D63" s="115"/>
      <c r="E63" s="115"/>
    </row>
    <row r="64" spans="1:9" s="116" customFormat="1" x14ac:dyDescent="0.2"/>
    <row r="65" s="116" customFormat="1" x14ac:dyDescent="0.2"/>
  </sheetData>
  <mergeCells count="47">
    <mergeCell ref="A1:B4"/>
    <mergeCell ref="C1:D2"/>
    <mergeCell ref="E1:F1"/>
    <mergeCell ref="E2:F2"/>
    <mergeCell ref="C3:D4"/>
    <mergeCell ref="E3:F3"/>
    <mergeCell ref="E4:F4"/>
    <mergeCell ref="B18:C18"/>
    <mergeCell ref="B19:C19"/>
    <mergeCell ref="C56:E56"/>
    <mergeCell ref="C5:E5"/>
    <mergeCell ref="A9:B10"/>
    <mergeCell ref="C12:E12"/>
    <mergeCell ref="B16:C16"/>
    <mergeCell ref="B20:C20"/>
    <mergeCell ref="B21:C21"/>
    <mergeCell ref="B22:C22"/>
    <mergeCell ref="B17:C17"/>
    <mergeCell ref="B23:C23"/>
    <mergeCell ref="B24:C24"/>
    <mergeCell ref="B25:C25"/>
    <mergeCell ref="B26:C26"/>
    <mergeCell ref="B27:C27"/>
    <mergeCell ref="B28:C28"/>
    <mergeCell ref="B29:C29"/>
    <mergeCell ref="B30:C30"/>
    <mergeCell ref="B32:C32"/>
    <mergeCell ref="B31:C31"/>
    <mergeCell ref="B38:C38"/>
    <mergeCell ref="B39:C39"/>
    <mergeCell ref="B40:C40"/>
    <mergeCell ref="B41:C41"/>
    <mergeCell ref="B33:C33"/>
    <mergeCell ref="B34:C34"/>
    <mergeCell ref="B35:C35"/>
    <mergeCell ref="B36:C36"/>
    <mergeCell ref="B37:C37"/>
    <mergeCell ref="B42:C42"/>
    <mergeCell ref="B43:C43"/>
    <mergeCell ref="B44:C44"/>
    <mergeCell ref="B45:C45"/>
    <mergeCell ref="B46:C46"/>
    <mergeCell ref="B49:C49"/>
    <mergeCell ref="B47:C47"/>
    <mergeCell ref="B48:C48"/>
    <mergeCell ref="B50:C50"/>
    <mergeCell ref="B51:C51"/>
  </mergeCells>
  <pageMargins left="0.7" right="0.7" top="0.75" bottom="0.75" header="0.3" footer="0.3"/>
  <pageSetup paperSize="9" scale="6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  <ArchiverLinkFileType xmlns="bf002415-66b4-49b9-a1c9-362206eb161a" xsi:nil="true"/>
    <MediaServiceSearchProperties xmlns="bf002415-66b4-49b9-a1c9-362206eb161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7088" ma:contentTypeDescription="Crear nuevo documento." ma:contentTypeScope="" ma:versionID="e3597bcf7e0ed05be996d78be15ae7bd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3f125439830413c9e718f4b3d31080d7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ArchiverLinkFileTyp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ArchiverLinkFileType" ma:index="24" nillable="true" ma:displayName="ArchiverLinkFileType" ma:hidden="true" ma:internalName="ArchiverLinkFileTyp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57E9547-D9E0-47A2-8CC9-E2F90EEFD721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267c4d04-9e80-4fa2-a816-72c2f787efb4"/>
    <ds:schemaRef ds:uri="http://schemas.microsoft.com/office/2006/metadata/properties"/>
    <ds:schemaRef ds:uri="http://schemas.microsoft.com/office/infopath/2007/PartnerControls"/>
    <ds:schemaRef ds:uri="bf002415-66b4-49b9-a1c9-362206eb161a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7617291-849D-45E2-8424-7ECB6CAFDB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ECF3E0B-A745-445A-8151-74AAA12F186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EAP Chicama</vt:lpstr>
      <vt:lpstr>EAP Virú</vt:lpstr>
      <vt:lpstr>Resumen</vt:lpstr>
      <vt:lpstr>Costo Directo</vt:lpstr>
      <vt:lpstr>Gastos Generales</vt:lpstr>
      <vt:lpstr>'Costo Directo'!Área_de_impresión</vt:lpstr>
      <vt:lpstr>'Gastos Generales'!Área_de_impresión</vt:lpstr>
      <vt:lpstr>Resumen!Área_de_impresión</vt:lpstr>
      <vt:lpstr>'Costo Directo'!Títulos_a_imprimir</vt:lpstr>
    </vt:vector>
  </TitlesOfParts>
  <Manager/>
  <Company>Obrascon Huarte Lain S.A. Suc. del Peru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usuario;OHLA</dc:creator>
  <cp:keywords/>
  <dc:description/>
  <cp:lastModifiedBy>SERVAQPTRACK</cp:lastModifiedBy>
  <cp:revision/>
  <dcterms:created xsi:type="dcterms:W3CDTF">2021-10-13T22:24:50Z</dcterms:created>
  <dcterms:modified xsi:type="dcterms:W3CDTF">2024-10-22T00:50:08Z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  <property fmtid="{D5CDD505-2E9C-101B-9397-08002B2CF9AE}" pid="3" name="MediaServiceImageTags">
    <vt:lpwstr/>
  </property>
</Properties>
</file>