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7FA3B6E-B90C-4D8D-B69C-34214A14EA32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Directo'!$A$1:$G$483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4" l="1"/>
  <c r="F39" i="24"/>
  <c r="F37" i="24"/>
  <c r="F36" i="24"/>
  <c r="F35" i="24"/>
  <c r="G22" i="28"/>
  <c r="G23" i="28"/>
  <c r="G24" i="28"/>
  <c r="G25" i="28"/>
  <c r="G26" i="28"/>
  <c r="G27" i="28"/>
  <c r="G28" i="28"/>
  <c r="G29" i="28"/>
  <c r="G21" i="28"/>
  <c r="G17" i="28"/>
  <c r="F34" i="24"/>
  <c r="F483" i="27"/>
  <c r="G18" i="27"/>
  <c r="G19" i="27"/>
  <c r="G20" i="27"/>
  <c r="G22" i="27"/>
  <c r="G23" i="27"/>
  <c r="G24" i="27"/>
  <c r="G25" i="27"/>
  <c r="G26" i="27"/>
  <c r="G27" i="27"/>
  <c r="G28" i="27"/>
  <c r="G29" i="27"/>
  <c r="G30" i="27"/>
  <c r="G31" i="27"/>
  <c r="G33" i="27"/>
  <c r="G34" i="27"/>
  <c r="G35" i="27"/>
  <c r="G36" i="27"/>
  <c r="G37" i="27"/>
  <c r="G38" i="27"/>
  <c r="G39" i="27"/>
  <c r="G40" i="27"/>
  <c r="G41" i="27"/>
  <c r="G43" i="27"/>
  <c r="G44" i="27"/>
  <c r="G45" i="27"/>
  <c r="G46" i="27"/>
  <c r="G47" i="27"/>
  <c r="G48" i="27"/>
  <c r="G49" i="27"/>
  <c r="G50" i="27"/>
  <c r="G51" i="27"/>
  <c r="G52" i="27"/>
  <c r="G54" i="27"/>
  <c r="G55" i="27"/>
  <c r="G56" i="27"/>
  <c r="G57" i="27"/>
  <c r="G58" i="27"/>
  <c r="G59" i="27"/>
  <c r="G60" i="27"/>
  <c r="G62" i="27"/>
  <c r="G63" i="27"/>
  <c r="G64" i="27"/>
  <c r="G65" i="27"/>
  <c r="G66" i="27"/>
  <c r="G67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8" i="27"/>
  <c r="G89" i="27"/>
  <c r="G90" i="27"/>
  <c r="G91" i="27"/>
  <c r="G93" i="27"/>
  <c r="G94" i="27"/>
  <c r="G95" i="27"/>
  <c r="G96" i="27"/>
  <c r="G98" i="27"/>
  <c r="G99" i="27"/>
  <c r="G100" i="27"/>
  <c r="G101" i="27"/>
  <c r="G102" i="27"/>
  <c r="G103" i="27"/>
  <c r="G104" i="27"/>
  <c r="G105" i="27"/>
  <c r="G107" i="27"/>
  <c r="G108" i="27"/>
  <c r="G109" i="27"/>
  <c r="G110" i="27"/>
  <c r="G111" i="27"/>
  <c r="G112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8" i="27"/>
  <c r="G149" i="27"/>
  <c r="G150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70" i="27"/>
  <c r="G171" i="27"/>
  <c r="G172" i="27"/>
  <c r="G173" i="27"/>
  <c r="G175" i="27"/>
  <c r="G176" i="27"/>
  <c r="G177" i="27"/>
  <c r="G178" i="27"/>
  <c r="G179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4" i="27"/>
  <c r="G195" i="27"/>
  <c r="G196" i="27"/>
  <c r="G197" i="27"/>
  <c r="G198" i="27"/>
  <c r="G199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7" i="27"/>
  <c r="G218" i="27"/>
  <c r="G219" i="27"/>
  <c r="G220" i="27"/>
  <c r="G221" i="27"/>
  <c r="G222" i="27"/>
  <c r="G223" i="27"/>
  <c r="G224" i="27"/>
  <c r="G225" i="27"/>
  <c r="G226" i="27"/>
  <c r="G228" i="27"/>
  <c r="G229" i="27"/>
  <c r="G230" i="27"/>
  <c r="G231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50" i="27"/>
  <c r="G251" i="27"/>
  <c r="G252" i="27"/>
  <c r="G253" i="27"/>
  <c r="G255" i="27"/>
  <c r="G256" i="27"/>
  <c r="G257" i="27"/>
  <c r="G258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6" i="27"/>
  <c r="G277" i="27"/>
  <c r="G278" i="27"/>
  <c r="G279" i="27"/>
  <c r="G281" i="27"/>
  <c r="G282" i="27"/>
  <c r="G283" i="27"/>
  <c r="G286" i="27"/>
  <c r="G287" i="27"/>
  <c r="G288" i="27"/>
  <c r="G289" i="27"/>
  <c r="G290" i="27"/>
  <c r="G291" i="27"/>
  <c r="G292" i="27"/>
  <c r="G293" i="27"/>
  <c r="G294" i="27"/>
  <c r="G295" i="27"/>
  <c r="G296" i="27"/>
  <c r="G297" i="27"/>
  <c r="G298" i="27"/>
  <c r="G299" i="27"/>
  <c r="G300" i="27"/>
  <c r="G301" i="27"/>
  <c r="G303" i="27"/>
  <c r="G304" i="27"/>
  <c r="G305" i="27"/>
  <c r="G306" i="27"/>
  <c r="G308" i="27"/>
  <c r="G309" i="27"/>
  <c r="G310" i="27"/>
  <c r="G311" i="27"/>
  <c r="G312" i="27"/>
  <c r="G313" i="27"/>
  <c r="G314" i="27"/>
  <c r="G315" i="27"/>
  <c r="G316" i="27"/>
  <c r="G319" i="27"/>
  <c r="G320" i="27"/>
  <c r="G321" i="27"/>
  <c r="G322" i="27"/>
  <c r="G323" i="27"/>
  <c r="G324" i="27"/>
  <c r="G325" i="27"/>
  <c r="G326" i="27"/>
  <c r="G327" i="27"/>
  <c r="G328" i="27"/>
  <c r="G330" i="27"/>
  <c r="G331" i="27"/>
  <c r="G332" i="27"/>
  <c r="G333" i="27"/>
  <c r="G334" i="27"/>
  <c r="G335" i="27"/>
  <c r="G336" i="27"/>
  <c r="G337" i="27"/>
  <c r="G338" i="27"/>
  <c r="G339" i="27"/>
  <c r="G340" i="27"/>
  <c r="G341" i="27"/>
  <c r="G342" i="27"/>
  <c r="G343" i="27"/>
  <c r="G344" i="27"/>
  <c r="G345" i="27"/>
  <c r="G347" i="27"/>
  <c r="G348" i="27"/>
  <c r="G349" i="27"/>
  <c r="G350" i="27"/>
  <c r="G351" i="27"/>
  <c r="G352" i="27"/>
  <c r="G353" i="27"/>
  <c r="G354" i="27"/>
  <c r="G355" i="27"/>
  <c r="G356" i="27"/>
  <c r="G357" i="27"/>
  <c r="G358" i="27"/>
  <c r="G359" i="27"/>
  <c r="G360" i="27"/>
  <c r="G361" i="27"/>
  <c r="G362" i="27"/>
  <c r="G363" i="27"/>
  <c r="G364" i="27"/>
  <c r="G365" i="27"/>
  <c r="G366" i="27"/>
  <c r="G367" i="27"/>
  <c r="G368" i="27"/>
  <c r="G371" i="27"/>
  <c r="G372" i="27"/>
  <c r="G373" i="27"/>
  <c r="G374" i="27"/>
  <c r="G375" i="27"/>
  <c r="G376" i="27"/>
  <c r="G377" i="27"/>
  <c r="G378" i="27"/>
  <c r="G379" i="27"/>
  <c r="G380" i="27"/>
  <c r="G382" i="27"/>
  <c r="G383" i="27"/>
  <c r="G384" i="27"/>
  <c r="G385" i="27"/>
  <c r="G386" i="27"/>
  <c r="G387" i="27"/>
  <c r="G388" i="27"/>
  <c r="G389" i="27"/>
  <c r="G390" i="27"/>
  <c r="G391" i="27"/>
  <c r="G392" i="27"/>
  <c r="G393" i="27"/>
  <c r="G394" i="27"/>
  <c r="G395" i="27"/>
  <c r="G396" i="27"/>
  <c r="G397" i="27"/>
  <c r="G400" i="27"/>
  <c r="G401" i="27"/>
  <c r="G402" i="27"/>
  <c r="G403" i="27"/>
  <c r="G404" i="27"/>
  <c r="G405" i="27"/>
  <c r="G406" i="27"/>
  <c r="G407" i="27"/>
  <c r="G408" i="27"/>
  <c r="G409" i="27"/>
  <c r="G410" i="27"/>
  <c r="G411" i="27"/>
  <c r="G412" i="27"/>
  <c r="G413" i="27"/>
  <c r="G416" i="27"/>
  <c r="G417" i="27"/>
  <c r="G418" i="27"/>
  <c r="G419" i="27"/>
  <c r="G420" i="27"/>
  <c r="G421" i="27"/>
  <c r="G422" i="27"/>
  <c r="G423" i="27"/>
  <c r="G424" i="27"/>
  <c r="G425" i="27"/>
  <c r="G426" i="27"/>
  <c r="G427" i="27"/>
  <c r="G428" i="27"/>
  <c r="G429" i="27"/>
  <c r="G430" i="27"/>
  <c r="G431" i="27"/>
  <c r="G432" i="27"/>
  <c r="G434" i="27"/>
  <c r="G435" i="27"/>
  <c r="G436" i="27"/>
  <c r="G438" i="27"/>
  <c r="G439" i="27"/>
  <c r="G440" i="27"/>
  <c r="G441" i="27"/>
  <c r="G442" i="27"/>
  <c r="G444" i="27"/>
  <c r="G445" i="27"/>
  <c r="G446" i="27"/>
  <c r="G447" i="27"/>
  <c r="G450" i="27"/>
  <c r="G451" i="27"/>
  <c r="G452" i="27"/>
  <c r="G454" i="27"/>
  <c r="G455" i="27"/>
  <c r="G456" i="27"/>
  <c r="G457" i="27"/>
  <c r="G458" i="27"/>
  <c r="G459" i="27"/>
  <c r="G460" i="27"/>
  <c r="G462" i="27"/>
  <c r="G463" i="27"/>
  <c r="G464" i="27"/>
  <c r="G465" i="27"/>
  <c r="G466" i="27"/>
  <c r="G467" i="27"/>
  <c r="G468" i="27"/>
  <c r="G469" i="27"/>
  <c r="G471" i="27"/>
  <c r="G472" i="27"/>
  <c r="G473" i="27"/>
  <c r="G474" i="27"/>
  <c r="G475" i="27"/>
  <c r="G476" i="27"/>
  <c r="G478" i="27"/>
  <c r="G479" i="27"/>
  <c r="G481" i="27"/>
  <c r="G482" i="27"/>
  <c r="G17" i="27"/>
  <c r="G31" i="28" l="1"/>
  <c r="B100" i="11"/>
</calcChain>
</file>

<file path=xl/sharedStrings.xml><?xml version="1.0" encoding="utf-8"?>
<sst xmlns="http://schemas.openxmlformats.org/spreadsheetml/2006/main" count="1326" uniqueCount="477">
  <si>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</si>
  <si>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</si>
  <si>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</si>
  <si>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</si>
  <si>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</si>
  <si>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</si>
  <si>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</si>
  <si>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</si>
  <si>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</si>
  <si>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</si>
  <si>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</si>
  <si>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</si>
  <si>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</si>
  <si>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</si>
  <si>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</si>
  <si>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</si>
  <si>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</si>
  <si>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</si>
  <si>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</si>
  <si>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</si>
  <si>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</si>
  <si>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</si>
  <si>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</si>
  <si>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</si>
  <si>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</si>
  <si>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</si>
  <si>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</si>
  <si>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</si>
  <si>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</si>
  <si>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</si>
  <si>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</si>
  <si>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</si>
  <si>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</si>
  <si>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</si>
  <si>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</si>
  <si>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</si>
  <si>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</si>
  <si>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</si>
  <si>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</si>
  <si>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</si>
  <si>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</si>
  <si>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</si>
  <si>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</si>
  <si>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</si>
  <si>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</si>
  <si>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</si>
  <si>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</si>
  <si>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</si>
  <si>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</si>
  <si>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</si>
  <si>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</si>
  <si>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</si>
  <si>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</si>
  <si>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</si>
  <si>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</si>
  <si>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</si>
  <si>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</si>
  <si>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</si>
  <si>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</si>
  <si>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</si>
  <si>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</si>
  <si>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</si>
  <si>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</si>
  <si>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</si>
  <si>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</si>
  <si>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</si>
  <si>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</si>
  <si>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</si>
  <si>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</si>
  <si>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</si>
  <si>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</si>
  <si>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</si>
  <si>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</si>
  <si>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</si>
  <si>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</si>
  <si>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</si>
  <si>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</si>
  <si>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</si>
  <si>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</si>
  <si>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</si>
  <si>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</si>
  <si>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</si>
  <si>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</si>
  <si>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</si>
  <si>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</si>
  <si>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</si>
  <si>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</si>
  <si>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</si>
  <si>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</si>
  <si>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</si>
  <si>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</si>
  <si>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</si>
  <si>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</si>
  <si>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</si>
  <si>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</si>
  <si>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</si>
  <si>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</si>
  <si>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</si>
  <si>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</si>
  <si>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</si>
  <si>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</si>
  <si>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</si>
  <si>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</si>
  <si>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</si>
  <si>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</si>
  <si>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</si>
  <si>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</si>
  <si>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</si>
  <si>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</si>
  <si>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</si>
  <si>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</si>
  <si>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</si>
  <si>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</si>
  <si>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</si>
  <si>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</si>
  <si>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</si>
  <si>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</si>
  <si>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</si>
  <si>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</si>
  <si>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</si>
  <si>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</si>
  <si>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</si>
  <si>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</si>
  <si>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</si>
  <si>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</si>
  <si>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</si>
  <si>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</si>
  <si>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</si>
  <si>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</si>
  <si>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</si>
  <si>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</si>
  <si>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</si>
  <si>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</si>
  <si>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</si>
  <si>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</si>
  <si>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</si>
  <si>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</si>
  <si>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</si>
  <si>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</si>
  <si>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</si>
  <si>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</si>
  <si>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</si>
  <si>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</si>
  <si>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</si>
  <si>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</si>
  <si>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</si>
  <si>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</si>
  <si>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</si>
  <si>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</si>
  <si>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</si>
  <si>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</si>
  <si>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</si>
  <si>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</si>
  <si>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</si>
  <si>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</si>
  <si>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</si>
  <si>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</si>
  <si>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</si>
  <si>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</si>
  <si>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</si>
  <si>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</si>
  <si>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</si>
  <si>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</si>
  <si>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</si>
  <si>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</si>
  <si>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</si>
  <si>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</si>
  <si>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</si>
  <si>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</si>
  <si>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</si>
  <si>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</si>
  <si>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</si>
  <si>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</si>
  <si>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</si>
  <si>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</si>
  <si>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</si>
  <si>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</si>
  <si>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</si>
  <si>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</si>
  <si>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</si>
  <si>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</si>
  <si>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</si>
  <si>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</si>
  <si>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</si>
  <si>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</si>
  <si>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</si>
  <si>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</si>
  <si>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</si>
  <si>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</si>
  <si>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</si>
  <si>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</si>
  <si>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</si>
  <si>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</si>
  <si>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</si>
  <si>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</si>
  <si>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</si>
  <si>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</si>
  <si>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</si>
  <si>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</si>
  <si>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</si>
  <si>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</si>
  <si>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</si>
  <si>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</si>
  <si>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</si>
  <si>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</si>
  <si>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</si>
  <si>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</si>
  <si>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</si>
  <si>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</si>
  <si>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</si>
  <si>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</si>
  <si>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</si>
  <si>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</si>
  <si>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</si>
  <si>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</si>
  <si>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</si>
  <si>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</si>
  <si>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</si>
  <si>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</si>
  <si>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</si>
  <si>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</si>
  <si>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</si>
  <si>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</si>
  <si>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</si>
  <si>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</si>
  <si>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</si>
  <si>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</si>
  <si>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</si>
  <si>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</si>
  <si>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</si>
  <si>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</si>
  <si>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</si>
  <si>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</si>
  <si>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</si>
  <si>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</si>
  <si>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</si>
  <si>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</si>
  <si>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</si>
  <si>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</si>
  <si>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</si>
  <si>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</si>
  <si>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</si>
  <si>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</si>
  <si>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</si>
  <si>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</si>
  <si>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</si>
  <si>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</si>
  <si>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</si>
  <si>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</si>
  <si>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</si>
  <si>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</si>
  <si>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</si>
  <si>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</si>
  <si>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</si>
  <si>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TDR Anexo 13</t>
  </si>
  <si>
    <t>PLANILLA DE COSTO DIRECTO</t>
  </si>
  <si>
    <t>Item</t>
  </si>
  <si>
    <t>Descripción</t>
  </si>
  <si>
    <t>Unidad</t>
  </si>
  <si>
    <t>Total</t>
  </si>
  <si>
    <t>P.U. 
(S/)</t>
  </si>
  <si>
    <t>Total 
(S/)</t>
  </si>
  <si>
    <t>OBRAS PRELIMINARES</t>
  </si>
  <si>
    <t>Trazo y replanteo topográfico al inicio de obra</t>
  </si>
  <si>
    <t>mes</t>
  </si>
  <si>
    <t>Trazo y replanteo topográfico durante la ejecución de obra</t>
  </si>
  <si>
    <t>Levantamiento topografico final de obra</t>
  </si>
  <si>
    <t>Cartel de Obra de 7.00 x 3.50 m</t>
  </si>
  <si>
    <t>und</t>
  </si>
  <si>
    <t>Construcción de acceso nuevo</t>
  </si>
  <si>
    <t>Excavación en material común para accesos</t>
  </si>
  <si>
    <t>Relleno compactado con equipo pesado para accesos</t>
  </si>
  <si>
    <t>Proceso y selección de material propio</t>
  </si>
  <si>
    <t>Transporte de material propio para relleno, d≤1km</t>
  </si>
  <si>
    <t>m3xkm</t>
  </si>
  <si>
    <t>Transporte de material excedente a DME, d≤1km</t>
  </si>
  <si>
    <t>Transporte de material excedente a DME, d&gt;1km</t>
  </si>
  <si>
    <t>Desbroce y remoción de suelo vegetal con equipo</t>
  </si>
  <si>
    <t>Transporte de material excedente a DMO, d≤1km</t>
  </si>
  <si>
    <t>Transporte de material excedente a DMO, d&gt;1km</t>
  </si>
  <si>
    <t>Rehabilitación de accesos existentes</t>
  </si>
  <si>
    <t>Suministro, transporte e instalación de alcantarillas HDPE corrugada DN 750 mm, para cruce sobre canal</t>
  </si>
  <si>
    <t>Suministro, transporte e instalación de alcantarillas HDPE corrugada DN 900 mm, para cruce sobre canal</t>
  </si>
  <si>
    <t>Suministro, transporte e instalación de alcantarillas HDPE corrugada DN 1200 mm, para cruce sobre canal</t>
  </si>
  <si>
    <t>Mantenimiento de accesos (L&lt;15 km)</t>
  </si>
  <si>
    <t>Conformación de ataguía para desvío temporal de cauce de río</t>
  </si>
  <si>
    <t>Señalización de obra</t>
  </si>
  <si>
    <t>Movilización de equipos a obra</t>
  </si>
  <si>
    <t>Glb</t>
  </si>
  <si>
    <t>Desmovilización de equipos a obra</t>
  </si>
  <si>
    <t>Construcción de campamentos (talleres, almacenes y oficinas)</t>
  </si>
  <si>
    <t>Conformación de terraplén para campamentos</t>
  </si>
  <si>
    <t>Construcción de campamentos</t>
  </si>
  <si>
    <t>Implementación de controles ambientales durante la construcción</t>
  </si>
  <si>
    <t>Acondicionamiento de terrenos para DME y DMO</t>
  </si>
  <si>
    <t>Conformación de material excedente en DME y DMO</t>
  </si>
  <si>
    <t>Restauración y revegetación de áreas intervenidas</t>
  </si>
  <si>
    <t>ENCAUZAMIENTO DE RÍO - SECTOR 1</t>
  </si>
  <si>
    <t>MOVIMIENTO DE TIERRAS PARA DIQUE LONGITUDINALES - SECTOR 1</t>
  </si>
  <si>
    <t>Excavación en material común</t>
  </si>
  <si>
    <t>Excavación para conformación de uña antisocavante</t>
  </si>
  <si>
    <t>Excavación de zanja de anclaje para geotextil</t>
  </si>
  <si>
    <t>Conformación y compactación de superficie para fundación con equipo pesado</t>
  </si>
  <si>
    <t>Relleno compactado con equipo pesado</t>
  </si>
  <si>
    <t>Relleno propio sin compactar</t>
  </si>
  <si>
    <t>Perfilado de taludes de dique con equipo</t>
  </si>
  <si>
    <t>Suministro, habilitación y colocación de geotextil no tejido 400 g/m2</t>
  </si>
  <si>
    <t>Suministro, habilitación y colocación de geotextil no tejido 200 g/m2</t>
  </si>
  <si>
    <t>Transporte de material propio para relleno, d&gt;1km</t>
  </si>
  <si>
    <t>ENROCADO DE PROTECCIÓN - SECTOR 1</t>
  </si>
  <si>
    <t>Transporte de roca seleccionada de cantera para enrocado de protección, d≤1km</t>
  </si>
  <si>
    <t>Transporte de roca seleccionada de cantera para enrocado de protección, d&gt;1km</t>
  </si>
  <si>
    <t>Colocación de roca seleccionada, en cara húmeda de talud</t>
  </si>
  <si>
    <t>Colocación de roca seleccionada, en uña antisocavante</t>
  </si>
  <si>
    <t>REMOCION DE ENROCADO DE DIQUES EN MAL ESTADO - SECTOR 1</t>
  </si>
  <si>
    <t>Remoción de enrocado de cara húmeda de talud</t>
  </si>
  <si>
    <t>Selección y acopio de roca removida</t>
  </si>
  <si>
    <t>Transporte de roca rechazada a DME, d≤1km</t>
  </si>
  <si>
    <t>Transporte de roca rechazada a DME, d&gt;1km</t>
  </si>
  <si>
    <t>CONCRETO ARMADO</t>
  </si>
  <si>
    <t>Suministro y colocación de concreto premezclado f´c=100 kg/cm2, e=0.10 m para solado</t>
  </si>
  <si>
    <t>Suministro, habilitación, encofrado y desencofrado para estructuras</t>
  </si>
  <si>
    <t>Suministro, habilitación y colocación de acero de refuerzo f'y=4200 kg/cm2</t>
  </si>
  <si>
    <t>Suministro y colocación de concreto estructural premezclado f´c=280 kg/cm2</t>
  </si>
  <si>
    <t>Transporte de concreto premezclado con camión mixer, d≤1km</t>
  </si>
  <si>
    <t>Transporte de concreto premezclado con camión mixer, d&gt;1km</t>
  </si>
  <si>
    <t>Junta de Dilatación para muros de Poliestireno Expandido e=1"</t>
  </si>
  <si>
    <t>GAVIONES</t>
  </si>
  <si>
    <t>Und</t>
  </si>
  <si>
    <t>Suministro y colocación gavión caja plastificada de 5.0x1.0x1.0 m (Malla 10x12 cm. Dext=3.7mm)</t>
  </si>
  <si>
    <t>Transporte de roca para gavión, d≤1km</t>
  </si>
  <si>
    <t>Transporte de roca para gavión, d&gt;1km</t>
  </si>
  <si>
    <t>ENCAUZAMIENTO DE RÍO - SECTOR 2</t>
  </si>
  <si>
    <t>MOVIMIENTO DE TIERRAS PARA DIQUE LONGITUDINALES - SECTOR 2</t>
  </si>
  <si>
    <t>ENROCADO DE PROTECCIÓN - SECTOR 2</t>
  </si>
  <si>
    <t>REMOCION DE ENROCADO DE DIQUES EN MAL ESTADO - SECTOR 2</t>
  </si>
  <si>
    <t>Remoción de enrocado de uña</t>
  </si>
  <si>
    <t>ENCAUZAMIENTO DE RÍO - SECTOR 3</t>
  </si>
  <si>
    <t>MOVIMIENTO DE TIERRAS PARA DIQUE LONGITUDINALES - SECTOR 3</t>
  </si>
  <si>
    <t>ENROCADO DE PROTECCIÓN - SECTOR 3</t>
  </si>
  <si>
    <t>REMOCION DE ENROCADO DE DIQUES EN MAL ESTADO - SECTOR 3</t>
  </si>
  <si>
    <t>Suministro, habilitación y colocación de geocompuesto de drenaje</t>
  </si>
  <si>
    <t>Suministro, habilitación e instalación de Tubería PVC Ø=2"</t>
  </si>
  <si>
    <t>Suministro, habilitación e instalación de Tubería HDPE corrugada Ø=4"</t>
  </si>
  <si>
    <t>Suministro y colocación gavión caja plastificada de 5.0x1.5x0.5 m (Malla 10x12 cm. Dext=3.7mm)</t>
  </si>
  <si>
    <t>ENCAUZAMIENTO DE RÍO - SECTOR 4</t>
  </si>
  <si>
    <t>MOVIMIENTO DE TIERRAS PARA DIQUE LONGITUDINALES - SECTOR 4</t>
  </si>
  <si>
    <t>ENROCADO DE PROTECCIÓN - SECTOR 4</t>
  </si>
  <si>
    <t>REMOCION DE ENROCADO DE DIQUES EN MAL ESTADO - SECTOR 4</t>
  </si>
  <si>
    <t>ENCAUZAMIENTO DE RÍO - SECTOR 5</t>
  </si>
  <si>
    <t>MOVIMIENTO DE TIERRAS PARA DIQUE LONGITUDINALES - SECTOR 5</t>
  </si>
  <si>
    <t>ENROCADO DE PROTECCIÓN - SECTOR 5</t>
  </si>
  <si>
    <t>REMOCION DE ENROCADO DE DIQUES EN MAL ESTADO - SECTOR 5</t>
  </si>
  <si>
    <t>MOVIMIENTO DE TIERRAS</t>
  </si>
  <si>
    <t>Trazo y replanteo de interferencia</t>
  </si>
  <si>
    <t>Material de filtro piedra zarandeada (Ø 1/4" - 3")</t>
  </si>
  <si>
    <t>Relleno compactado para estructuras</t>
  </si>
  <si>
    <t>OBRAS DE CONCRETO</t>
  </si>
  <si>
    <t>Suministro y colocacion de cama de arena,e=0.20m para proteccion de tuberia</t>
  </si>
  <si>
    <t>Suministro y colocación de concreto ciclopeo f´c=175kg/cm2 + 30%PM</t>
  </si>
  <si>
    <t>Suministro y colocación de mampostería de piedra de concreto 70%pm + 30% concreto f´c=175 kg/cm2</t>
  </si>
  <si>
    <t>Desvío provisional - canal de tierra para estructuras de interferencias</t>
  </si>
  <si>
    <t xml:space="preserve">m3 </t>
  </si>
  <si>
    <t xml:space="preserve"> INSTALACIONES HIDRÁULICAS</t>
  </si>
  <si>
    <t>Suministro, habilitación e instalación de Tubería HDPE corrugado DN 1200 mm</t>
  </si>
  <si>
    <t>Impermeabilización de estructuras enterradas con pintura asfáltica</t>
  </si>
  <si>
    <t>Suministro, habilitación e instalación de junta de estanquidad waterstop 6"</t>
  </si>
  <si>
    <t>Junta de dilatación para mamposteria con sellante elastomérico de poliuretano 1/2"</t>
  </si>
  <si>
    <t>Junta de contracción para mampostería con junta asfáltica 1"x1/2"</t>
  </si>
  <si>
    <t>ALCANTARILLA DE RETORNO</t>
  </si>
  <si>
    <t>Roca Subangular y/o subredondeada (Ø 3" - 10")</t>
  </si>
  <si>
    <t>Suministro, habilitación e instalación de compuerta antiretorno tipo clapeta  de DN 1200 mm</t>
  </si>
  <si>
    <t>RAMPAS Y ACCESOS A CORONA</t>
  </si>
  <si>
    <t>MOVIMIENTO DE TIERRAS PARA RAMPAS Y ACCESOS A CORONA</t>
  </si>
  <si>
    <t>PRUEBAS DE CONTROL DE CALIDAD</t>
  </si>
  <si>
    <t>Pruebas de control de calidad para suelos</t>
  </si>
  <si>
    <t>Pruebas de control de calidad para concreto</t>
  </si>
  <si>
    <t>Ensayos de validación de diques existentes</t>
  </si>
  <si>
    <t>ARQUITECTURA Y PAISAJISMO</t>
  </si>
  <si>
    <t>Excavación manual para instalación de bordillos y cimentaciones</t>
  </si>
  <si>
    <t>PAVIMENTOS, RECUBRIMIENTOS Y BORDILLOS</t>
  </si>
  <si>
    <t>Piso de gravilla</t>
  </si>
  <si>
    <t>Recubrimiento de piedra del lugar e=0.05cm</t>
  </si>
  <si>
    <t>Bordillos de piedra del lugar</t>
  </si>
  <si>
    <t>Bancas de concreto, incluye cimentación</t>
  </si>
  <si>
    <t>Señaletica informativa</t>
  </si>
  <si>
    <t>Bolardos de piedra</t>
  </si>
  <si>
    <t>OBRAS PRELIMINARES PAISAJISMO</t>
  </si>
  <si>
    <t>Mejoramiento de suelo con tierra de chacra</t>
  </si>
  <si>
    <t>Ubicación y delimitación de zona de plantación</t>
  </si>
  <si>
    <t>Despedregado y rastrillado del terreno con medios manuales</t>
  </si>
  <si>
    <t>INSTALACIÓN DE PLANTONES (incluye colocación de sustrato, tierra del lugar, tutores y excavación)</t>
  </si>
  <si>
    <t>Suministro e instalación de Prosopis pallida kunth algarrobo (0.80 a 1.50m)</t>
  </si>
  <si>
    <t>Suministro e instalación de Acacia macracantha faique (0.80 a 1.50m)</t>
  </si>
  <si>
    <t>Suministro e instalación de Tessaria integrifolia ruiz &amp; pav pajarro bobo (0.80 a 1.50m)</t>
  </si>
  <si>
    <t>Suministro e instalación de Encelia canescen girasol silvestre (0.20m a 0.30m)</t>
  </si>
  <si>
    <t>INSTALACIÓN DE ALCORQUES</t>
  </si>
  <si>
    <t>Alcorques de piedra de canto rodado para arboles</t>
  </si>
  <si>
    <t>RIEGO DE ESPECIES 03 MESES ( instalacion+establecimiento)</t>
  </si>
  <si>
    <t>Alquileres mensuales de cisternas de 20m3 para riego por inundacion</t>
  </si>
  <si>
    <t>MANTENIMIENTO PREVENTIVO PARA ESTABLECIMIENTO DE ESPECIE (03 meses)</t>
  </si>
  <si>
    <t>Mantenimiento de especies y personal de riego</t>
  </si>
  <si>
    <t>Mantenimiento de campamentos</t>
  </si>
  <si>
    <t>Colocación de protección para geotextil</t>
  </si>
  <si>
    <t>Habilitación de acceso temporal en cauce de río (Inc. Instalación y Retiro de alcantarilla)</t>
  </si>
  <si>
    <t>Suministro, transporte e instalación de alcantarillas HDPE corrugada DN 375 mm, para cruce sobre canal</t>
  </si>
  <si>
    <t>Suministro, transporte e instalación de alcantarillas HDPE corrugada DN 450 mm, para cruce sobre canal</t>
  </si>
  <si>
    <t>Suministro, transporte e instalación de alcantarillas HDPE corrugada DN 1500 mm, para cruce sobre canal</t>
  </si>
  <si>
    <t>Suministro y colocación de mamposteria de piedra en baden, para cruce sobre canal</t>
  </si>
  <si>
    <t>Colocación de roca al volteo</t>
  </si>
  <si>
    <t>Carguío de roca rechazada</t>
  </si>
  <si>
    <t>Suministro y colocación de enrocado con mortero (70% enrocado+ 30% mortero f´c=175 kg/cm2)</t>
  </si>
  <si>
    <t>Suministro y colocación de colchón caja plastificada de 5.0x2.0x0.30 m (Malla 10x12 cm. Dext=3.7mm)</t>
  </si>
  <si>
    <t>Suministro y colocación gavión caja plastificada de 5.0x1.0x1.5 m (Malla 10x12 cm. Dext=3.7mm)</t>
  </si>
  <si>
    <t>Suministro y colocación gavión caja plastificada de 5.0x1.0x0.5 m (Malla 10x12 cm. Dext=3.7mm)</t>
  </si>
  <si>
    <t>DESCOLMATACIÓN DE CAUCE DE RÍO - SECTOR 3</t>
  </si>
  <si>
    <t>Excavación en material común saturado</t>
  </si>
  <si>
    <t>Transporte de material común saturado excedente a DME, d≤1km</t>
  </si>
  <si>
    <t>Transporte de material común saturado excedente a DME, d&gt;1km</t>
  </si>
  <si>
    <t>Entibados para prevención del desprendimiento de tierras</t>
  </si>
  <si>
    <t>ENCAUZAMIENTO DE RÍO - SECTOR 6</t>
  </si>
  <si>
    <t>MOVIMIENTO DE TIERRAS PARA DIQUE LONGITUDINALES - SECTOR 6</t>
  </si>
  <si>
    <t>ENROCADO DE PROTECCIÓN - SECTOR 6</t>
  </si>
  <si>
    <t>ENCAUZAMIENTO DE RÍO - SECTOR 7</t>
  </si>
  <si>
    <t>MOVIMIENTO DE TIERRAS PARA DIQUE LONGITUDINALES - SECTOR 7</t>
  </si>
  <si>
    <t>ENROCADO DE PROTECCIÓN - SECTOR 7</t>
  </si>
  <si>
    <t>REMOCION DE ENROCADO DE DIQUES EN MAL ESTADO - SECTOR 7</t>
  </si>
  <si>
    <t>ESTRUCTURA DE CAPTACIÓN LATERAL</t>
  </si>
  <si>
    <t>Material de filtro piedra zarandeada (Ø 3" - 10")</t>
  </si>
  <si>
    <t>Suministro y colocación de concreto estructural premezclado f´c=280 kg/cm2 en 2da fase</t>
  </si>
  <si>
    <t>Desvío provisional - tubería HPDE D=1200mm</t>
  </si>
  <si>
    <t>Suministro, habilitación e instalación de compuerta plana mural de 800 x 800 mm</t>
  </si>
  <si>
    <t>Suministro, habilitación e instalación de compuerta plana mural de 950 x 950 mm</t>
  </si>
  <si>
    <t>Suministro, habilitación e instalación de compuerta plana mural de 1400 x 1400 mm</t>
  </si>
  <si>
    <t>Suministro, habilitación e instalación de Tubería HDPE corrugado DN 600 mm</t>
  </si>
  <si>
    <t>Suministro, habilitación e instalación de Tubería HDPE corrugado DN 750 mm</t>
  </si>
  <si>
    <t>Suministro, habilitación e instalación de rejilla métalica de B=1.20 m x h=1.35 m</t>
  </si>
  <si>
    <t>Suministro, habilitación e instalación de rejilla métalica de B=1.35 m x h=1.35 m</t>
  </si>
  <si>
    <t>Suministro, habilitación e instalación de rejilla métalica de B=1.80 m x h=2.12 m</t>
  </si>
  <si>
    <t>Suministro, habilitación e instalación de rejilla métalica de B=2.10 m x h=1.21 m</t>
  </si>
  <si>
    <t>Suministro, habilitación e instalación de rejilla métalica de B=8.30 m x h=1.78 m</t>
  </si>
  <si>
    <t>Suministro, habilitación e instalación de rejilla métalica de B=2.20m x H= 2.40m</t>
  </si>
  <si>
    <t>Suministro, habilitación e instalación de rejilla métalica de B=2.20m x H= 2.45m</t>
  </si>
  <si>
    <t>Suministro, habilitación e instalación de compuerta tipo ARMCO Modelo 10, Izaje CPE-2, B=1500 x h=800mm</t>
  </si>
  <si>
    <t>Suministro y Colocación de Tubería de aereación Ø4" PVC</t>
  </si>
  <si>
    <t>Junta de dilatación para canales y sifones de concreto</t>
  </si>
  <si>
    <t>Junta de contracción para canales de concreto</t>
  </si>
  <si>
    <t xml:space="preserve">Suministro, habilitación e instalación de compuerta antiretorno tipo clapeta  de DN 200 mm </t>
  </si>
  <si>
    <t>Suministro, habilitación e instalación de Tubería HDPE corrugado DN 200 mm</t>
  </si>
  <si>
    <t>Suministro, habilitación e instalación de rejilla métalica de B=5.76 m x H=1.70 m</t>
  </si>
  <si>
    <t>Suministro, habilitación e instalación de rejilla métalica de B=5.76 m x H=1.68 m</t>
  </si>
  <si>
    <t>Suministro, habilitación e instalación de rejilla métalica de B=1.80 m x H=1.98 m</t>
  </si>
  <si>
    <t>Suministro, habilitación e instalación de rejilla métalica de B=1.80 m x H=2.29 m</t>
  </si>
  <si>
    <t>Suministro, habilitación e instalación de compuerta tipo ARMCO Modelo 10, Izaje CPE-2, B=1800 x h=1800mm</t>
  </si>
  <si>
    <t>Excavación para mejoramiento de suelo con tierra vegetal</t>
  </si>
  <si>
    <t>Piso tierra apisonada (h:0.30cm)</t>
  </si>
  <si>
    <t>MOBILIARIOS, BARANDAS Y ESCALERAS</t>
  </si>
  <si>
    <t>ESTRUCTURA DE CONCRETO ARMADO PARA ESCALERA, MOBILIARIO Y JARDINERAS</t>
  </si>
  <si>
    <t>EMBOQUILLADO DE PIEDRA Y ANCLAJES QUÍMICOS PARA ESTRUCTURA DE ESCALERA, MOBILIARIO Y JARDINERAS</t>
  </si>
  <si>
    <t>Baranda de madera eucalipto con soga, incluye anclaje sobre estructura de madera</t>
  </si>
  <si>
    <t>Postes de iluminación, incluye luminaria y cimentación</t>
  </si>
  <si>
    <t>Suministro, habilitación y colocación de geotextil tejido</t>
  </si>
  <si>
    <t>Trazado, marcación y estacado</t>
  </si>
  <si>
    <t>Retiro de desmonte y residuos solidos</t>
  </si>
  <si>
    <t>Suministro e instalación de Senna multiglandulosa mutuy (0.60 a 0.80m)</t>
  </si>
  <si>
    <t>Suministro e instalación de Wedelia tribolata wedelia (0.15m)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</si>
  <si>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</si>
  <si>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</si>
  <si>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</si>
  <si>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</si>
  <si>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</si>
  <si>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</si>
  <si>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Tiempo (mes)</t>
  </si>
  <si>
    <t>Costo mensual (S/)</t>
  </si>
  <si>
    <t>MONTO TOTAL DEL COSTO DIRECTO</t>
  </si>
  <si>
    <t>Costo Total (S/)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</si>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</sst>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.00."/>
    <numFmt numFmtId="167" formatCode="0.00.00.00.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3488"/>
        <bgColor indexed="64"/>
      </patternFill>
    </fill>
    <fill>
      <patternFill patternType="solid">
        <fgColor rgb="FFDDEBF7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/>
    </xf>
    <xf numFmtId="4" fontId="5" fillId="8" borderId="15" xfId="0" applyNumberFormat="1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left" vertical="center" indent="1"/>
    </xf>
    <xf numFmtId="165" fontId="2" fillId="0" borderId="23" xfId="0" applyNumberFormat="1" applyFont="1" applyBorder="1" applyAlignment="1">
      <alignment horizontal="left" vertical="center" indent="2"/>
    </xf>
    <xf numFmtId="0" fontId="0" fillId="0" borderId="23" xfId="0" applyBorder="1" applyAlignment="1">
      <alignment horizontal="center" vertical="center"/>
    </xf>
    <xf numFmtId="4" fontId="0" fillId="0" borderId="23" xfId="2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left" vertical="center" indent="3"/>
    </xf>
    <xf numFmtId="4" fontId="0" fillId="0" borderId="23" xfId="2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left" vertical="center" indent="2"/>
    </xf>
    <xf numFmtId="0" fontId="1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4" fontId="3" fillId="0" borderId="23" xfId="2" applyNumberFormat="1" applyFont="1" applyFill="1" applyBorder="1" applyAlignment="1">
      <alignment horizontal="center" vertical="center"/>
    </xf>
    <xf numFmtId="166" fontId="3" fillId="0" borderId="23" xfId="0" applyNumberFormat="1" applyFont="1" applyBorder="1" applyAlignment="1">
      <alignment horizontal="left" vertical="center" indent="3"/>
    </xf>
    <xf numFmtId="166" fontId="5" fillId="0" borderId="1" xfId="0" applyNumberFormat="1" applyFont="1" applyBorder="1" applyAlignment="1">
      <alignment horizontal="left" vertical="center" indent="3"/>
    </xf>
    <xf numFmtId="167" fontId="3" fillId="0" borderId="1" xfId="0" applyNumberFormat="1" applyFont="1" applyBorder="1" applyAlignment="1">
      <alignment horizontal="left" vertical="center" indent="4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18" fillId="9" borderId="1" xfId="0" applyNumberFormat="1" applyFont="1" applyFill="1" applyBorder="1" applyAlignment="1">
      <alignment horizontal="left" vertical="center" indent="1"/>
    </xf>
    <xf numFmtId="0" fontId="18" fillId="9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center" vertical="center"/>
    </xf>
    <xf numFmtId="4" fontId="19" fillId="9" borderId="1" xfId="2" applyNumberFormat="1" applyFont="1" applyFill="1" applyBorder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horizontal="left" vertical="center"/>
    </xf>
    <xf numFmtId="0" fontId="25" fillId="0" borderId="0" xfId="0" applyFont="1"/>
    <xf numFmtId="0" fontId="24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10" borderId="2" xfId="0" applyFont="1" applyFill="1" applyBorder="1" applyAlignment="1">
      <alignment horizontal="center" vertical="center" wrapText="1"/>
    </xf>
    <xf numFmtId="4" fontId="28" fillId="10" borderId="2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0" fillId="0" borderId="16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left" vertical="center" wrapText="1"/>
    </xf>
    <xf numFmtId="0" fontId="28" fillId="10" borderId="4" xfId="0" applyFont="1" applyFill="1" applyBorder="1" applyAlignment="1">
      <alignment horizontal="center" vertical="center" wrapText="1"/>
    </xf>
    <xf numFmtId="0" fontId="28" fillId="1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6" fontId="3" fillId="0" borderId="27" xfId="0" applyNumberFormat="1" applyFont="1" applyBorder="1" applyAlignment="1">
      <alignment horizontal="left" vertical="center" indent="3"/>
    </xf>
    <xf numFmtId="0" fontId="3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4" fontId="3" fillId="0" borderId="27" xfId="2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44" fontId="29" fillId="0" borderId="2" xfId="4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6" fillId="10" borderId="4" xfId="0" applyFont="1" applyFill="1" applyBorder="1" applyAlignment="1">
      <alignment horizontal="right" vertical="center"/>
    </xf>
    <xf numFmtId="0" fontId="26" fillId="10" borderId="26" xfId="0" applyFont="1" applyFill="1" applyBorder="1" applyAlignment="1">
      <alignment horizontal="right" vertical="center"/>
    </xf>
    <xf numFmtId="0" fontId="26" fillId="10" borderId="5" xfId="0" applyFont="1" applyFill="1" applyBorder="1" applyAlignment="1">
      <alignment horizontal="right" vertical="center"/>
    </xf>
    <xf numFmtId="44" fontId="28" fillId="10" borderId="2" xfId="4" applyFont="1" applyFill="1" applyBorder="1" applyAlignment="1">
      <alignment horizontal="right" vertical="center"/>
    </xf>
    <xf numFmtId="2" fontId="0" fillId="0" borderId="2" xfId="0" applyNumberFormat="1" applyBorder="1"/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19050</xdr:rowOff>
    </xdr:from>
    <xdr:to>
      <xdr:col>1</xdr:col>
      <xdr:colOff>401879</xdr:colOff>
      <xdr:row>3</xdr:row>
      <xdr:rowOff>71342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29920B2C-C4A4-4975-8323-3895A931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9550"/>
          <a:ext cx="973379" cy="43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/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>
        <row r="9">
          <cell r="H9">
            <v>0.90469999999999995</v>
          </cell>
        </row>
      </sheetData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/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/>
      <sheetData sheetId="391"/>
      <sheetData sheetId="392"/>
      <sheetData sheetId="393"/>
      <sheetData sheetId="394">
        <row r="9">
          <cell r="H9">
            <v>0.90469999999999995</v>
          </cell>
        </row>
      </sheetData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/>
      <sheetData sheetId="415"/>
      <sheetData sheetId="416"/>
      <sheetData sheetId="417"/>
      <sheetData sheetId="418"/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/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/>
      <sheetData sheetId="431">
        <row r="9">
          <cell r="H9">
            <v>0.90469999999999995</v>
          </cell>
        </row>
      </sheetData>
      <sheetData sheetId="432"/>
      <sheetData sheetId="433"/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/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>
        <row r="9">
          <cell r="H9">
            <v>0.90469999999999995</v>
          </cell>
        </row>
      </sheetData>
      <sheetData sheetId="511"/>
      <sheetData sheetId="512"/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>
        <row r="9">
          <cell r="H9">
            <v>0.90469999999999995</v>
          </cell>
        </row>
      </sheetData>
      <sheetData sheetId="552"/>
      <sheetData sheetId="553"/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/>
      <sheetData sheetId="557"/>
      <sheetData sheetId="558"/>
      <sheetData sheetId="559"/>
      <sheetData sheetId="560"/>
      <sheetData sheetId="561"/>
      <sheetData sheetId="562"/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/>
      <sheetData sheetId="583"/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/>
      <sheetData sheetId="589">
        <row r="9">
          <cell r="H9">
            <v>0.90469999999999995</v>
          </cell>
        </row>
      </sheetData>
      <sheetData sheetId="590"/>
      <sheetData sheetId="591"/>
      <sheetData sheetId="592"/>
      <sheetData sheetId="593"/>
      <sheetData sheetId="594"/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/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/>
      <sheetData sheetId="602"/>
      <sheetData sheetId="603"/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/>
      <sheetData sheetId="618"/>
      <sheetData sheetId="619"/>
      <sheetData sheetId="620"/>
      <sheetData sheetId="621">
        <row r="9">
          <cell r="H9">
            <v>0.90469999999999995</v>
          </cell>
        </row>
      </sheetData>
      <sheetData sheetId="622"/>
      <sheetData sheetId="623"/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/>
      <sheetData sheetId="631"/>
      <sheetData sheetId="632"/>
      <sheetData sheetId="633"/>
      <sheetData sheetId="634"/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/>
      <sheetData sheetId="641"/>
      <sheetData sheetId="642"/>
      <sheetData sheetId="643"/>
      <sheetData sheetId="644"/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/>
      <sheetData sheetId="650">
        <row r="9">
          <cell r="H9">
            <v>0.90469999999999995</v>
          </cell>
        </row>
      </sheetData>
      <sheetData sheetId="651"/>
      <sheetData sheetId="652"/>
      <sheetData sheetId="653"/>
      <sheetData sheetId="654">
        <row r="9">
          <cell r="H9">
            <v>0.90469999999999995</v>
          </cell>
        </row>
      </sheetData>
      <sheetData sheetId="655"/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/>
      <sheetData sheetId="660">
        <row r="9">
          <cell r="H9">
            <v>0.90469999999999995</v>
          </cell>
        </row>
      </sheetData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>
        <row r="9">
          <cell r="H9">
            <v>0.90469999999999995</v>
          </cell>
        </row>
      </sheetData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/>
      <sheetData sheetId="1064"/>
      <sheetData sheetId="1065"/>
      <sheetData sheetId="1066"/>
      <sheetData sheetId="1067"/>
      <sheetData sheetId="1068"/>
      <sheetData sheetId="1069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/>
      <sheetData sheetId="1183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60" zoomScaleNormal="115" workbookViewId="0">
      <selection activeCell="F42" sqref="F42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01"/>
      <c r="C2" s="106" t="s">
        <v>213</v>
      </c>
      <c r="D2" s="107"/>
      <c r="E2" s="108"/>
      <c r="F2" s="102" t="s">
        <v>214</v>
      </c>
      <c r="G2" s="103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01"/>
      <c r="C3" s="109"/>
      <c r="D3" s="110"/>
      <c r="E3" s="111"/>
      <c r="F3" s="102" t="s">
        <v>215</v>
      </c>
      <c r="G3" s="103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01"/>
      <c r="C4" s="112" t="s">
        <v>216</v>
      </c>
      <c r="D4" s="113"/>
      <c r="E4" s="114"/>
      <c r="F4" s="102" t="s">
        <v>217</v>
      </c>
      <c r="G4" s="103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01"/>
      <c r="C5" s="115"/>
      <c r="D5" s="116"/>
      <c r="E5" s="117"/>
      <c r="F5" s="104" t="s">
        <v>218</v>
      </c>
      <c r="G5" s="105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6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99"/>
      <c r="C8" s="99"/>
      <c r="D8" s="99"/>
      <c r="E8" s="99"/>
      <c r="F8" s="99"/>
      <c r="G8" s="99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00" t="s">
        <v>219</v>
      </c>
      <c r="C9" s="100"/>
      <c r="D9" s="100"/>
      <c r="E9" s="100"/>
      <c r="F9" s="100"/>
      <c r="G9" s="100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7" t="s">
        <v>221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7" t="s">
        <v>223</v>
      </c>
      <c r="G13" s="53"/>
    </row>
    <row r="14" spans="1:17" x14ac:dyDescent="0.25">
      <c r="B14" s="52"/>
      <c r="C14" s="6"/>
      <c r="D14" s="67"/>
      <c r="G14" s="53"/>
    </row>
    <row r="15" spans="1:17" x14ac:dyDescent="0.25">
      <c r="B15" s="52"/>
      <c r="C15" s="66" t="s">
        <v>224</v>
      </c>
      <c r="D15" s="67" t="s">
        <v>225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226</v>
      </c>
      <c r="D17" t="s">
        <v>227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228</v>
      </c>
      <c r="D19" s="27"/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229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230</v>
      </c>
      <c r="D24" s="63"/>
      <c r="E24" t="s">
        <v>231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232</v>
      </c>
      <c r="D27" s="96"/>
      <c r="E27" s="96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233</v>
      </c>
      <c r="D30" s="97"/>
      <c r="E30" s="98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2" t="s">
        <v>234</v>
      </c>
      <c r="C34" s="6" t="s">
        <v>235</v>
      </c>
      <c r="D34" s="6"/>
      <c r="E34" s="6"/>
      <c r="F34" s="42">
        <f>'Costo Directo'!F483</f>
        <v>0</v>
      </c>
      <c r="G34" s="53"/>
    </row>
    <row r="35" spans="2:7" x14ac:dyDescent="0.25">
      <c r="B35" s="62" t="s">
        <v>236</v>
      </c>
      <c r="C35" t="s">
        <v>237</v>
      </c>
      <c r="E35" s="72"/>
      <c r="F35" s="42">
        <f>'Gastos Generales'!G31</f>
        <v>0</v>
      </c>
      <c r="G35" s="53"/>
    </row>
    <row r="36" spans="2:7" x14ac:dyDescent="0.25">
      <c r="B36" s="62" t="s">
        <v>238</v>
      </c>
      <c r="C36" t="s">
        <v>239</v>
      </c>
      <c r="E36" s="72">
        <v>0</v>
      </c>
      <c r="F36" s="42">
        <f>E36*F34</f>
        <v>0</v>
      </c>
      <c r="G36" s="53"/>
    </row>
    <row r="37" spans="2:7" x14ac:dyDescent="0.25">
      <c r="B37" s="62" t="s">
        <v>240</v>
      </c>
      <c r="C37" s="6" t="s">
        <v>241</v>
      </c>
      <c r="E37" s="54"/>
      <c r="F37" s="65">
        <f>F34+F35+F36</f>
        <v>0</v>
      </c>
      <c r="G37" s="53"/>
    </row>
    <row r="38" spans="2:7" x14ac:dyDescent="0.25">
      <c r="B38" s="52"/>
      <c r="E38" s="54"/>
      <c r="G38" s="53"/>
    </row>
    <row r="39" spans="2:7" x14ac:dyDescent="0.25">
      <c r="B39" s="62" t="s">
        <v>242</v>
      </c>
      <c r="C39" s="6" t="s">
        <v>243</v>
      </c>
      <c r="E39" s="54">
        <v>0.18</v>
      </c>
      <c r="F39" s="65">
        <f>F37*E39</f>
        <v>0</v>
      </c>
      <c r="G39" s="53"/>
    </row>
    <row r="40" spans="2:7" x14ac:dyDescent="0.25">
      <c r="B40" s="52"/>
      <c r="G40" s="53"/>
    </row>
    <row r="41" spans="2:7" x14ac:dyDescent="0.25">
      <c r="B41" s="62" t="s">
        <v>244</v>
      </c>
      <c r="C41" s="6" t="s">
        <v>245</v>
      </c>
      <c r="D41" s="6"/>
      <c r="E41" s="6"/>
      <c r="F41" s="64">
        <f>F37+F39</f>
        <v>0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K483"/>
  <sheetViews>
    <sheetView showGridLines="0" view="pageBreakPreview" topLeftCell="A463" zoomScale="85" zoomScaleNormal="85" zoomScaleSheetLayoutView="85" workbookViewId="0">
      <selection activeCell="G480" sqref="G480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3.28515625" style="61" customWidth="1"/>
    <col min="6" max="6" width="11.28515625" customWidth="1"/>
  </cols>
  <sheetData>
    <row r="1" spans="1:11" ht="10.15" customHeight="1" x14ac:dyDescent="0.25">
      <c r="E1" s="17"/>
    </row>
    <row r="2" spans="1:11" s="43" customFormat="1" ht="13.15" customHeight="1" x14ac:dyDescent="0.25">
      <c r="B2" s="118"/>
      <c r="C2" s="106" t="s">
        <v>246</v>
      </c>
      <c r="D2" s="107"/>
      <c r="E2" s="108"/>
      <c r="F2" s="125" t="s">
        <v>214</v>
      </c>
      <c r="G2" s="126"/>
      <c r="H2" s="46"/>
      <c r="I2" s="46"/>
      <c r="J2" s="46"/>
      <c r="K2" s="46"/>
    </row>
    <row r="3" spans="1:11" s="43" customFormat="1" ht="13.15" customHeight="1" x14ac:dyDescent="0.25">
      <c r="B3" s="119"/>
      <c r="C3" s="109"/>
      <c r="D3" s="110"/>
      <c r="E3" s="111"/>
      <c r="F3" s="127" t="s">
        <v>215</v>
      </c>
      <c r="G3" s="128"/>
      <c r="H3" s="46"/>
      <c r="I3" s="46"/>
      <c r="J3" s="46"/>
      <c r="K3" s="46"/>
    </row>
    <row r="4" spans="1:11" s="43" customFormat="1" ht="17.649999999999999" customHeight="1" x14ac:dyDescent="0.25">
      <c r="B4" s="119"/>
      <c r="C4" s="112" t="s">
        <v>216</v>
      </c>
      <c r="D4" s="113"/>
      <c r="E4" s="114"/>
      <c r="F4" s="127" t="s">
        <v>217</v>
      </c>
      <c r="G4" s="128"/>
      <c r="H4" s="46"/>
      <c r="I4" s="46"/>
      <c r="J4" s="46"/>
      <c r="K4" s="46"/>
    </row>
    <row r="5" spans="1:11" s="43" customFormat="1" ht="12.4" customHeight="1" x14ac:dyDescent="0.25">
      <c r="B5" s="120"/>
      <c r="C5" s="115"/>
      <c r="D5" s="116"/>
      <c r="E5" s="117"/>
      <c r="F5" s="129" t="s">
        <v>247</v>
      </c>
      <c r="G5" s="130"/>
    </row>
    <row r="6" spans="1:11" s="43" customFormat="1" ht="12.75" x14ac:dyDescent="0.25">
      <c r="B6" s="99"/>
      <c r="C6" s="99"/>
      <c r="D6" s="99"/>
      <c r="E6" s="99"/>
      <c r="F6" s="99"/>
      <c r="G6" s="47"/>
      <c r="H6" s="47"/>
      <c r="I6" s="47"/>
      <c r="J6" s="47"/>
      <c r="K6" s="47"/>
    </row>
    <row r="7" spans="1:11" s="43" customFormat="1" x14ac:dyDescent="0.25">
      <c r="B7" s="68" t="s">
        <v>220</v>
      </c>
      <c r="C7" s="69" t="s">
        <v>221</v>
      </c>
      <c r="F7" s="70"/>
      <c r="G7" s="70"/>
    </row>
    <row r="8" spans="1:11" s="43" customFormat="1" x14ac:dyDescent="0.25">
      <c r="B8" s="68" t="s">
        <v>224</v>
      </c>
      <c r="C8" s="69" t="s">
        <v>248</v>
      </c>
      <c r="F8" s="70"/>
      <c r="G8" s="70"/>
    </row>
    <row r="9" spans="1:11" s="43" customFormat="1" x14ac:dyDescent="0.25">
      <c r="B9" s="3" t="s">
        <v>249</v>
      </c>
      <c r="C9" s="69" t="s">
        <v>250</v>
      </c>
      <c r="D9" s="69"/>
      <c r="F9" s="70"/>
      <c r="G9" s="70"/>
    </row>
    <row r="10" spans="1:11" s="44" customFormat="1" ht="18.600000000000001" customHeight="1" x14ac:dyDescent="0.25">
      <c r="B10" s="123" t="s">
        <v>251</v>
      </c>
      <c r="C10" s="124" t="s">
        <v>252</v>
      </c>
      <c r="D10" s="121"/>
      <c r="E10" s="121"/>
      <c r="F10" s="43"/>
      <c r="G10" s="43"/>
    </row>
    <row r="11" spans="1:11" s="44" customFormat="1" ht="15" customHeight="1" x14ac:dyDescent="0.25">
      <c r="B11" s="123"/>
      <c r="C11" s="124"/>
      <c r="D11" s="121"/>
      <c r="E11" s="121"/>
      <c r="F11" s="43"/>
      <c r="G11" s="43"/>
    </row>
    <row r="12" spans="1:11" s="45" customFormat="1" x14ac:dyDescent="0.25">
      <c r="A12"/>
      <c r="B12" s="68" t="s">
        <v>253</v>
      </c>
      <c r="C12" s="43" t="s">
        <v>254</v>
      </c>
      <c r="D12" s="71"/>
      <c r="E12" s="43"/>
      <c r="F12" s="43"/>
      <c r="G12" s="43"/>
    </row>
    <row r="13" spans="1:11" s="45" customFormat="1" ht="15" customHeight="1" x14ac:dyDescent="0.25">
      <c r="A13"/>
      <c r="B13" s="122" t="s">
        <v>255</v>
      </c>
      <c r="C13" s="122"/>
      <c r="D13" s="122"/>
      <c r="E13" s="122"/>
      <c r="F13" s="122"/>
      <c r="G13" s="122"/>
      <c r="H13" s="48"/>
      <c r="I13" s="48"/>
      <c r="J13" s="48"/>
      <c r="K13" s="48"/>
    </row>
    <row r="15" spans="1:11" ht="33" customHeight="1" x14ac:dyDescent="0.25">
      <c r="B15" s="73" t="s">
        <v>256</v>
      </c>
      <c r="C15" s="74" t="s">
        <v>257</v>
      </c>
      <c r="D15" s="74" t="s">
        <v>258</v>
      </c>
      <c r="E15" s="75" t="s">
        <v>259</v>
      </c>
      <c r="F15" s="76" t="s">
        <v>260</v>
      </c>
      <c r="G15" s="76" t="s">
        <v>261</v>
      </c>
    </row>
    <row r="16" spans="1:11" x14ac:dyDescent="0.25">
      <c r="B16" s="131">
        <v>1</v>
      </c>
      <c r="C16" s="132" t="s">
        <v>262</v>
      </c>
      <c r="D16" s="133"/>
      <c r="E16" s="134"/>
      <c r="F16" s="77"/>
      <c r="G16" s="77"/>
    </row>
    <row r="17" spans="2:7" x14ac:dyDescent="0.25">
      <c r="B17" s="80">
        <v>1.01</v>
      </c>
      <c r="C17" s="88" t="s">
        <v>263</v>
      </c>
      <c r="D17" s="79" t="s">
        <v>264</v>
      </c>
      <c r="E17" s="60">
        <v>0.5</v>
      </c>
      <c r="F17" s="60"/>
      <c r="G17" s="60">
        <f>F17*E17</f>
        <v>0</v>
      </c>
    </row>
    <row r="18" spans="2:7" x14ac:dyDescent="0.25">
      <c r="B18" s="80">
        <v>1.02</v>
      </c>
      <c r="C18" s="88" t="s">
        <v>265</v>
      </c>
      <c r="D18" s="79" t="s">
        <v>264</v>
      </c>
      <c r="E18" s="60">
        <v>17.329999999999998</v>
      </c>
      <c r="F18" s="60"/>
      <c r="G18" s="60">
        <f t="shared" ref="G18:G81" si="0">F18*E18</f>
        <v>0</v>
      </c>
    </row>
    <row r="19" spans="2:7" x14ac:dyDescent="0.25">
      <c r="B19" s="80">
        <v>1.03</v>
      </c>
      <c r="C19" s="88" t="s">
        <v>266</v>
      </c>
      <c r="D19" s="79" t="s">
        <v>264</v>
      </c>
      <c r="E19" s="60">
        <v>0.5</v>
      </c>
      <c r="F19" s="60"/>
      <c r="G19" s="60">
        <f t="shared" si="0"/>
        <v>0</v>
      </c>
    </row>
    <row r="20" spans="2:7" x14ac:dyDescent="0.25">
      <c r="B20" s="80">
        <v>1.04</v>
      </c>
      <c r="C20" s="88" t="s">
        <v>267</v>
      </c>
      <c r="D20" s="79" t="s">
        <v>268</v>
      </c>
      <c r="E20" s="60">
        <v>1</v>
      </c>
      <c r="F20" s="60"/>
      <c r="G20" s="60">
        <f t="shared" si="0"/>
        <v>0</v>
      </c>
    </row>
    <row r="21" spans="2:7" x14ac:dyDescent="0.25">
      <c r="B21" s="80">
        <v>1.05</v>
      </c>
      <c r="C21" s="89" t="s">
        <v>269</v>
      </c>
      <c r="D21" s="79"/>
      <c r="E21" s="60"/>
      <c r="F21" s="60"/>
      <c r="G21" s="60"/>
    </row>
    <row r="22" spans="2:7" x14ac:dyDescent="0.25">
      <c r="B22" s="78">
        <v>1.0501</v>
      </c>
      <c r="C22" s="88" t="s">
        <v>270</v>
      </c>
      <c r="D22" s="79" t="s">
        <v>19</v>
      </c>
      <c r="E22" s="60">
        <v>15684.76</v>
      </c>
      <c r="F22" s="60"/>
      <c r="G22" s="60">
        <f t="shared" si="0"/>
        <v>0</v>
      </c>
    </row>
    <row r="23" spans="2:7" x14ac:dyDescent="0.25">
      <c r="B23" s="78">
        <v>1.0502</v>
      </c>
      <c r="C23" s="88" t="s">
        <v>271</v>
      </c>
      <c r="D23" s="79" t="s">
        <v>19</v>
      </c>
      <c r="E23" s="60">
        <v>4729.9824999999992</v>
      </c>
      <c r="F23" s="60"/>
      <c r="G23" s="60">
        <f t="shared" si="0"/>
        <v>0</v>
      </c>
    </row>
    <row r="24" spans="2:7" x14ac:dyDescent="0.25">
      <c r="B24" s="78">
        <v>1.0503</v>
      </c>
      <c r="C24" s="88" t="s">
        <v>272</v>
      </c>
      <c r="D24" s="79" t="s">
        <v>19</v>
      </c>
      <c r="E24" s="60">
        <v>4729.9824999999992</v>
      </c>
      <c r="F24" s="60"/>
      <c r="G24" s="60">
        <f t="shared" si="0"/>
        <v>0</v>
      </c>
    </row>
    <row r="25" spans="2:7" x14ac:dyDescent="0.25">
      <c r="B25" s="78">
        <v>1.0504</v>
      </c>
      <c r="C25" s="88" t="s">
        <v>273</v>
      </c>
      <c r="D25" s="79" t="s">
        <v>274</v>
      </c>
      <c r="E25" s="60">
        <v>4162.3845999999994</v>
      </c>
      <c r="F25" s="60"/>
      <c r="G25" s="60">
        <f t="shared" si="0"/>
        <v>0</v>
      </c>
    </row>
    <row r="26" spans="2:7" x14ac:dyDescent="0.25">
      <c r="B26" s="78">
        <v>1.0505</v>
      </c>
      <c r="C26" s="88" t="s">
        <v>275</v>
      </c>
      <c r="D26" s="79" t="s">
        <v>274</v>
      </c>
      <c r="E26" s="60">
        <v>9640.2042000000001</v>
      </c>
      <c r="F26" s="60"/>
      <c r="G26" s="60">
        <f t="shared" si="0"/>
        <v>0</v>
      </c>
    </row>
    <row r="27" spans="2:7" x14ac:dyDescent="0.25">
      <c r="B27" s="78">
        <v>1.0506</v>
      </c>
      <c r="C27" s="88" t="s">
        <v>276</v>
      </c>
      <c r="D27" s="79" t="s">
        <v>274</v>
      </c>
      <c r="E27" s="60">
        <v>72411.079275000011</v>
      </c>
      <c r="F27" s="60"/>
      <c r="G27" s="60">
        <f t="shared" si="0"/>
        <v>0</v>
      </c>
    </row>
    <row r="28" spans="2:7" x14ac:dyDescent="0.25">
      <c r="B28" s="78">
        <v>1.0507</v>
      </c>
      <c r="C28" s="88" t="s">
        <v>277</v>
      </c>
      <c r="D28" s="79" t="s">
        <v>12</v>
      </c>
      <c r="E28" s="60">
        <v>30397.283499999998</v>
      </c>
      <c r="F28" s="60"/>
      <c r="G28" s="60">
        <f t="shared" si="0"/>
        <v>0</v>
      </c>
    </row>
    <row r="29" spans="2:7" x14ac:dyDescent="0.25">
      <c r="B29" s="78">
        <v>1.0508</v>
      </c>
      <c r="C29" s="88" t="s">
        <v>278</v>
      </c>
      <c r="D29" s="79" t="s">
        <v>274</v>
      </c>
      <c r="E29" s="60">
        <v>13374.80474</v>
      </c>
      <c r="F29" s="60"/>
      <c r="G29" s="60">
        <f t="shared" si="0"/>
        <v>0</v>
      </c>
    </row>
    <row r="30" spans="2:7" x14ac:dyDescent="0.25">
      <c r="B30" s="78">
        <v>1.0508999999999999</v>
      </c>
      <c r="C30" s="88" t="s">
        <v>279</v>
      </c>
      <c r="D30" s="79" t="s">
        <v>274</v>
      </c>
      <c r="E30" s="60">
        <v>152594.36316999997</v>
      </c>
      <c r="F30" s="60"/>
      <c r="G30" s="60">
        <f t="shared" si="0"/>
        <v>0</v>
      </c>
    </row>
    <row r="31" spans="2:7" x14ac:dyDescent="0.25">
      <c r="B31" s="78">
        <v>1.0509999999999999</v>
      </c>
      <c r="C31" s="88" t="s">
        <v>404</v>
      </c>
      <c r="D31" s="79" t="s">
        <v>7</v>
      </c>
      <c r="E31" s="60">
        <v>4.75</v>
      </c>
      <c r="F31" s="60"/>
      <c r="G31" s="60">
        <f t="shared" si="0"/>
        <v>0</v>
      </c>
    </row>
    <row r="32" spans="2:7" x14ac:dyDescent="0.25">
      <c r="B32" s="80">
        <v>1.06</v>
      </c>
      <c r="C32" s="89" t="s">
        <v>280</v>
      </c>
      <c r="D32" s="79"/>
      <c r="E32" s="60"/>
      <c r="F32" s="60"/>
      <c r="G32" s="60"/>
    </row>
    <row r="33" spans="2:7" x14ac:dyDescent="0.25">
      <c r="B33" s="78">
        <v>1.0601</v>
      </c>
      <c r="C33" s="88" t="s">
        <v>280</v>
      </c>
      <c r="D33" s="79" t="s">
        <v>7</v>
      </c>
      <c r="E33" s="60">
        <v>12.896678999999999</v>
      </c>
      <c r="F33" s="60"/>
      <c r="G33" s="60">
        <f t="shared" si="0"/>
        <v>0</v>
      </c>
    </row>
    <row r="34" spans="2:7" x14ac:dyDescent="0.25">
      <c r="B34" s="78">
        <v>1.0602</v>
      </c>
      <c r="C34" s="88" t="s">
        <v>405</v>
      </c>
      <c r="D34" s="79" t="s">
        <v>268</v>
      </c>
      <c r="E34" s="60">
        <v>1</v>
      </c>
      <c r="F34" s="60"/>
      <c r="G34" s="60">
        <f t="shared" si="0"/>
        <v>0</v>
      </c>
    </row>
    <row r="35" spans="2:7" x14ac:dyDescent="0.25">
      <c r="B35" s="78">
        <v>1.0603</v>
      </c>
      <c r="C35" s="88" t="s">
        <v>406</v>
      </c>
      <c r="D35" s="79" t="s">
        <v>268</v>
      </c>
      <c r="E35" s="60">
        <v>3</v>
      </c>
      <c r="F35" s="60"/>
      <c r="G35" s="60">
        <f t="shared" si="0"/>
        <v>0</v>
      </c>
    </row>
    <row r="36" spans="2:7" x14ac:dyDescent="0.25">
      <c r="B36" s="78">
        <v>1.0604</v>
      </c>
      <c r="C36" s="88" t="s">
        <v>281</v>
      </c>
      <c r="D36" s="79" t="s">
        <v>268</v>
      </c>
      <c r="E36" s="60">
        <v>4</v>
      </c>
      <c r="F36" s="60"/>
      <c r="G36" s="60">
        <f t="shared" si="0"/>
        <v>0</v>
      </c>
    </row>
    <row r="37" spans="2:7" x14ac:dyDescent="0.25">
      <c r="B37" s="78">
        <v>1.0605</v>
      </c>
      <c r="C37" s="88" t="s">
        <v>282</v>
      </c>
      <c r="D37" s="79" t="s">
        <v>268</v>
      </c>
      <c r="E37" s="60">
        <v>2</v>
      </c>
      <c r="F37" s="60"/>
      <c r="G37" s="60">
        <f t="shared" si="0"/>
        <v>0</v>
      </c>
    </row>
    <row r="38" spans="2:7" x14ac:dyDescent="0.25">
      <c r="B38" s="78">
        <v>1.0606</v>
      </c>
      <c r="C38" s="88" t="s">
        <v>283</v>
      </c>
      <c r="D38" s="79" t="s">
        <v>268</v>
      </c>
      <c r="E38" s="60">
        <v>3</v>
      </c>
      <c r="F38" s="60"/>
      <c r="G38" s="60">
        <f t="shared" si="0"/>
        <v>0</v>
      </c>
    </row>
    <row r="39" spans="2:7" x14ac:dyDescent="0.25">
      <c r="B39" s="78">
        <v>1.0607</v>
      </c>
      <c r="C39" s="88" t="s">
        <v>407</v>
      </c>
      <c r="D39" s="79" t="s">
        <v>268</v>
      </c>
      <c r="E39" s="60">
        <v>4</v>
      </c>
      <c r="F39" s="60"/>
      <c r="G39" s="60">
        <f t="shared" si="0"/>
        <v>0</v>
      </c>
    </row>
    <row r="40" spans="2:7" x14ac:dyDescent="0.25">
      <c r="B40" s="78">
        <v>1.0608</v>
      </c>
      <c r="C40" s="88" t="s">
        <v>408</v>
      </c>
      <c r="D40" s="79" t="s">
        <v>268</v>
      </c>
      <c r="E40" s="60">
        <v>1</v>
      </c>
      <c r="F40" s="60"/>
      <c r="G40" s="60">
        <f t="shared" si="0"/>
        <v>0</v>
      </c>
    </row>
    <row r="41" spans="2:7" x14ac:dyDescent="0.25">
      <c r="B41" s="80">
        <v>1.07</v>
      </c>
      <c r="C41" s="89" t="s">
        <v>284</v>
      </c>
      <c r="D41" s="79" t="s">
        <v>264</v>
      </c>
      <c r="E41" s="60">
        <v>18.329999999999998</v>
      </c>
      <c r="F41" s="60"/>
      <c r="G41" s="60">
        <f t="shared" si="0"/>
        <v>0</v>
      </c>
    </row>
    <row r="42" spans="2:7" x14ac:dyDescent="0.25">
      <c r="B42" s="80">
        <v>1.08</v>
      </c>
      <c r="C42" s="89" t="s">
        <v>285</v>
      </c>
      <c r="D42" s="79"/>
      <c r="E42" s="60"/>
      <c r="F42" s="60"/>
      <c r="G42" s="60"/>
    </row>
    <row r="43" spans="2:7" x14ac:dyDescent="0.25">
      <c r="B43" s="78">
        <v>1.0801000000000001</v>
      </c>
      <c r="C43" s="88" t="s">
        <v>285</v>
      </c>
      <c r="D43" s="79" t="s">
        <v>19</v>
      </c>
      <c r="E43" s="60">
        <v>268986.46000000002</v>
      </c>
      <c r="F43" s="60"/>
      <c r="G43" s="60">
        <f t="shared" si="0"/>
        <v>0</v>
      </c>
    </row>
    <row r="44" spans="2:7" x14ac:dyDescent="0.25">
      <c r="B44" s="78">
        <v>1.0802</v>
      </c>
      <c r="C44" s="88" t="s">
        <v>409</v>
      </c>
      <c r="D44" s="79" t="s">
        <v>19</v>
      </c>
      <c r="E44" s="60">
        <v>22842.600000000006</v>
      </c>
      <c r="F44" s="60"/>
      <c r="G44" s="60">
        <f t="shared" si="0"/>
        <v>0</v>
      </c>
    </row>
    <row r="45" spans="2:7" x14ac:dyDescent="0.25">
      <c r="B45" s="78">
        <v>1.0803</v>
      </c>
      <c r="C45" s="88" t="s">
        <v>310</v>
      </c>
      <c r="D45" s="79" t="s">
        <v>274</v>
      </c>
      <c r="E45" s="60">
        <v>20101.488000000005</v>
      </c>
      <c r="F45" s="60"/>
      <c r="G45" s="60">
        <f t="shared" si="0"/>
        <v>0</v>
      </c>
    </row>
    <row r="46" spans="2:7" x14ac:dyDescent="0.25">
      <c r="B46" s="78">
        <v>1.0804</v>
      </c>
      <c r="C46" s="88" t="s">
        <v>311</v>
      </c>
      <c r="D46" s="79" t="s">
        <v>274</v>
      </c>
      <c r="E46" s="60">
        <v>207886.42610999997</v>
      </c>
      <c r="F46" s="60"/>
      <c r="G46" s="60">
        <f t="shared" si="0"/>
        <v>0</v>
      </c>
    </row>
    <row r="47" spans="2:7" x14ac:dyDescent="0.25">
      <c r="B47" s="78">
        <v>1.0805</v>
      </c>
      <c r="C47" s="88" t="s">
        <v>410</v>
      </c>
      <c r="D47" s="79" t="s">
        <v>19</v>
      </c>
      <c r="E47" s="60">
        <v>22842.600000000006</v>
      </c>
      <c r="F47" s="60"/>
      <c r="G47" s="60">
        <f t="shared" si="0"/>
        <v>0</v>
      </c>
    </row>
    <row r="48" spans="2:7" x14ac:dyDescent="0.25">
      <c r="B48" s="78">
        <v>1.0806</v>
      </c>
      <c r="C48" s="88" t="s">
        <v>317</v>
      </c>
      <c r="D48" s="79" t="s">
        <v>274</v>
      </c>
      <c r="E48" s="60">
        <v>20101.488000000005</v>
      </c>
      <c r="F48" s="60"/>
      <c r="G48" s="60">
        <f t="shared" si="0"/>
        <v>0</v>
      </c>
    </row>
    <row r="49" spans="2:7" x14ac:dyDescent="0.25">
      <c r="B49" s="78">
        <v>1.0807</v>
      </c>
      <c r="C49" s="88" t="s">
        <v>318</v>
      </c>
      <c r="D49" s="79" t="s">
        <v>274</v>
      </c>
      <c r="E49" s="60">
        <v>137055.60000000003</v>
      </c>
      <c r="F49" s="60"/>
      <c r="G49" s="60">
        <f t="shared" si="0"/>
        <v>0</v>
      </c>
    </row>
    <row r="50" spans="2:7" x14ac:dyDescent="0.25">
      <c r="B50" s="80">
        <v>1.0900000000000001</v>
      </c>
      <c r="C50" s="89" t="s">
        <v>286</v>
      </c>
      <c r="D50" s="79" t="s">
        <v>288</v>
      </c>
      <c r="E50" s="60">
        <v>1</v>
      </c>
      <c r="F50" s="60"/>
      <c r="G50" s="60">
        <f t="shared" si="0"/>
        <v>0</v>
      </c>
    </row>
    <row r="51" spans="2:7" x14ac:dyDescent="0.25">
      <c r="B51" s="80">
        <v>1.1000000000000001</v>
      </c>
      <c r="C51" s="89" t="s">
        <v>287</v>
      </c>
      <c r="D51" s="79" t="s">
        <v>288</v>
      </c>
      <c r="E51" s="60">
        <v>1</v>
      </c>
      <c r="F51" s="60"/>
      <c r="G51" s="60">
        <f t="shared" si="0"/>
        <v>0</v>
      </c>
    </row>
    <row r="52" spans="2:7" x14ac:dyDescent="0.25">
      <c r="B52" s="80">
        <v>1.1100000000000001</v>
      </c>
      <c r="C52" s="89" t="s">
        <v>289</v>
      </c>
      <c r="D52" s="79" t="s">
        <v>288</v>
      </c>
      <c r="E52" s="60">
        <v>1</v>
      </c>
      <c r="F52" s="60"/>
      <c r="G52" s="60">
        <f t="shared" si="0"/>
        <v>0</v>
      </c>
    </row>
    <row r="53" spans="2:7" x14ac:dyDescent="0.25">
      <c r="B53" s="80">
        <v>1.1200000000000001</v>
      </c>
      <c r="C53" s="89" t="s">
        <v>290</v>
      </c>
      <c r="D53" s="79"/>
      <c r="E53" s="60"/>
      <c r="F53" s="60"/>
      <c r="G53" s="60"/>
    </row>
    <row r="54" spans="2:7" x14ac:dyDescent="0.25">
      <c r="B54" s="78">
        <v>1.1201000000000001</v>
      </c>
      <c r="C54" s="88" t="s">
        <v>291</v>
      </c>
      <c r="D54" s="79" t="s">
        <v>12</v>
      </c>
      <c r="E54" s="60">
        <v>25925.82</v>
      </c>
      <c r="F54" s="60"/>
      <c r="G54" s="60">
        <f t="shared" si="0"/>
        <v>0</v>
      </c>
    </row>
    <row r="55" spans="2:7" x14ac:dyDescent="0.25">
      <c r="B55" s="78">
        <v>1.1202000000000001</v>
      </c>
      <c r="C55" s="88" t="s">
        <v>292</v>
      </c>
      <c r="D55" s="79" t="s">
        <v>288</v>
      </c>
      <c r="E55" s="60">
        <v>1</v>
      </c>
      <c r="F55" s="60"/>
      <c r="G55" s="60">
        <f t="shared" si="0"/>
        <v>0</v>
      </c>
    </row>
    <row r="56" spans="2:7" x14ac:dyDescent="0.25">
      <c r="B56" s="78">
        <v>1.1203000000000001</v>
      </c>
      <c r="C56" s="88" t="s">
        <v>402</v>
      </c>
      <c r="D56" s="79" t="s">
        <v>264</v>
      </c>
      <c r="E56" s="60">
        <v>18.329999999999998</v>
      </c>
      <c r="F56" s="60"/>
      <c r="G56" s="60">
        <f t="shared" si="0"/>
        <v>0</v>
      </c>
    </row>
    <row r="57" spans="2:7" x14ac:dyDescent="0.25">
      <c r="B57" s="78">
        <v>1.1204000000000001</v>
      </c>
      <c r="C57" s="88" t="s">
        <v>277</v>
      </c>
      <c r="D57" s="79" t="s">
        <v>12</v>
      </c>
      <c r="E57" s="60">
        <v>25925.82</v>
      </c>
      <c r="F57" s="60"/>
      <c r="G57" s="60">
        <f t="shared" si="0"/>
        <v>0</v>
      </c>
    </row>
    <row r="58" spans="2:7" x14ac:dyDescent="0.25">
      <c r="B58" s="78">
        <v>1.1205000000000001</v>
      </c>
      <c r="C58" s="88" t="s">
        <v>278</v>
      </c>
      <c r="D58" s="79" t="s">
        <v>274</v>
      </c>
      <c r="E58" s="60">
        <v>4562.9443200000005</v>
      </c>
      <c r="F58" s="60"/>
      <c r="G58" s="60">
        <f t="shared" si="0"/>
        <v>0</v>
      </c>
    </row>
    <row r="59" spans="2:7" x14ac:dyDescent="0.25">
      <c r="B59" s="78">
        <v>1.1206</v>
      </c>
      <c r="C59" s="88" t="s">
        <v>279</v>
      </c>
      <c r="D59" s="79" t="s">
        <v>274</v>
      </c>
      <c r="E59" s="60">
        <v>38183.547696000009</v>
      </c>
      <c r="F59" s="60"/>
      <c r="G59" s="60">
        <f t="shared" si="0"/>
        <v>0</v>
      </c>
    </row>
    <row r="60" spans="2:7" x14ac:dyDescent="0.25">
      <c r="B60" s="80">
        <v>1.1300000000000001</v>
      </c>
      <c r="C60" s="89" t="s">
        <v>293</v>
      </c>
      <c r="D60" s="79" t="s">
        <v>264</v>
      </c>
      <c r="E60" s="60">
        <v>18.329999999999998</v>
      </c>
      <c r="F60" s="60"/>
      <c r="G60" s="60">
        <f t="shared" si="0"/>
        <v>0</v>
      </c>
    </row>
    <row r="61" spans="2:7" x14ac:dyDescent="0.25">
      <c r="B61" s="80">
        <v>1.1400000000000001</v>
      </c>
      <c r="C61" s="89" t="s">
        <v>294</v>
      </c>
      <c r="D61" s="79"/>
      <c r="E61" s="60"/>
      <c r="F61" s="60"/>
      <c r="G61" s="60"/>
    </row>
    <row r="62" spans="2:7" x14ac:dyDescent="0.25">
      <c r="B62" s="78">
        <v>1.1401000000000001</v>
      </c>
      <c r="C62" s="88" t="s">
        <v>294</v>
      </c>
      <c r="D62" s="79" t="s">
        <v>12</v>
      </c>
      <c r="E62" s="60">
        <v>653614.21209303034</v>
      </c>
      <c r="F62" s="60"/>
      <c r="G62" s="60">
        <f t="shared" si="0"/>
        <v>0</v>
      </c>
    </row>
    <row r="63" spans="2:7" x14ac:dyDescent="0.25">
      <c r="B63" s="78">
        <v>1.1402000000000001</v>
      </c>
      <c r="C63" s="88" t="s">
        <v>295</v>
      </c>
      <c r="D63" s="79" t="s">
        <v>19</v>
      </c>
      <c r="E63" s="60">
        <v>754170.24472272722</v>
      </c>
      <c r="F63" s="60"/>
      <c r="G63" s="60">
        <f t="shared" si="0"/>
        <v>0</v>
      </c>
    </row>
    <row r="64" spans="2:7" x14ac:dyDescent="0.25">
      <c r="B64" s="78">
        <v>1.1403000000000001</v>
      </c>
      <c r="C64" s="88" t="s">
        <v>277</v>
      </c>
      <c r="D64" s="79" t="s">
        <v>12</v>
      </c>
      <c r="E64" s="60">
        <v>213553.65</v>
      </c>
      <c r="F64" s="60"/>
      <c r="G64" s="60">
        <f t="shared" si="0"/>
        <v>0</v>
      </c>
    </row>
    <row r="65" spans="2:7" x14ac:dyDescent="0.25">
      <c r="B65" s="78">
        <v>1.1404000000000001</v>
      </c>
      <c r="C65" s="88" t="s">
        <v>278</v>
      </c>
      <c r="D65" s="79" t="s">
        <v>274</v>
      </c>
      <c r="E65" s="60">
        <v>144568.66575800002</v>
      </c>
      <c r="F65" s="60"/>
      <c r="G65" s="60">
        <f t="shared" si="0"/>
        <v>0</v>
      </c>
    </row>
    <row r="66" spans="2:7" x14ac:dyDescent="0.25">
      <c r="B66" s="78">
        <v>1.1405000000000001</v>
      </c>
      <c r="C66" s="88" t="s">
        <v>279</v>
      </c>
      <c r="D66" s="79" t="s">
        <v>274</v>
      </c>
      <c r="E66" s="60">
        <v>1092386.676859</v>
      </c>
      <c r="F66" s="60"/>
      <c r="G66" s="60">
        <f t="shared" si="0"/>
        <v>0</v>
      </c>
    </row>
    <row r="67" spans="2:7" x14ac:dyDescent="0.25">
      <c r="B67" s="80">
        <v>1.1500000000000001</v>
      </c>
      <c r="C67" s="89" t="s">
        <v>296</v>
      </c>
      <c r="D67" s="79" t="s">
        <v>12</v>
      </c>
      <c r="E67" s="60">
        <v>25925.82</v>
      </c>
      <c r="F67" s="60"/>
      <c r="G67" s="60">
        <f t="shared" si="0"/>
        <v>0</v>
      </c>
    </row>
    <row r="68" spans="2:7" x14ac:dyDescent="0.25">
      <c r="B68" s="131">
        <v>2</v>
      </c>
      <c r="C68" s="132" t="s">
        <v>297</v>
      </c>
      <c r="D68" s="133"/>
      <c r="E68" s="134"/>
      <c r="F68" s="134"/>
      <c r="G68" s="134"/>
    </row>
    <row r="69" spans="2:7" x14ac:dyDescent="0.25">
      <c r="B69" s="81">
        <v>2.0099999999999998</v>
      </c>
      <c r="C69" s="90" t="s">
        <v>298</v>
      </c>
      <c r="D69" s="82"/>
      <c r="E69" s="85"/>
      <c r="F69" s="60"/>
      <c r="G69" s="60"/>
    </row>
    <row r="70" spans="2:7" x14ac:dyDescent="0.25">
      <c r="B70" s="84">
        <v>2.0101</v>
      </c>
      <c r="C70" s="88" t="s">
        <v>277</v>
      </c>
      <c r="D70" s="79" t="s">
        <v>12</v>
      </c>
      <c r="E70" s="60">
        <v>63425.311929999974</v>
      </c>
      <c r="F70" s="60"/>
      <c r="G70" s="60">
        <f t="shared" si="0"/>
        <v>0</v>
      </c>
    </row>
    <row r="71" spans="2:7" x14ac:dyDescent="0.25">
      <c r="B71" s="84">
        <v>2.0102000000000002</v>
      </c>
      <c r="C71" s="88" t="s">
        <v>278</v>
      </c>
      <c r="D71" s="79" t="s">
        <v>274</v>
      </c>
      <c r="E71" s="60">
        <v>14570.66</v>
      </c>
      <c r="F71" s="60"/>
      <c r="G71" s="60">
        <f t="shared" si="0"/>
        <v>0</v>
      </c>
    </row>
    <row r="72" spans="2:7" x14ac:dyDescent="0.25">
      <c r="B72" s="84">
        <v>2.0103000000000004</v>
      </c>
      <c r="C72" s="88" t="s">
        <v>279</v>
      </c>
      <c r="D72" s="79" t="s">
        <v>274</v>
      </c>
      <c r="E72" s="60">
        <v>149920.29</v>
      </c>
      <c r="F72" s="60"/>
      <c r="G72" s="60">
        <f t="shared" si="0"/>
        <v>0</v>
      </c>
    </row>
    <row r="73" spans="2:7" x14ac:dyDescent="0.25">
      <c r="B73" s="84">
        <v>2.0104000000000006</v>
      </c>
      <c r="C73" s="88" t="s">
        <v>299</v>
      </c>
      <c r="D73" s="79" t="s">
        <v>19</v>
      </c>
      <c r="E73" s="60">
        <v>136738.08000000005</v>
      </c>
      <c r="F73" s="60"/>
      <c r="G73" s="60">
        <f t="shared" si="0"/>
        <v>0</v>
      </c>
    </row>
    <row r="74" spans="2:7" x14ac:dyDescent="0.25">
      <c r="B74" s="84">
        <v>2.0105000000000008</v>
      </c>
      <c r="C74" s="88" t="s">
        <v>300</v>
      </c>
      <c r="D74" s="79" t="s">
        <v>19</v>
      </c>
      <c r="E74" s="60">
        <v>92149.130000000019</v>
      </c>
      <c r="F74" s="60"/>
      <c r="G74" s="60">
        <f t="shared" si="0"/>
        <v>0</v>
      </c>
    </row>
    <row r="75" spans="2:7" x14ac:dyDescent="0.25">
      <c r="B75" s="84">
        <v>2.0106000000000011</v>
      </c>
      <c r="C75" s="88" t="s">
        <v>403</v>
      </c>
      <c r="D75" s="79" t="s">
        <v>12</v>
      </c>
      <c r="E75" s="60">
        <v>76518.615140000009</v>
      </c>
      <c r="F75" s="60"/>
      <c r="G75" s="60">
        <f t="shared" si="0"/>
        <v>0</v>
      </c>
    </row>
    <row r="76" spans="2:7" x14ac:dyDescent="0.25">
      <c r="B76" s="84">
        <v>2.0107000000000013</v>
      </c>
      <c r="C76" s="88" t="s">
        <v>275</v>
      </c>
      <c r="D76" s="79" t="s">
        <v>274</v>
      </c>
      <c r="E76" s="60">
        <v>34084.17</v>
      </c>
      <c r="F76" s="60"/>
      <c r="G76" s="60">
        <f t="shared" si="0"/>
        <v>0</v>
      </c>
    </row>
    <row r="77" spans="2:7" x14ac:dyDescent="0.25">
      <c r="B77" s="84">
        <v>2.0108000000000015</v>
      </c>
      <c r="C77" s="88" t="s">
        <v>276</v>
      </c>
      <c r="D77" s="79" t="s">
        <v>274</v>
      </c>
      <c r="E77" s="60">
        <v>443029.22</v>
      </c>
      <c r="F77" s="60"/>
      <c r="G77" s="60">
        <f t="shared" si="0"/>
        <v>0</v>
      </c>
    </row>
    <row r="78" spans="2:7" x14ac:dyDescent="0.25">
      <c r="B78" s="84">
        <v>2.0109000000000017</v>
      </c>
      <c r="C78" s="88" t="s">
        <v>302</v>
      </c>
      <c r="D78" s="79" t="s">
        <v>12</v>
      </c>
      <c r="E78" s="60">
        <v>222937.86</v>
      </c>
      <c r="F78" s="60"/>
      <c r="G78" s="60">
        <f t="shared" si="0"/>
        <v>0</v>
      </c>
    </row>
    <row r="79" spans="2:7" x14ac:dyDescent="0.25">
      <c r="B79" s="84">
        <v>2.0110000000000019</v>
      </c>
      <c r="C79" s="88" t="s">
        <v>303</v>
      </c>
      <c r="D79" s="79" t="s">
        <v>19</v>
      </c>
      <c r="E79" s="60">
        <v>140317.57</v>
      </c>
      <c r="F79" s="60"/>
      <c r="G79" s="60">
        <f t="shared" si="0"/>
        <v>0</v>
      </c>
    </row>
    <row r="80" spans="2:7" x14ac:dyDescent="0.25">
      <c r="B80" s="84">
        <v>2.0111000000000021</v>
      </c>
      <c r="C80" s="88" t="s">
        <v>304</v>
      </c>
      <c r="D80" s="79" t="s">
        <v>19</v>
      </c>
      <c r="E80" s="60">
        <v>26034.539999999986</v>
      </c>
      <c r="F80" s="60"/>
      <c r="G80" s="60">
        <f t="shared" si="0"/>
        <v>0</v>
      </c>
    </row>
    <row r="81" spans="2:7" x14ac:dyDescent="0.25">
      <c r="B81" s="84">
        <v>2.0112000000000023</v>
      </c>
      <c r="C81" s="88" t="s">
        <v>305</v>
      </c>
      <c r="D81" s="79" t="s">
        <v>12</v>
      </c>
      <c r="E81" s="60">
        <v>131938.56637000002</v>
      </c>
      <c r="F81" s="60"/>
      <c r="G81" s="60">
        <f t="shared" si="0"/>
        <v>0</v>
      </c>
    </row>
    <row r="82" spans="2:7" x14ac:dyDescent="0.25">
      <c r="B82" s="84">
        <v>2.0113000000000025</v>
      </c>
      <c r="C82" s="88" t="s">
        <v>306</v>
      </c>
      <c r="D82" s="79" t="s">
        <v>12</v>
      </c>
      <c r="E82" s="60">
        <v>85236.482539999997</v>
      </c>
      <c r="F82" s="60"/>
      <c r="G82" s="60">
        <f t="shared" ref="G82:G145" si="1">F82*E82</f>
        <v>0</v>
      </c>
    </row>
    <row r="83" spans="2:7" x14ac:dyDescent="0.25">
      <c r="B83" s="84">
        <v>2.0114000000000027</v>
      </c>
      <c r="C83" s="88" t="s">
        <v>307</v>
      </c>
      <c r="D83" s="79" t="s">
        <v>12</v>
      </c>
      <c r="E83" s="60">
        <v>906.28499999999985</v>
      </c>
      <c r="F83" s="60"/>
      <c r="G83" s="60">
        <f t="shared" si="1"/>
        <v>0</v>
      </c>
    </row>
    <row r="84" spans="2:7" x14ac:dyDescent="0.25">
      <c r="B84" s="84">
        <v>2.011500000000003</v>
      </c>
      <c r="C84" s="88" t="s">
        <v>272</v>
      </c>
      <c r="D84" s="79" t="s">
        <v>19</v>
      </c>
      <c r="E84" s="60">
        <v>166352.10999999999</v>
      </c>
      <c r="F84" s="60"/>
      <c r="G84" s="60">
        <f t="shared" si="1"/>
        <v>0</v>
      </c>
    </row>
    <row r="85" spans="2:7" x14ac:dyDescent="0.25">
      <c r="B85" s="84">
        <v>2.0116000000000032</v>
      </c>
      <c r="C85" s="88" t="s">
        <v>273</v>
      </c>
      <c r="D85" s="79" t="s">
        <v>274</v>
      </c>
      <c r="E85" s="60">
        <v>69046.77</v>
      </c>
      <c r="F85" s="60"/>
      <c r="G85" s="60">
        <f t="shared" si="1"/>
        <v>0</v>
      </c>
    </row>
    <row r="86" spans="2:7" x14ac:dyDescent="0.25">
      <c r="B86" s="84">
        <v>2.0117000000000034</v>
      </c>
      <c r="C86" s="88" t="s">
        <v>308</v>
      </c>
      <c r="D86" s="79" t="s">
        <v>274</v>
      </c>
      <c r="E86" s="60">
        <v>25975.31</v>
      </c>
      <c r="F86" s="60"/>
      <c r="G86" s="60">
        <f t="shared" si="1"/>
        <v>0</v>
      </c>
    </row>
    <row r="87" spans="2:7" x14ac:dyDescent="0.25">
      <c r="B87" s="81">
        <v>2.0199999999999996</v>
      </c>
      <c r="C87" s="90" t="s">
        <v>309</v>
      </c>
      <c r="D87" s="82"/>
      <c r="E87" s="85"/>
      <c r="F87" s="60"/>
      <c r="G87" s="60"/>
    </row>
    <row r="88" spans="2:7" x14ac:dyDescent="0.25">
      <c r="B88" s="84">
        <v>2.0200999999999998</v>
      </c>
      <c r="C88" s="88" t="s">
        <v>310</v>
      </c>
      <c r="D88" s="79" t="s">
        <v>274</v>
      </c>
      <c r="E88" s="60">
        <v>131256.97999999998</v>
      </c>
      <c r="F88" s="60"/>
      <c r="G88" s="60">
        <f t="shared" si="1"/>
        <v>0</v>
      </c>
    </row>
    <row r="89" spans="2:7" x14ac:dyDescent="0.25">
      <c r="B89" s="84">
        <v>2.0202</v>
      </c>
      <c r="C89" s="88" t="s">
        <v>311</v>
      </c>
      <c r="D89" s="79" t="s">
        <v>274</v>
      </c>
      <c r="E89" s="60">
        <v>320216.27</v>
      </c>
      <c r="F89" s="60"/>
      <c r="G89" s="60">
        <f t="shared" si="1"/>
        <v>0</v>
      </c>
    </row>
    <row r="90" spans="2:7" x14ac:dyDescent="0.25">
      <c r="B90" s="84">
        <v>2.0203000000000002</v>
      </c>
      <c r="C90" s="88" t="s">
        <v>312</v>
      </c>
      <c r="D90" s="79" t="s">
        <v>19</v>
      </c>
      <c r="E90" s="60">
        <v>69733.359999999986</v>
      </c>
      <c r="F90" s="60"/>
      <c r="G90" s="60">
        <f t="shared" si="1"/>
        <v>0</v>
      </c>
    </row>
    <row r="91" spans="2:7" x14ac:dyDescent="0.25">
      <c r="B91" s="84">
        <v>2.0204000000000004</v>
      </c>
      <c r="C91" s="88" t="s">
        <v>313</v>
      </c>
      <c r="D91" s="79" t="s">
        <v>19</v>
      </c>
      <c r="E91" s="60">
        <v>92130.87000000001</v>
      </c>
      <c r="F91" s="60"/>
      <c r="G91" s="60">
        <f t="shared" si="1"/>
        <v>0</v>
      </c>
    </row>
    <row r="92" spans="2:7" x14ac:dyDescent="0.25">
      <c r="B92" s="81">
        <v>2.0299999999999994</v>
      </c>
      <c r="C92" s="90" t="s">
        <v>314</v>
      </c>
      <c r="D92" s="82"/>
      <c r="E92" s="85"/>
      <c r="F92" s="60"/>
      <c r="G92" s="60"/>
    </row>
    <row r="93" spans="2:7" x14ac:dyDescent="0.25">
      <c r="B93" s="84">
        <v>2.0300999999999996</v>
      </c>
      <c r="C93" s="88" t="s">
        <v>315</v>
      </c>
      <c r="D93" s="79" t="s">
        <v>19</v>
      </c>
      <c r="E93" s="60">
        <v>20969.068159999995</v>
      </c>
      <c r="F93" s="60"/>
      <c r="G93" s="60">
        <f t="shared" si="1"/>
        <v>0</v>
      </c>
    </row>
    <row r="94" spans="2:7" x14ac:dyDescent="0.25">
      <c r="B94" s="84">
        <v>2.0301999999999998</v>
      </c>
      <c r="C94" s="88" t="s">
        <v>316</v>
      </c>
      <c r="D94" s="79" t="s">
        <v>19</v>
      </c>
      <c r="E94" s="60">
        <v>14489.347712000035</v>
      </c>
      <c r="F94" s="60"/>
      <c r="G94" s="60">
        <f t="shared" si="1"/>
        <v>0</v>
      </c>
    </row>
    <row r="95" spans="2:7" x14ac:dyDescent="0.25">
      <c r="B95" s="84">
        <v>2.0303</v>
      </c>
      <c r="C95" s="88" t="s">
        <v>317</v>
      </c>
      <c r="D95" s="79" t="s">
        <v>274</v>
      </c>
      <c r="E95" s="60">
        <v>5702.15</v>
      </c>
      <c r="F95" s="60"/>
      <c r="G95" s="60">
        <f t="shared" si="1"/>
        <v>0</v>
      </c>
    </row>
    <row r="96" spans="2:7" x14ac:dyDescent="0.25">
      <c r="B96" s="84">
        <v>2.0304000000000002</v>
      </c>
      <c r="C96" s="88" t="s">
        <v>318</v>
      </c>
      <c r="D96" s="79" t="s">
        <v>274</v>
      </c>
      <c r="E96" s="60">
        <v>71709.61</v>
      </c>
      <c r="F96" s="60"/>
      <c r="G96" s="60">
        <f t="shared" si="1"/>
        <v>0</v>
      </c>
    </row>
    <row r="97" spans="2:7" x14ac:dyDescent="0.25">
      <c r="B97" s="81">
        <v>2.0399999999999991</v>
      </c>
      <c r="C97" s="90" t="s">
        <v>319</v>
      </c>
      <c r="D97" s="91"/>
      <c r="E97" s="92"/>
      <c r="F97" s="60"/>
      <c r="G97" s="60"/>
    </row>
    <row r="98" spans="2:7" x14ac:dyDescent="0.25">
      <c r="B98" s="93">
        <v>2.0400999999999994</v>
      </c>
      <c r="C98" s="88" t="s">
        <v>320</v>
      </c>
      <c r="D98" s="91" t="s">
        <v>12</v>
      </c>
      <c r="E98" s="60">
        <v>1281.2</v>
      </c>
      <c r="F98" s="60"/>
      <c r="G98" s="60">
        <f t="shared" si="1"/>
        <v>0</v>
      </c>
    </row>
    <row r="99" spans="2:7" x14ac:dyDescent="0.25">
      <c r="B99" s="93">
        <v>2.0401999999999996</v>
      </c>
      <c r="C99" s="88" t="s">
        <v>321</v>
      </c>
      <c r="D99" s="91" t="s">
        <v>12</v>
      </c>
      <c r="E99" s="60">
        <v>2897.38</v>
      </c>
      <c r="F99" s="60"/>
      <c r="G99" s="60">
        <f t="shared" si="1"/>
        <v>0</v>
      </c>
    </row>
    <row r="100" spans="2:7" x14ac:dyDescent="0.25">
      <c r="B100" s="93">
        <v>2.0402999999999998</v>
      </c>
      <c r="C100" s="88" t="s">
        <v>322</v>
      </c>
      <c r="D100" s="91" t="s">
        <v>68</v>
      </c>
      <c r="E100" s="60">
        <v>115595.65714285713</v>
      </c>
      <c r="F100" s="60"/>
      <c r="G100" s="60">
        <f t="shared" si="1"/>
        <v>0</v>
      </c>
    </row>
    <row r="101" spans="2:7" x14ac:dyDescent="0.25">
      <c r="B101" s="93">
        <v>2.0404</v>
      </c>
      <c r="C101" s="88" t="s">
        <v>323</v>
      </c>
      <c r="D101" s="91" t="s">
        <v>19</v>
      </c>
      <c r="E101" s="60">
        <v>1340.29</v>
      </c>
      <c r="F101" s="60"/>
      <c r="G101" s="60">
        <f t="shared" si="1"/>
        <v>0</v>
      </c>
    </row>
    <row r="102" spans="2:7" x14ac:dyDescent="0.25">
      <c r="B102" s="93">
        <v>2.0405000000000002</v>
      </c>
      <c r="C102" s="88" t="s">
        <v>411</v>
      </c>
      <c r="D102" s="91" t="s">
        <v>19</v>
      </c>
      <c r="E102" s="60">
        <v>2543.9800000000005</v>
      </c>
      <c r="F102" s="60"/>
      <c r="G102" s="60">
        <f t="shared" si="1"/>
        <v>0</v>
      </c>
    </row>
    <row r="103" spans="2:7" x14ac:dyDescent="0.25">
      <c r="B103" s="93">
        <v>2.0406000000000004</v>
      </c>
      <c r="C103" s="88" t="s">
        <v>324</v>
      </c>
      <c r="D103" s="91" t="s">
        <v>274</v>
      </c>
      <c r="E103" s="60">
        <v>1963.81</v>
      </c>
      <c r="F103" s="60"/>
      <c r="G103" s="60">
        <f t="shared" si="1"/>
        <v>0</v>
      </c>
    </row>
    <row r="104" spans="2:7" x14ac:dyDescent="0.25">
      <c r="B104" s="93">
        <v>2.0407000000000006</v>
      </c>
      <c r="C104" s="88" t="s">
        <v>325</v>
      </c>
      <c r="D104" s="91" t="s">
        <v>274</v>
      </c>
      <c r="E104" s="60">
        <v>164262.94</v>
      </c>
      <c r="F104" s="60"/>
      <c r="G104" s="60">
        <f t="shared" si="1"/>
        <v>0</v>
      </c>
    </row>
    <row r="105" spans="2:7" x14ac:dyDescent="0.25">
      <c r="B105" s="93">
        <v>2.0408000000000008</v>
      </c>
      <c r="C105" s="88" t="s">
        <v>326</v>
      </c>
      <c r="D105" s="91" t="s">
        <v>93</v>
      </c>
      <c r="E105" s="60">
        <v>201.15</v>
      </c>
      <c r="F105" s="60"/>
      <c r="G105" s="60">
        <f t="shared" si="1"/>
        <v>0</v>
      </c>
    </row>
    <row r="106" spans="2:7" x14ac:dyDescent="0.25">
      <c r="B106" s="81">
        <v>2.0499999999999989</v>
      </c>
      <c r="C106" s="90" t="s">
        <v>327</v>
      </c>
      <c r="D106" s="82"/>
      <c r="E106" s="85"/>
      <c r="F106" s="60"/>
      <c r="G106" s="60"/>
    </row>
    <row r="107" spans="2:7" x14ac:dyDescent="0.25">
      <c r="B107" s="84">
        <v>2.0500999999999991</v>
      </c>
      <c r="C107" s="88" t="s">
        <v>412</v>
      </c>
      <c r="D107" s="79" t="s">
        <v>328</v>
      </c>
      <c r="E107" s="60">
        <v>47</v>
      </c>
      <c r="F107" s="60"/>
      <c r="G107" s="60">
        <f t="shared" si="1"/>
        <v>0</v>
      </c>
    </row>
    <row r="108" spans="2:7" x14ac:dyDescent="0.25">
      <c r="B108" s="84">
        <v>2.0501999999999994</v>
      </c>
      <c r="C108" s="88" t="s">
        <v>413</v>
      </c>
      <c r="D108" s="79" t="s">
        <v>328</v>
      </c>
      <c r="E108" s="60">
        <v>24</v>
      </c>
      <c r="F108" s="60"/>
      <c r="G108" s="60">
        <f t="shared" si="1"/>
        <v>0</v>
      </c>
    </row>
    <row r="109" spans="2:7" x14ac:dyDescent="0.25">
      <c r="B109" s="84">
        <v>2.0502999999999996</v>
      </c>
      <c r="C109" s="88" t="s">
        <v>329</v>
      </c>
      <c r="D109" s="79" t="s">
        <v>328</v>
      </c>
      <c r="E109" s="60">
        <v>137</v>
      </c>
      <c r="F109" s="60"/>
      <c r="G109" s="60">
        <f t="shared" si="1"/>
        <v>0</v>
      </c>
    </row>
    <row r="110" spans="2:7" x14ac:dyDescent="0.25">
      <c r="B110" s="84">
        <v>2.0503999999999998</v>
      </c>
      <c r="C110" s="88" t="s">
        <v>414</v>
      </c>
      <c r="D110" s="79" t="s">
        <v>328</v>
      </c>
      <c r="E110" s="60">
        <v>24</v>
      </c>
      <c r="F110" s="60"/>
      <c r="G110" s="60">
        <f t="shared" si="1"/>
        <v>0</v>
      </c>
    </row>
    <row r="111" spans="2:7" x14ac:dyDescent="0.25">
      <c r="B111" s="84">
        <v>2.0505</v>
      </c>
      <c r="C111" s="88" t="s">
        <v>330</v>
      </c>
      <c r="D111" s="79" t="s">
        <v>274</v>
      </c>
      <c r="E111" s="60">
        <v>930.84999999999991</v>
      </c>
      <c r="F111" s="60"/>
      <c r="G111" s="60">
        <f t="shared" si="1"/>
        <v>0</v>
      </c>
    </row>
    <row r="112" spans="2:7" x14ac:dyDescent="0.25">
      <c r="B112" s="84">
        <v>2.0506000000000002</v>
      </c>
      <c r="C112" s="88" t="s">
        <v>331</v>
      </c>
      <c r="D112" s="79" t="s">
        <v>274</v>
      </c>
      <c r="E112" s="60">
        <v>1039.21</v>
      </c>
      <c r="F112" s="60"/>
      <c r="G112" s="60">
        <f t="shared" si="1"/>
        <v>0</v>
      </c>
    </row>
    <row r="113" spans="2:7" x14ac:dyDescent="0.25">
      <c r="B113" s="131">
        <v>3</v>
      </c>
      <c r="C113" s="132" t="s">
        <v>332</v>
      </c>
      <c r="D113" s="133"/>
      <c r="E113" s="134"/>
      <c r="F113" s="134"/>
      <c r="G113" s="134"/>
    </row>
    <row r="114" spans="2:7" x14ac:dyDescent="0.25">
      <c r="B114" s="81">
        <v>3.01</v>
      </c>
      <c r="C114" s="90" t="s">
        <v>333</v>
      </c>
      <c r="D114" s="82"/>
      <c r="E114" s="83"/>
      <c r="F114" s="60"/>
      <c r="G114" s="60"/>
    </row>
    <row r="115" spans="2:7" x14ac:dyDescent="0.25">
      <c r="B115" s="84">
        <v>3.0101</v>
      </c>
      <c r="C115" s="88" t="s">
        <v>277</v>
      </c>
      <c r="D115" s="79" t="s">
        <v>12</v>
      </c>
      <c r="E115" s="60">
        <v>70851.007400000002</v>
      </c>
      <c r="F115" s="60"/>
      <c r="G115" s="60">
        <f t="shared" si="1"/>
        <v>0</v>
      </c>
    </row>
    <row r="116" spans="2:7" x14ac:dyDescent="0.25">
      <c r="B116" s="84">
        <v>3.0102000000000002</v>
      </c>
      <c r="C116" s="88" t="s">
        <v>278</v>
      </c>
      <c r="D116" s="79" t="s">
        <v>274</v>
      </c>
      <c r="E116" s="60">
        <v>21912.84</v>
      </c>
      <c r="F116" s="60"/>
      <c r="G116" s="60">
        <f t="shared" si="1"/>
        <v>0</v>
      </c>
    </row>
    <row r="117" spans="2:7" x14ac:dyDescent="0.25">
      <c r="B117" s="84">
        <v>3.0103000000000004</v>
      </c>
      <c r="C117" s="88" t="s">
        <v>279</v>
      </c>
      <c r="D117" s="79" t="s">
        <v>274</v>
      </c>
      <c r="E117" s="60">
        <v>157247.82999999999</v>
      </c>
      <c r="F117" s="60"/>
      <c r="G117" s="60">
        <f t="shared" si="1"/>
        <v>0</v>
      </c>
    </row>
    <row r="118" spans="2:7" x14ac:dyDescent="0.25">
      <c r="B118" s="84">
        <v>3.0104000000000006</v>
      </c>
      <c r="C118" s="88" t="s">
        <v>299</v>
      </c>
      <c r="D118" s="79" t="s">
        <v>19</v>
      </c>
      <c r="E118" s="60">
        <v>227190.8299999999</v>
      </c>
      <c r="F118" s="60"/>
      <c r="G118" s="60">
        <f t="shared" si="1"/>
        <v>0</v>
      </c>
    </row>
    <row r="119" spans="2:7" x14ac:dyDescent="0.25">
      <c r="B119" s="84">
        <v>3.0105000000000008</v>
      </c>
      <c r="C119" s="88" t="s">
        <v>300</v>
      </c>
      <c r="D119" s="79" t="s">
        <v>19</v>
      </c>
      <c r="E119" s="60">
        <v>97688.829999999944</v>
      </c>
      <c r="F119" s="60"/>
      <c r="G119" s="60">
        <f t="shared" si="1"/>
        <v>0</v>
      </c>
    </row>
    <row r="120" spans="2:7" x14ac:dyDescent="0.25">
      <c r="B120" s="84">
        <v>3.0106000000000011</v>
      </c>
      <c r="C120" s="88" t="s">
        <v>403</v>
      </c>
      <c r="D120" s="79" t="s">
        <v>12</v>
      </c>
      <c r="E120" s="60">
        <v>97689.016249999986</v>
      </c>
      <c r="F120" s="60"/>
      <c r="G120" s="60">
        <f t="shared" si="1"/>
        <v>0</v>
      </c>
    </row>
    <row r="121" spans="2:7" x14ac:dyDescent="0.25">
      <c r="B121" s="84">
        <v>3.0107000000000013</v>
      </c>
      <c r="C121" s="88" t="s">
        <v>275</v>
      </c>
      <c r="D121" s="79" t="s">
        <v>274</v>
      </c>
      <c r="E121" s="60">
        <v>29239.34</v>
      </c>
      <c r="F121" s="60"/>
      <c r="G121" s="60">
        <f t="shared" si="1"/>
        <v>0</v>
      </c>
    </row>
    <row r="122" spans="2:7" x14ac:dyDescent="0.25">
      <c r="B122" s="84">
        <v>3.0108000000000015</v>
      </c>
      <c r="C122" s="88" t="s">
        <v>276</v>
      </c>
      <c r="D122" s="79" t="s">
        <v>274</v>
      </c>
      <c r="E122" s="60">
        <v>240936.26</v>
      </c>
      <c r="F122" s="60"/>
      <c r="G122" s="60">
        <f t="shared" si="1"/>
        <v>0</v>
      </c>
    </row>
    <row r="123" spans="2:7" x14ac:dyDescent="0.25">
      <c r="B123" s="84">
        <v>3.0109000000000017</v>
      </c>
      <c r="C123" s="88" t="s">
        <v>302</v>
      </c>
      <c r="D123" s="79" t="s">
        <v>12</v>
      </c>
      <c r="E123" s="60">
        <v>286477.17</v>
      </c>
      <c r="F123" s="60"/>
      <c r="G123" s="60">
        <f t="shared" si="1"/>
        <v>0</v>
      </c>
    </row>
    <row r="124" spans="2:7" x14ac:dyDescent="0.25">
      <c r="B124" s="84">
        <v>3.0110000000000019</v>
      </c>
      <c r="C124" s="88" t="s">
        <v>303</v>
      </c>
      <c r="D124" s="79" t="s">
        <v>19</v>
      </c>
      <c r="E124" s="60">
        <v>243873.21999999991</v>
      </c>
      <c r="F124" s="60"/>
      <c r="G124" s="60">
        <f t="shared" si="1"/>
        <v>0</v>
      </c>
    </row>
    <row r="125" spans="2:7" x14ac:dyDescent="0.25">
      <c r="B125" s="84">
        <v>3.0111000000000021</v>
      </c>
      <c r="C125" s="88" t="s">
        <v>304</v>
      </c>
      <c r="D125" s="79" t="s">
        <v>19</v>
      </c>
      <c r="E125" s="60">
        <v>49511.250000000022</v>
      </c>
      <c r="F125" s="60"/>
      <c r="G125" s="60">
        <f t="shared" si="1"/>
        <v>0</v>
      </c>
    </row>
    <row r="126" spans="2:7" x14ac:dyDescent="0.25">
      <c r="B126" s="84">
        <v>3.0112000000000023</v>
      </c>
      <c r="C126" s="88" t="s">
        <v>305</v>
      </c>
      <c r="D126" s="79" t="s">
        <v>12</v>
      </c>
      <c r="E126" s="60">
        <v>157727.34226000009</v>
      </c>
      <c r="F126" s="60"/>
      <c r="G126" s="60">
        <f t="shared" si="1"/>
        <v>0</v>
      </c>
    </row>
    <row r="127" spans="2:7" x14ac:dyDescent="0.25">
      <c r="B127" s="84">
        <v>3.0113000000000025</v>
      </c>
      <c r="C127" s="88" t="s">
        <v>306</v>
      </c>
      <c r="D127" s="79" t="s">
        <v>12</v>
      </c>
      <c r="E127" s="60">
        <v>107839.81384999996</v>
      </c>
      <c r="F127" s="60"/>
      <c r="G127" s="60">
        <f t="shared" si="1"/>
        <v>0</v>
      </c>
    </row>
    <row r="128" spans="2:7" x14ac:dyDescent="0.25">
      <c r="B128" s="84">
        <v>3.0114000000000027</v>
      </c>
      <c r="C128" s="88" t="s">
        <v>272</v>
      </c>
      <c r="D128" s="79" t="s">
        <v>19</v>
      </c>
      <c r="E128" s="60">
        <v>293384.46999999997</v>
      </c>
      <c r="F128" s="60"/>
      <c r="G128" s="60">
        <f t="shared" si="1"/>
        <v>0</v>
      </c>
    </row>
    <row r="129" spans="2:7" x14ac:dyDescent="0.25">
      <c r="B129" s="84">
        <v>3.011500000000003</v>
      </c>
      <c r="C129" s="88" t="s">
        <v>273</v>
      </c>
      <c r="D129" s="79" t="s">
        <v>274</v>
      </c>
      <c r="E129" s="60">
        <v>126599.41</v>
      </c>
      <c r="F129" s="60"/>
      <c r="G129" s="60">
        <f t="shared" si="1"/>
        <v>0</v>
      </c>
    </row>
    <row r="130" spans="2:7" x14ac:dyDescent="0.25">
      <c r="B130" s="84">
        <v>3.0116000000000032</v>
      </c>
      <c r="C130" s="88" t="s">
        <v>308</v>
      </c>
      <c r="D130" s="79" t="s">
        <v>274</v>
      </c>
      <c r="E130" s="60">
        <v>62534.61</v>
      </c>
      <c r="F130" s="60"/>
      <c r="G130" s="60">
        <f t="shared" si="1"/>
        <v>0</v>
      </c>
    </row>
    <row r="131" spans="2:7" x14ac:dyDescent="0.25">
      <c r="B131" s="81">
        <v>3.0199999999999996</v>
      </c>
      <c r="C131" s="90" t="s">
        <v>334</v>
      </c>
      <c r="D131" s="82"/>
      <c r="E131" s="83"/>
      <c r="F131" s="60"/>
      <c r="G131" s="60"/>
    </row>
    <row r="132" spans="2:7" x14ac:dyDescent="0.25">
      <c r="B132" s="84">
        <v>3.0200999999999998</v>
      </c>
      <c r="C132" s="88" t="s">
        <v>310</v>
      </c>
      <c r="D132" s="79" t="s">
        <v>274</v>
      </c>
      <c r="E132" s="60">
        <v>168942.69</v>
      </c>
      <c r="F132" s="60"/>
      <c r="G132" s="60">
        <f t="shared" si="1"/>
        <v>0</v>
      </c>
    </row>
    <row r="133" spans="2:7" x14ac:dyDescent="0.25">
      <c r="B133" s="84">
        <v>3.0202</v>
      </c>
      <c r="C133" s="88" t="s">
        <v>311</v>
      </c>
      <c r="D133" s="79" t="s">
        <v>274</v>
      </c>
      <c r="E133" s="60">
        <v>1888893.64</v>
      </c>
      <c r="F133" s="60"/>
      <c r="G133" s="60">
        <f t="shared" si="1"/>
        <v>0</v>
      </c>
    </row>
    <row r="134" spans="2:7" x14ac:dyDescent="0.25">
      <c r="B134" s="84">
        <v>3.0203000000000002</v>
      </c>
      <c r="C134" s="88" t="s">
        <v>312</v>
      </c>
      <c r="D134" s="79" t="s">
        <v>19</v>
      </c>
      <c r="E134" s="60">
        <v>112768.60000000003</v>
      </c>
      <c r="F134" s="60"/>
      <c r="G134" s="60">
        <f t="shared" si="1"/>
        <v>0</v>
      </c>
    </row>
    <row r="135" spans="2:7" x14ac:dyDescent="0.25">
      <c r="B135" s="84">
        <v>3.0204000000000004</v>
      </c>
      <c r="C135" s="88" t="s">
        <v>313</v>
      </c>
      <c r="D135" s="79" t="s">
        <v>19</v>
      </c>
      <c r="E135" s="60">
        <v>97688.829999999944</v>
      </c>
      <c r="F135" s="60"/>
      <c r="G135" s="60">
        <f t="shared" si="1"/>
        <v>0</v>
      </c>
    </row>
    <row r="136" spans="2:7" x14ac:dyDescent="0.25">
      <c r="B136" s="81">
        <v>3.0299999999999994</v>
      </c>
      <c r="C136" s="90" t="s">
        <v>335</v>
      </c>
      <c r="D136" s="82"/>
      <c r="E136" s="83"/>
      <c r="F136" s="60"/>
      <c r="G136" s="60">
        <f t="shared" si="1"/>
        <v>0</v>
      </c>
    </row>
    <row r="137" spans="2:7" x14ac:dyDescent="0.25">
      <c r="B137" s="84">
        <v>3.0300999999999996</v>
      </c>
      <c r="C137" s="88" t="s">
        <v>315</v>
      </c>
      <c r="D137" s="79" t="s">
        <v>19</v>
      </c>
      <c r="E137" s="60">
        <v>20181.999899999999</v>
      </c>
      <c r="F137" s="60"/>
      <c r="G137" s="60">
        <f t="shared" si="1"/>
        <v>0</v>
      </c>
    </row>
    <row r="138" spans="2:7" x14ac:dyDescent="0.25">
      <c r="B138" s="84">
        <v>3.0301999999999998</v>
      </c>
      <c r="C138" s="88" t="s">
        <v>336</v>
      </c>
      <c r="D138" s="79" t="s">
        <v>19</v>
      </c>
      <c r="E138" s="60">
        <v>6504.003200000001</v>
      </c>
      <c r="F138" s="60"/>
      <c r="G138" s="60">
        <f t="shared" si="1"/>
        <v>0</v>
      </c>
    </row>
    <row r="139" spans="2:7" x14ac:dyDescent="0.25">
      <c r="B139" s="84">
        <v>3.0303</v>
      </c>
      <c r="C139" s="88" t="s">
        <v>316</v>
      </c>
      <c r="D139" s="79" t="s">
        <v>19</v>
      </c>
      <c r="E139" s="60">
        <v>18477.102729999951</v>
      </c>
      <c r="F139" s="60"/>
      <c r="G139" s="60">
        <f t="shared" si="1"/>
        <v>0</v>
      </c>
    </row>
    <row r="140" spans="2:7" x14ac:dyDescent="0.25">
      <c r="B140" s="84">
        <v>3.0304000000000002</v>
      </c>
      <c r="C140" s="88" t="s">
        <v>317</v>
      </c>
      <c r="D140" s="79" t="s">
        <v>274</v>
      </c>
      <c r="E140" s="60">
        <v>7223.8300000000008</v>
      </c>
      <c r="F140" s="60"/>
      <c r="G140" s="60">
        <f t="shared" si="1"/>
        <v>0</v>
      </c>
    </row>
    <row r="141" spans="2:7" x14ac:dyDescent="0.25">
      <c r="B141" s="84">
        <v>3.0305000000000004</v>
      </c>
      <c r="C141" s="88" t="s">
        <v>318</v>
      </c>
      <c r="D141" s="79" t="s">
        <v>274</v>
      </c>
      <c r="E141" s="60">
        <v>52188.5</v>
      </c>
      <c r="F141" s="60"/>
      <c r="G141" s="60">
        <f t="shared" si="1"/>
        <v>0</v>
      </c>
    </row>
    <row r="142" spans="2:7" x14ac:dyDescent="0.25">
      <c r="B142" s="81">
        <v>3.0399999999999991</v>
      </c>
      <c r="C142" s="90" t="s">
        <v>327</v>
      </c>
      <c r="D142" s="79"/>
      <c r="E142" s="60"/>
      <c r="F142" s="60"/>
      <c r="G142" s="60">
        <f t="shared" si="1"/>
        <v>0</v>
      </c>
    </row>
    <row r="143" spans="2:7" x14ac:dyDescent="0.25">
      <c r="B143" s="84">
        <v>3.0400999999999994</v>
      </c>
      <c r="C143" s="88" t="s">
        <v>329</v>
      </c>
      <c r="D143" s="79" t="s">
        <v>328</v>
      </c>
      <c r="E143" s="60">
        <v>444</v>
      </c>
      <c r="F143" s="60"/>
      <c r="G143" s="60">
        <f t="shared" si="1"/>
        <v>0</v>
      </c>
    </row>
    <row r="144" spans="2:7" x14ac:dyDescent="0.25">
      <c r="B144" s="84">
        <v>3.0401999999999996</v>
      </c>
      <c r="C144" s="88" t="s">
        <v>330</v>
      </c>
      <c r="D144" s="79" t="s">
        <v>274</v>
      </c>
      <c r="E144" s="60">
        <v>1946.28</v>
      </c>
      <c r="F144" s="60"/>
      <c r="G144" s="60">
        <f t="shared" si="1"/>
        <v>0</v>
      </c>
    </row>
    <row r="145" spans="2:7" x14ac:dyDescent="0.25">
      <c r="B145" s="84">
        <v>3.0402999999999998</v>
      </c>
      <c r="C145" s="88" t="s">
        <v>331</v>
      </c>
      <c r="D145" s="79" t="s">
        <v>274</v>
      </c>
      <c r="E145" s="60">
        <v>20994.93</v>
      </c>
      <c r="F145" s="60"/>
      <c r="G145" s="60">
        <f t="shared" si="1"/>
        <v>0</v>
      </c>
    </row>
    <row r="146" spans="2:7" x14ac:dyDescent="0.25">
      <c r="B146" s="131">
        <v>4</v>
      </c>
      <c r="C146" s="132" t="s">
        <v>337</v>
      </c>
      <c r="D146" s="133"/>
      <c r="E146" s="134"/>
      <c r="F146" s="134"/>
      <c r="G146" s="134"/>
    </row>
    <row r="147" spans="2:7" x14ac:dyDescent="0.25">
      <c r="B147" s="81">
        <v>4.01</v>
      </c>
      <c r="C147" s="90" t="s">
        <v>415</v>
      </c>
      <c r="D147" s="82"/>
      <c r="E147" s="83"/>
      <c r="F147" s="60"/>
      <c r="G147" s="60"/>
    </row>
    <row r="148" spans="2:7" x14ac:dyDescent="0.25">
      <c r="B148" s="84">
        <v>4.0100999999999996</v>
      </c>
      <c r="C148" s="88" t="s">
        <v>416</v>
      </c>
      <c r="D148" s="79" t="s">
        <v>19</v>
      </c>
      <c r="E148" s="60">
        <v>355278.30000000005</v>
      </c>
      <c r="F148" s="60"/>
      <c r="G148" s="60">
        <f t="shared" ref="G146:G209" si="2">F148*E148</f>
        <v>0</v>
      </c>
    </row>
    <row r="149" spans="2:7" x14ac:dyDescent="0.25">
      <c r="B149" s="84">
        <v>4.0101999999999993</v>
      </c>
      <c r="C149" s="88" t="s">
        <v>417</v>
      </c>
      <c r="D149" s="79" t="s">
        <v>274</v>
      </c>
      <c r="E149" s="60">
        <v>312644.85119999998</v>
      </c>
      <c r="F149" s="60"/>
      <c r="G149" s="60">
        <f t="shared" si="2"/>
        <v>0</v>
      </c>
    </row>
    <row r="150" spans="2:7" x14ac:dyDescent="0.25">
      <c r="B150" s="84">
        <v>4.0102999999999991</v>
      </c>
      <c r="C150" s="88" t="s">
        <v>418</v>
      </c>
      <c r="D150" s="79" t="s">
        <v>274</v>
      </c>
      <c r="E150" s="60">
        <v>1065834.72</v>
      </c>
      <c r="F150" s="60"/>
      <c r="G150" s="60">
        <f t="shared" si="2"/>
        <v>0</v>
      </c>
    </row>
    <row r="151" spans="2:7" x14ac:dyDescent="0.25">
      <c r="B151" s="81">
        <v>4.0199999999999996</v>
      </c>
      <c r="C151" s="90" t="s">
        <v>338</v>
      </c>
      <c r="D151" s="82"/>
      <c r="E151" s="83"/>
      <c r="F151" s="60"/>
      <c r="G151" s="60"/>
    </row>
    <row r="152" spans="2:7" x14ac:dyDescent="0.25">
      <c r="B152" s="84">
        <v>4.0200999999999993</v>
      </c>
      <c r="C152" s="88" t="s">
        <v>277</v>
      </c>
      <c r="D152" s="79" t="s">
        <v>12</v>
      </c>
      <c r="E152" s="60">
        <v>26545.420530000003</v>
      </c>
      <c r="F152" s="60"/>
      <c r="G152" s="60">
        <f t="shared" si="2"/>
        <v>0</v>
      </c>
    </row>
    <row r="153" spans="2:7" x14ac:dyDescent="0.25">
      <c r="B153" s="84">
        <v>4.0201999999999991</v>
      </c>
      <c r="C153" s="88" t="s">
        <v>278</v>
      </c>
      <c r="D153" s="79" t="s">
        <v>274</v>
      </c>
      <c r="E153" s="60">
        <v>7579.9</v>
      </c>
      <c r="F153" s="60"/>
      <c r="G153" s="60">
        <f t="shared" si="2"/>
        <v>0</v>
      </c>
    </row>
    <row r="154" spans="2:7" x14ac:dyDescent="0.25">
      <c r="B154" s="84">
        <v>4.0202999999999989</v>
      </c>
      <c r="C154" s="88" t="s">
        <v>279</v>
      </c>
      <c r="D154" s="79" t="s">
        <v>274</v>
      </c>
      <c r="E154" s="60">
        <v>10948.24</v>
      </c>
      <c r="F154" s="60"/>
      <c r="G154" s="60">
        <f t="shared" si="2"/>
        <v>0</v>
      </c>
    </row>
    <row r="155" spans="2:7" x14ac:dyDescent="0.25">
      <c r="B155" s="84">
        <v>4.0203999999999986</v>
      </c>
      <c r="C155" s="88" t="s">
        <v>299</v>
      </c>
      <c r="D155" s="79" t="s">
        <v>19</v>
      </c>
      <c r="E155" s="60">
        <v>80186.01999999999</v>
      </c>
      <c r="F155" s="60"/>
      <c r="G155" s="60">
        <f t="shared" si="2"/>
        <v>0</v>
      </c>
    </row>
    <row r="156" spans="2:7" x14ac:dyDescent="0.25">
      <c r="B156" s="84">
        <v>4.0204999999999984</v>
      </c>
      <c r="C156" s="88" t="s">
        <v>300</v>
      </c>
      <c r="D156" s="79" t="s">
        <v>19</v>
      </c>
      <c r="E156" s="60">
        <v>21988.39</v>
      </c>
      <c r="F156" s="60"/>
      <c r="G156" s="60">
        <f t="shared" si="2"/>
        <v>0</v>
      </c>
    </row>
    <row r="157" spans="2:7" x14ac:dyDescent="0.25">
      <c r="B157" s="84">
        <v>4.0205999999999982</v>
      </c>
      <c r="C157" s="88" t="s">
        <v>403</v>
      </c>
      <c r="D157" s="79" t="s">
        <v>12</v>
      </c>
      <c r="E157" s="60">
        <v>20867.676339999998</v>
      </c>
      <c r="F157" s="60"/>
      <c r="G157" s="60">
        <f t="shared" si="2"/>
        <v>0</v>
      </c>
    </row>
    <row r="158" spans="2:7" x14ac:dyDescent="0.25">
      <c r="B158" s="84">
        <v>4.0206999999999979</v>
      </c>
      <c r="C158" s="88" t="s">
        <v>275</v>
      </c>
      <c r="D158" s="79" t="s">
        <v>274</v>
      </c>
      <c r="E158" s="60">
        <v>2414.64</v>
      </c>
      <c r="F158" s="60"/>
      <c r="G158" s="60">
        <f t="shared" si="2"/>
        <v>0</v>
      </c>
    </row>
    <row r="159" spans="2:7" x14ac:dyDescent="0.25">
      <c r="B159" s="84">
        <v>4.0207999999999977</v>
      </c>
      <c r="C159" s="88" t="s">
        <v>276</v>
      </c>
      <c r="D159" s="79" t="s">
        <v>274</v>
      </c>
      <c r="E159" s="60">
        <v>2657.6899999999996</v>
      </c>
      <c r="F159" s="60"/>
      <c r="G159" s="60">
        <f t="shared" si="2"/>
        <v>0</v>
      </c>
    </row>
    <row r="160" spans="2:7" x14ac:dyDescent="0.25">
      <c r="B160" s="84">
        <v>4.0208999999999975</v>
      </c>
      <c r="C160" s="88" t="s">
        <v>302</v>
      </c>
      <c r="D160" s="79" t="s">
        <v>12</v>
      </c>
      <c r="E160" s="60">
        <v>69735.86</v>
      </c>
      <c r="F160" s="60"/>
      <c r="G160" s="60">
        <f t="shared" si="2"/>
        <v>0</v>
      </c>
    </row>
    <row r="161" spans="2:7" x14ac:dyDescent="0.25">
      <c r="B161" s="84">
        <v>4.0209999999999972</v>
      </c>
      <c r="C161" s="88" t="s">
        <v>303</v>
      </c>
      <c r="D161" s="79" t="s">
        <v>19</v>
      </c>
      <c r="E161" s="60">
        <v>86092.89</v>
      </c>
      <c r="F161" s="60"/>
      <c r="G161" s="60">
        <f t="shared" si="2"/>
        <v>0</v>
      </c>
    </row>
    <row r="162" spans="2:7" x14ac:dyDescent="0.25">
      <c r="B162" s="84">
        <v>4.021099999999997</v>
      </c>
      <c r="C162" s="88" t="s">
        <v>304</v>
      </c>
      <c r="D162" s="79" t="s">
        <v>19</v>
      </c>
      <c r="E162" s="60">
        <v>24219.400000000005</v>
      </c>
      <c r="F162" s="60"/>
      <c r="G162" s="60">
        <f t="shared" si="2"/>
        <v>0</v>
      </c>
    </row>
    <row r="163" spans="2:7" x14ac:dyDescent="0.25">
      <c r="B163" s="84">
        <v>4.0211999999999968</v>
      </c>
      <c r="C163" s="88" t="s">
        <v>305</v>
      </c>
      <c r="D163" s="79" t="s">
        <v>12</v>
      </c>
      <c r="E163" s="60">
        <v>34357.9804</v>
      </c>
      <c r="F163" s="60"/>
      <c r="G163" s="60">
        <f t="shared" si="2"/>
        <v>0</v>
      </c>
    </row>
    <row r="164" spans="2:7" x14ac:dyDescent="0.25">
      <c r="B164" s="84">
        <v>4.0212999999999965</v>
      </c>
      <c r="C164" s="88" t="s">
        <v>306</v>
      </c>
      <c r="D164" s="79" t="s">
        <v>12</v>
      </c>
      <c r="E164" s="60">
        <v>22715.76814</v>
      </c>
      <c r="F164" s="60"/>
      <c r="G164" s="60">
        <f t="shared" si="2"/>
        <v>0</v>
      </c>
    </row>
    <row r="165" spans="2:7" x14ac:dyDescent="0.25">
      <c r="B165" s="84">
        <v>4.0213999999999963</v>
      </c>
      <c r="C165" s="88" t="s">
        <v>307</v>
      </c>
      <c r="D165" s="79" t="s">
        <v>12</v>
      </c>
      <c r="E165" s="60">
        <v>2138.6811000000002</v>
      </c>
      <c r="F165" s="60"/>
      <c r="G165" s="60">
        <f t="shared" si="2"/>
        <v>0</v>
      </c>
    </row>
    <row r="166" spans="2:7" x14ac:dyDescent="0.25">
      <c r="B166" s="84">
        <v>4.0214999999999961</v>
      </c>
      <c r="C166" s="88" t="s">
        <v>272</v>
      </c>
      <c r="D166" s="79" t="s">
        <v>19</v>
      </c>
      <c r="E166" s="60">
        <v>110312.29000000001</v>
      </c>
      <c r="F166" s="60"/>
      <c r="G166" s="60">
        <f t="shared" si="2"/>
        <v>0</v>
      </c>
    </row>
    <row r="167" spans="2:7" x14ac:dyDescent="0.25">
      <c r="B167" s="84">
        <v>4.0215999999999958</v>
      </c>
      <c r="C167" s="88" t="s">
        <v>273</v>
      </c>
      <c r="D167" s="79" t="s">
        <v>274</v>
      </c>
      <c r="E167" s="60">
        <v>49464.270000000004</v>
      </c>
      <c r="F167" s="60"/>
      <c r="G167" s="60">
        <f t="shared" si="2"/>
        <v>0</v>
      </c>
    </row>
    <row r="168" spans="2:7" x14ac:dyDescent="0.25">
      <c r="B168" s="84">
        <v>4.0216999999999956</v>
      </c>
      <c r="C168" s="88" t="s">
        <v>308</v>
      </c>
      <c r="D168" s="79" t="s">
        <v>274</v>
      </c>
      <c r="E168" s="60">
        <v>14760.77</v>
      </c>
      <c r="F168" s="60"/>
      <c r="G168" s="60">
        <f t="shared" si="2"/>
        <v>0</v>
      </c>
    </row>
    <row r="169" spans="2:7" x14ac:dyDescent="0.25">
      <c r="B169" s="81">
        <v>4.0299999999999994</v>
      </c>
      <c r="C169" s="90" t="s">
        <v>339</v>
      </c>
      <c r="D169" s="82"/>
      <c r="E169" s="83"/>
      <c r="F169" s="60"/>
      <c r="G169" s="60"/>
    </row>
    <row r="170" spans="2:7" x14ac:dyDescent="0.25">
      <c r="B170" s="84">
        <v>4.0300999999999991</v>
      </c>
      <c r="C170" s="88" t="s">
        <v>310</v>
      </c>
      <c r="D170" s="79" t="s">
        <v>274</v>
      </c>
      <c r="E170" s="60">
        <v>40007.360000000001</v>
      </c>
      <c r="F170" s="60"/>
      <c r="G170" s="60">
        <f t="shared" si="2"/>
        <v>0</v>
      </c>
    </row>
    <row r="171" spans="2:7" x14ac:dyDescent="0.25">
      <c r="B171" s="84">
        <v>4.0301999999999989</v>
      </c>
      <c r="C171" s="88" t="s">
        <v>311</v>
      </c>
      <c r="D171" s="79" t="s">
        <v>274</v>
      </c>
      <c r="E171" s="60">
        <v>607160.36</v>
      </c>
      <c r="F171" s="60"/>
      <c r="G171" s="60">
        <f t="shared" si="2"/>
        <v>0</v>
      </c>
    </row>
    <row r="172" spans="2:7" x14ac:dyDescent="0.25">
      <c r="B172" s="84">
        <v>4.0302999999999987</v>
      </c>
      <c r="C172" s="88" t="s">
        <v>312</v>
      </c>
      <c r="D172" s="79" t="s">
        <v>19</v>
      </c>
      <c r="E172" s="60">
        <v>23562.11</v>
      </c>
      <c r="F172" s="60"/>
      <c r="G172" s="60">
        <f t="shared" si="2"/>
        <v>0</v>
      </c>
    </row>
    <row r="173" spans="2:7" x14ac:dyDescent="0.25">
      <c r="B173" s="84">
        <v>4.0303999999999984</v>
      </c>
      <c r="C173" s="88" t="s">
        <v>313</v>
      </c>
      <c r="D173" s="79" t="s">
        <v>19</v>
      </c>
      <c r="E173" s="60">
        <v>21204.71</v>
      </c>
      <c r="F173" s="60"/>
      <c r="G173" s="60">
        <f t="shared" si="2"/>
        <v>0</v>
      </c>
    </row>
    <row r="174" spans="2:7" x14ac:dyDescent="0.25">
      <c r="B174" s="81">
        <v>4.0399999999999991</v>
      </c>
      <c r="C174" s="90" t="s">
        <v>340</v>
      </c>
      <c r="D174" s="82"/>
      <c r="E174" s="83"/>
      <c r="F174" s="60"/>
      <c r="G174" s="60"/>
    </row>
    <row r="175" spans="2:7" x14ac:dyDescent="0.25">
      <c r="B175" s="84">
        <v>4.0400999999999989</v>
      </c>
      <c r="C175" s="88" t="s">
        <v>315</v>
      </c>
      <c r="D175" s="79" t="s">
        <v>19</v>
      </c>
      <c r="E175" s="60">
        <v>2184</v>
      </c>
      <c r="F175" s="60"/>
      <c r="G175" s="60">
        <f t="shared" si="2"/>
        <v>0</v>
      </c>
    </row>
    <row r="176" spans="2:7" x14ac:dyDescent="0.25">
      <c r="B176" s="84">
        <v>4.0401999999999987</v>
      </c>
      <c r="C176" s="88" t="s">
        <v>336</v>
      </c>
      <c r="D176" s="79" t="s">
        <v>19</v>
      </c>
      <c r="E176" s="60">
        <v>390</v>
      </c>
      <c r="F176" s="60"/>
      <c r="G176" s="60">
        <f t="shared" si="2"/>
        <v>0</v>
      </c>
    </row>
    <row r="177" spans="2:7" x14ac:dyDescent="0.25">
      <c r="B177" s="84">
        <v>4.0402999999999984</v>
      </c>
      <c r="C177" s="88" t="s">
        <v>316</v>
      </c>
      <c r="D177" s="79" t="s">
        <v>19</v>
      </c>
      <c r="E177" s="60">
        <v>1801.7999999999995</v>
      </c>
      <c r="F177" s="60"/>
      <c r="G177" s="60">
        <f t="shared" si="2"/>
        <v>0</v>
      </c>
    </row>
    <row r="178" spans="2:7" x14ac:dyDescent="0.25">
      <c r="B178" s="84">
        <v>4.0403999999999982</v>
      </c>
      <c r="C178" s="88" t="s">
        <v>317</v>
      </c>
      <c r="D178" s="79" t="s">
        <v>274</v>
      </c>
      <c r="E178" s="60">
        <v>340.95</v>
      </c>
      <c r="F178" s="60"/>
      <c r="G178" s="60">
        <f t="shared" si="2"/>
        <v>0</v>
      </c>
    </row>
    <row r="179" spans="2:7" x14ac:dyDescent="0.25">
      <c r="B179" s="84">
        <v>4.040499999999998</v>
      </c>
      <c r="C179" s="88" t="s">
        <v>318</v>
      </c>
      <c r="D179" s="79" t="s">
        <v>274</v>
      </c>
      <c r="E179" s="60">
        <v>75.760000000000005</v>
      </c>
      <c r="F179" s="60"/>
      <c r="G179" s="60">
        <f t="shared" si="2"/>
        <v>0</v>
      </c>
    </row>
    <row r="180" spans="2:7" x14ac:dyDescent="0.25">
      <c r="B180" s="81">
        <v>4.0499999999999989</v>
      </c>
      <c r="C180" s="90" t="s">
        <v>319</v>
      </c>
      <c r="D180" s="91"/>
      <c r="E180" s="92"/>
      <c r="F180" s="60"/>
      <c r="G180" s="60"/>
    </row>
    <row r="181" spans="2:7" x14ac:dyDescent="0.25">
      <c r="B181" s="84">
        <v>4.0500999999999987</v>
      </c>
      <c r="C181" s="88" t="s">
        <v>320</v>
      </c>
      <c r="D181" s="79" t="s">
        <v>12</v>
      </c>
      <c r="E181" s="60">
        <v>1452.6</v>
      </c>
      <c r="F181" s="60"/>
      <c r="G181" s="60">
        <f t="shared" si="2"/>
        <v>0</v>
      </c>
    </row>
    <row r="182" spans="2:7" x14ac:dyDescent="0.25">
      <c r="B182" s="84">
        <v>4.0501999999999985</v>
      </c>
      <c r="C182" s="88" t="s">
        <v>321</v>
      </c>
      <c r="D182" s="79" t="s">
        <v>12</v>
      </c>
      <c r="E182" s="60">
        <v>2947.89</v>
      </c>
      <c r="F182" s="60"/>
      <c r="G182" s="60">
        <f t="shared" si="2"/>
        <v>0</v>
      </c>
    </row>
    <row r="183" spans="2:7" x14ac:dyDescent="0.25">
      <c r="B183" s="84">
        <v>4.0502999999999982</v>
      </c>
      <c r="C183" s="88" t="s">
        <v>322</v>
      </c>
      <c r="D183" s="79" t="s">
        <v>68</v>
      </c>
      <c r="E183" s="60">
        <v>151485.36000000002</v>
      </c>
      <c r="F183" s="60"/>
      <c r="G183" s="60">
        <f t="shared" si="2"/>
        <v>0</v>
      </c>
    </row>
    <row r="184" spans="2:7" x14ac:dyDescent="0.25">
      <c r="B184" s="84">
        <v>4.050399999999998</v>
      </c>
      <c r="C184" s="88" t="s">
        <v>323</v>
      </c>
      <c r="D184" s="79" t="s">
        <v>19</v>
      </c>
      <c r="E184" s="60">
        <v>1599.09</v>
      </c>
      <c r="F184" s="60"/>
      <c r="G184" s="60">
        <f t="shared" si="2"/>
        <v>0</v>
      </c>
    </row>
    <row r="185" spans="2:7" x14ac:dyDescent="0.25">
      <c r="B185" s="84">
        <v>4.0504999999999978</v>
      </c>
      <c r="C185" s="88" t="s">
        <v>411</v>
      </c>
      <c r="D185" s="79" t="s">
        <v>19</v>
      </c>
      <c r="E185" s="60">
        <v>3568.42</v>
      </c>
      <c r="F185" s="60"/>
      <c r="G185" s="60">
        <f t="shared" si="2"/>
        <v>0</v>
      </c>
    </row>
    <row r="186" spans="2:7" x14ac:dyDescent="0.25">
      <c r="B186" s="84">
        <v>4.0505999999999975</v>
      </c>
      <c r="C186" s="88" t="s">
        <v>324</v>
      </c>
      <c r="D186" s="79" t="s">
        <v>274</v>
      </c>
      <c r="E186" s="60">
        <v>2477.09</v>
      </c>
      <c r="F186" s="60"/>
      <c r="G186" s="60">
        <f t="shared" si="2"/>
        <v>0</v>
      </c>
    </row>
    <row r="187" spans="2:7" x14ac:dyDescent="0.25">
      <c r="B187" s="84">
        <v>4.0506999999999973</v>
      </c>
      <c r="C187" s="88" t="s">
        <v>325</v>
      </c>
      <c r="D187" s="79" t="s">
        <v>274</v>
      </c>
      <c r="E187" s="60">
        <v>173956.93</v>
      </c>
      <c r="F187" s="60"/>
      <c r="G187" s="60">
        <f t="shared" si="2"/>
        <v>0</v>
      </c>
    </row>
    <row r="188" spans="2:7" x14ac:dyDescent="0.25">
      <c r="B188" s="84">
        <v>4.0507999999999971</v>
      </c>
      <c r="C188" s="88" t="s">
        <v>341</v>
      </c>
      <c r="D188" s="79" t="s">
        <v>12</v>
      </c>
      <c r="E188" s="60">
        <v>2734.6988110000002</v>
      </c>
      <c r="F188" s="60"/>
      <c r="G188" s="60">
        <f t="shared" si="2"/>
        <v>0</v>
      </c>
    </row>
    <row r="189" spans="2:7" x14ac:dyDescent="0.25">
      <c r="B189" s="84">
        <v>4.0508999999999968</v>
      </c>
      <c r="C189" s="88" t="s">
        <v>342</v>
      </c>
      <c r="D189" s="79" t="s">
        <v>93</v>
      </c>
      <c r="E189" s="60">
        <v>117.75994880000002</v>
      </c>
      <c r="F189" s="60"/>
      <c r="G189" s="60">
        <f t="shared" si="2"/>
        <v>0</v>
      </c>
    </row>
    <row r="190" spans="2:7" x14ac:dyDescent="0.25">
      <c r="B190" s="84">
        <v>4.0509999999999966</v>
      </c>
      <c r="C190" s="88" t="s">
        <v>343</v>
      </c>
      <c r="D190" s="79" t="s">
        <v>93</v>
      </c>
      <c r="E190" s="60">
        <v>111.54995150000001</v>
      </c>
      <c r="F190" s="60"/>
      <c r="G190" s="60">
        <f t="shared" si="2"/>
        <v>0</v>
      </c>
    </row>
    <row r="191" spans="2:7" x14ac:dyDescent="0.25">
      <c r="B191" s="84">
        <v>4.0510999999999964</v>
      </c>
      <c r="C191" s="88" t="s">
        <v>326</v>
      </c>
      <c r="D191" s="79" t="s">
        <v>93</v>
      </c>
      <c r="E191" s="60">
        <v>203.04999999999998</v>
      </c>
      <c r="F191" s="60"/>
      <c r="G191" s="60">
        <f t="shared" si="2"/>
        <v>0</v>
      </c>
    </row>
    <row r="192" spans="2:7" x14ac:dyDescent="0.25">
      <c r="B192" s="84">
        <v>4.0511999999999961</v>
      </c>
      <c r="C192" s="88" t="s">
        <v>419</v>
      </c>
      <c r="D192" s="79" t="s">
        <v>12</v>
      </c>
      <c r="E192" s="60">
        <v>120</v>
      </c>
      <c r="F192" s="60"/>
      <c r="G192" s="60">
        <f t="shared" si="2"/>
        <v>0</v>
      </c>
    </row>
    <row r="193" spans="2:7" x14ac:dyDescent="0.25">
      <c r="B193" s="81">
        <v>4.0599999999999987</v>
      </c>
      <c r="C193" s="90" t="s">
        <v>327</v>
      </c>
      <c r="D193" s="82"/>
      <c r="E193" s="83"/>
      <c r="F193" s="60"/>
      <c r="G193" s="60"/>
    </row>
    <row r="194" spans="2:7" x14ac:dyDescent="0.25">
      <c r="B194" s="84">
        <v>4.0600999999999985</v>
      </c>
      <c r="C194" s="88" t="s">
        <v>412</v>
      </c>
      <c r="D194" s="79" t="s">
        <v>328</v>
      </c>
      <c r="E194" s="60">
        <v>31</v>
      </c>
      <c r="F194" s="60"/>
      <c r="G194" s="60">
        <f t="shared" si="2"/>
        <v>0</v>
      </c>
    </row>
    <row r="195" spans="2:7" x14ac:dyDescent="0.25">
      <c r="B195" s="84">
        <v>4.0601999999999983</v>
      </c>
      <c r="C195" s="88" t="s">
        <v>344</v>
      </c>
      <c r="D195" s="79" t="s">
        <v>328</v>
      </c>
      <c r="E195" s="60">
        <v>45</v>
      </c>
      <c r="F195" s="60"/>
      <c r="G195" s="60">
        <f t="shared" si="2"/>
        <v>0</v>
      </c>
    </row>
    <row r="196" spans="2:7" x14ac:dyDescent="0.25">
      <c r="B196" s="84">
        <v>4.060299999999998</v>
      </c>
      <c r="C196" s="88" t="s">
        <v>413</v>
      </c>
      <c r="D196" s="79" t="s">
        <v>328</v>
      </c>
      <c r="E196" s="60">
        <v>45</v>
      </c>
      <c r="F196" s="60"/>
      <c r="G196" s="60">
        <f t="shared" si="2"/>
        <v>0</v>
      </c>
    </row>
    <row r="197" spans="2:7" x14ac:dyDescent="0.25">
      <c r="B197" s="84">
        <v>4.0603999999999978</v>
      </c>
      <c r="C197" s="88" t="s">
        <v>329</v>
      </c>
      <c r="D197" s="79" t="s">
        <v>328</v>
      </c>
      <c r="E197" s="60">
        <v>446</v>
      </c>
      <c r="F197" s="60"/>
      <c r="G197" s="60">
        <f t="shared" si="2"/>
        <v>0</v>
      </c>
    </row>
    <row r="198" spans="2:7" x14ac:dyDescent="0.25">
      <c r="B198" s="84">
        <v>4.0604999999999976</v>
      </c>
      <c r="C198" s="88" t="s">
        <v>330</v>
      </c>
      <c r="D198" s="79" t="s">
        <v>274</v>
      </c>
      <c r="E198" s="60">
        <v>2495.79</v>
      </c>
      <c r="F198" s="60"/>
      <c r="G198" s="60">
        <f t="shared" si="2"/>
        <v>0</v>
      </c>
    </row>
    <row r="199" spans="2:7" x14ac:dyDescent="0.25">
      <c r="B199" s="84">
        <v>4.0605999999999973</v>
      </c>
      <c r="C199" s="88" t="s">
        <v>331</v>
      </c>
      <c r="D199" s="79" t="s">
        <v>274</v>
      </c>
      <c r="E199" s="60">
        <v>39199.14</v>
      </c>
      <c r="F199" s="60"/>
      <c r="G199" s="60">
        <f t="shared" si="2"/>
        <v>0</v>
      </c>
    </row>
    <row r="200" spans="2:7" x14ac:dyDescent="0.25">
      <c r="B200" s="131">
        <v>5</v>
      </c>
      <c r="C200" s="132" t="s">
        <v>345</v>
      </c>
      <c r="D200" s="133"/>
      <c r="E200" s="134"/>
      <c r="F200" s="134"/>
      <c r="G200" s="134"/>
    </row>
    <row r="201" spans="2:7" x14ac:dyDescent="0.25">
      <c r="B201" s="81">
        <v>5.01</v>
      </c>
      <c r="C201" s="90" t="s">
        <v>346</v>
      </c>
      <c r="D201" s="82"/>
      <c r="E201" s="83"/>
      <c r="F201" s="60"/>
      <c r="G201" s="60"/>
    </row>
    <row r="202" spans="2:7" x14ac:dyDescent="0.25">
      <c r="B202" s="84">
        <v>5.0100999999999996</v>
      </c>
      <c r="C202" s="88" t="s">
        <v>299</v>
      </c>
      <c r="D202" s="79" t="s">
        <v>19</v>
      </c>
      <c r="E202" s="60">
        <v>25854.410000000003</v>
      </c>
      <c r="F202" s="60"/>
      <c r="G202" s="60">
        <f t="shared" si="2"/>
        <v>0</v>
      </c>
    </row>
    <row r="203" spans="2:7" x14ac:dyDescent="0.25">
      <c r="B203" s="84">
        <v>5.0101999999999993</v>
      </c>
      <c r="C203" s="88" t="s">
        <v>300</v>
      </c>
      <c r="D203" s="79" t="s">
        <v>19</v>
      </c>
      <c r="E203" s="60">
        <v>12547.02</v>
      </c>
      <c r="F203" s="60"/>
      <c r="G203" s="60">
        <f t="shared" si="2"/>
        <v>0</v>
      </c>
    </row>
    <row r="204" spans="2:7" x14ac:dyDescent="0.25">
      <c r="B204" s="84">
        <v>5.0102999999999991</v>
      </c>
      <c r="C204" s="88" t="s">
        <v>403</v>
      </c>
      <c r="D204" s="79" t="s">
        <v>12</v>
      </c>
      <c r="E204" s="60">
        <v>12101.862800000001</v>
      </c>
      <c r="F204" s="60"/>
      <c r="G204" s="60">
        <f t="shared" si="2"/>
        <v>0</v>
      </c>
    </row>
    <row r="205" spans="2:7" x14ac:dyDescent="0.25">
      <c r="B205" s="84">
        <v>5.0103999999999989</v>
      </c>
      <c r="C205" s="88" t="s">
        <v>275</v>
      </c>
      <c r="D205" s="79" t="s">
        <v>274</v>
      </c>
      <c r="E205" s="60">
        <v>19386.060000000001</v>
      </c>
      <c r="F205" s="60"/>
      <c r="G205" s="60">
        <f t="shared" si="2"/>
        <v>0</v>
      </c>
    </row>
    <row r="206" spans="2:7" x14ac:dyDescent="0.25">
      <c r="B206" s="84">
        <v>5.0104999999999986</v>
      </c>
      <c r="C206" s="88" t="s">
        <v>276</v>
      </c>
      <c r="D206" s="79" t="s">
        <v>274</v>
      </c>
      <c r="E206" s="60">
        <v>54215.17</v>
      </c>
      <c r="F206" s="60"/>
      <c r="G206" s="60">
        <f t="shared" si="2"/>
        <v>0</v>
      </c>
    </row>
    <row r="207" spans="2:7" x14ac:dyDescent="0.25">
      <c r="B207" s="84">
        <v>5.0105999999999984</v>
      </c>
      <c r="C207" s="88" t="s">
        <v>302</v>
      </c>
      <c r="D207" s="79" t="s">
        <v>12</v>
      </c>
      <c r="E207" s="60">
        <v>52256.4</v>
      </c>
      <c r="F207" s="60"/>
      <c r="G207" s="60">
        <f t="shared" si="2"/>
        <v>0</v>
      </c>
    </row>
    <row r="208" spans="2:7" x14ac:dyDescent="0.25">
      <c r="B208" s="84">
        <v>5.0106999999999982</v>
      </c>
      <c r="C208" s="88" t="s">
        <v>303</v>
      </c>
      <c r="D208" s="79" t="s">
        <v>19</v>
      </c>
      <c r="E208" s="60">
        <v>10069.340000000002</v>
      </c>
      <c r="F208" s="60"/>
      <c r="G208" s="60">
        <f t="shared" si="2"/>
        <v>0</v>
      </c>
    </row>
    <row r="209" spans="2:7" x14ac:dyDescent="0.25">
      <c r="B209" s="84">
        <v>5.0107999999999979</v>
      </c>
      <c r="C209" s="88" t="s">
        <v>304</v>
      </c>
      <c r="D209" s="79" t="s">
        <v>19</v>
      </c>
      <c r="E209" s="60">
        <v>3329.2699999999995</v>
      </c>
      <c r="F209" s="60"/>
      <c r="G209" s="60">
        <f t="shared" si="2"/>
        <v>0</v>
      </c>
    </row>
    <row r="210" spans="2:7" x14ac:dyDescent="0.25">
      <c r="B210" s="84">
        <v>5.0108999999999977</v>
      </c>
      <c r="C210" s="88" t="s">
        <v>305</v>
      </c>
      <c r="D210" s="79" t="s">
        <v>12</v>
      </c>
      <c r="E210" s="60">
        <v>20168.928199999991</v>
      </c>
      <c r="F210" s="60"/>
      <c r="G210" s="60">
        <f t="shared" ref="G210:G273" si="3">F210*E210</f>
        <v>0</v>
      </c>
    </row>
    <row r="211" spans="2:7" x14ac:dyDescent="0.25">
      <c r="B211" s="84">
        <v>5.0109999999999975</v>
      </c>
      <c r="C211" s="88" t="s">
        <v>306</v>
      </c>
      <c r="D211" s="79" t="s">
        <v>12</v>
      </c>
      <c r="E211" s="60">
        <v>13469.130800000004</v>
      </c>
      <c r="F211" s="60"/>
      <c r="G211" s="60">
        <f t="shared" si="3"/>
        <v>0</v>
      </c>
    </row>
    <row r="212" spans="2:7" x14ac:dyDescent="0.25">
      <c r="B212" s="84">
        <v>5.0110999999999972</v>
      </c>
      <c r="C212" s="88" t="s">
        <v>307</v>
      </c>
      <c r="D212" s="79" t="s">
        <v>12</v>
      </c>
      <c r="E212" s="60">
        <v>1357</v>
      </c>
      <c r="F212" s="60"/>
      <c r="G212" s="60">
        <f t="shared" si="3"/>
        <v>0</v>
      </c>
    </row>
    <row r="213" spans="2:7" x14ac:dyDescent="0.25">
      <c r="B213" s="84">
        <v>5.011199999999997</v>
      </c>
      <c r="C213" s="88" t="s">
        <v>272</v>
      </c>
      <c r="D213" s="79" t="s">
        <v>19</v>
      </c>
      <c r="E213" s="60">
        <v>13398.610000000002</v>
      </c>
      <c r="F213" s="60"/>
      <c r="G213" s="60">
        <f t="shared" si="3"/>
        <v>0</v>
      </c>
    </row>
    <row r="214" spans="2:7" x14ac:dyDescent="0.25">
      <c r="B214" s="84">
        <v>5.0112999999999968</v>
      </c>
      <c r="C214" s="88" t="s">
        <v>273</v>
      </c>
      <c r="D214" s="79" t="s">
        <v>274</v>
      </c>
      <c r="E214" s="60">
        <v>5092.2099999999991</v>
      </c>
      <c r="F214" s="60"/>
      <c r="G214" s="60">
        <f t="shared" si="3"/>
        <v>0</v>
      </c>
    </row>
    <row r="215" spans="2:7" x14ac:dyDescent="0.25">
      <c r="B215" s="84">
        <v>5.0113999999999965</v>
      </c>
      <c r="C215" s="88" t="s">
        <v>308</v>
      </c>
      <c r="D215" s="79" t="s">
        <v>274</v>
      </c>
      <c r="E215" s="60">
        <v>1.47</v>
      </c>
      <c r="F215" s="60"/>
      <c r="G215" s="60">
        <f t="shared" si="3"/>
        <v>0</v>
      </c>
    </row>
    <row r="216" spans="2:7" x14ac:dyDescent="0.25">
      <c r="B216" s="81">
        <v>5.0199999999999996</v>
      </c>
      <c r="C216" s="90" t="s">
        <v>347</v>
      </c>
      <c r="D216" s="82"/>
      <c r="E216" s="83"/>
      <c r="F216" s="60"/>
      <c r="G216" s="60"/>
    </row>
    <row r="217" spans="2:7" x14ac:dyDescent="0.25">
      <c r="B217" s="84">
        <v>5.0200999999999993</v>
      </c>
      <c r="C217" s="88" t="s">
        <v>310</v>
      </c>
      <c r="D217" s="79" t="s">
        <v>274</v>
      </c>
      <c r="E217" s="60">
        <v>13317.66</v>
      </c>
      <c r="F217" s="60"/>
      <c r="G217" s="60">
        <f t="shared" si="3"/>
        <v>0</v>
      </c>
    </row>
    <row r="218" spans="2:7" x14ac:dyDescent="0.25">
      <c r="B218" s="84">
        <v>5.0201999999999991</v>
      </c>
      <c r="C218" s="88" t="s">
        <v>311</v>
      </c>
      <c r="D218" s="79" t="s">
        <v>274</v>
      </c>
      <c r="E218" s="60">
        <v>165100.4</v>
      </c>
      <c r="F218" s="60"/>
      <c r="G218" s="60">
        <f t="shared" si="3"/>
        <v>0</v>
      </c>
    </row>
    <row r="219" spans="2:7" x14ac:dyDescent="0.25">
      <c r="B219" s="84">
        <v>5.0202999999999989</v>
      </c>
      <c r="C219" s="88" t="s">
        <v>312</v>
      </c>
      <c r="D219" s="79" t="s">
        <v>19</v>
      </c>
      <c r="E219" s="60">
        <v>10773.05</v>
      </c>
      <c r="F219" s="60"/>
      <c r="G219" s="60">
        <f t="shared" si="3"/>
        <v>0</v>
      </c>
    </row>
    <row r="220" spans="2:7" x14ac:dyDescent="0.25">
      <c r="B220" s="84">
        <v>5.0203999999999986</v>
      </c>
      <c r="C220" s="88" t="s">
        <v>313</v>
      </c>
      <c r="D220" s="79" t="s">
        <v>19</v>
      </c>
      <c r="E220" s="60">
        <v>12547.02</v>
      </c>
      <c r="F220" s="60"/>
      <c r="G220" s="60">
        <f t="shared" si="3"/>
        <v>0</v>
      </c>
    </row>
    <row r="221" spans="2:7" x14ac:dyDescent="0.25">
      <c r="B221" s="81">
        <v>5.0299999999999994</v>
      </c>
      <c r="C221" s="90" t="s">
        <v>348</v>
      </c>
      <c r="D221" s="82"/>
      <c r="E221" s="85"/>
      <c r="F221" s="60"/>
      <c r="G221" s="60">
        <f t="shared" si="3"/>
        <v>0</v>
      </c>
    </row>
    <row r="222" spans="2:7" x14ac:dyDescent="0.25">
      <c r="B222" s="84">
        <v>5.0300999999999991</v>
      </c>
      <c r="C222" s="88" t="s">
        <v>315</v>
      </c>
      <c r="D222" s="79" t="s">
        <v>19</v>
      </c>
      <c r="E222" s="60">
        <v>10234.799999999999</v>
      </c>
      <c r="F222" s="60"/>
      <c r="G222" s="60">
        <f t="shared" si="3"/>
        <v>0</v>
      </c>
    </row>
    <row r="223" spans="2:7" x14ac:dyDescent="0.25">
      <c r="B223" s="84">
        <v>5.0301999999999989</v>
      </c>
      <c r="C223" s="88" t="s">
        <v>336</v>
      </c>
      <c r="D223" s="79" t="s">
        <v>19</v>
      </c>
      <c r="E223" s="60">
        <v>1460</v>
      </c>
      <c r="F223" s="60"/>
      <c r="G223" s="60">
        <f t="shared" si="3"/>
        <v>0</v>
      </c>
    </row>
    <row r="224" spans="2:7" x14ac:dyDescent="0.25">
      <c r="B224" s="84">
        <v>5.0302999999999987</v>
      </c>
      <c r="C224" s="88" t="s">
        <v>316</v>
      </c>
      <c r="D224" s="79" t="s">
        <v>19</v>
      </c>
      <c r="E224" s="60">
        <v>8186.3600000000133</v>
      </c>
      <c r="F224" s="60"/>
      <c r="G224" s="60">
        <f t="shared" si="3"/>
        <v>0</v>
      </c>
    </row>
    <row r="225" spans="2:7" x14ac:dyDescent="0.25">
      <c r="B225" s="84">
        <v>5.0303999999999984</v>
      </c>
      <c r="C225" s="88" t="s">
        <v>317</v>
      </c>
      <c r="D225" s="79" t="s">
        <v>274</v>
      </c>
      <c r="E225" s="60">
        <v>2700.28</v>
      </c>
      <c r="F225" s="60"/>
      <c r="G225" s="60">
        <f t="shared" si="3"/>
        <v>0</v>
      </c>
    </row>
    <row r="226" spans="2:7" x14ac:dyDescent="0.25">
      <c r="B226" s="84">
        <v>5.0304999999999982</v>
      </c>
      <c r="C226" s="88" t="s">
        <v>318</v>
      </c>
      <c r="D226" s="79" t="s">
        <v>274</v>
      </c>
      <c r="E226" s="60">
        <v>3795.81</v>
      </c>
      <c r="F226" s="60"/>
      <c r="G226" s="60">
        <f t="shared" si="3"/>
        <v>0</v>
      </c>
    </row>
    <row r="227" spans="2:7" x14ac:dyDescent="0.25">
      <c r="B227" s="81">
        <v>5.0399999999999991</v>
      </c>
      <c r="C227" s="90" t="s">
        <v>327</v>
      </c>
      <c r="D227" s="82"/>
      <c r="E227" s="85"/>
      <c r="F227" s="60"/>
      <c r="G227" s="60"/>
    </row>
    <row r="228" spans="2:7" x14ac:dyDescent="0.25">
      <c r="B228" s="84">
        <v>5.0400999999999989</v>
      </c>
      <c r="C228" s="88" t="s">
        <v>412</v>
      </c>
      <c r="D228" s="79" t="s">
        <v>328</v>
      </c>
      <c r="E228" s="60">
        <v>118</v>
      </c>
      <c r="F228" s="60"/>
      <c r="G228" s="60">
        <f t="shared" si="3"/>
        <v>0</v>
      </c>
    </row>
    <row r="229" spans="2:7" x14ac:dyDescent="0.25">
      <c r="B229" s="84">
        <v>5.0401999999999987</v>
      </c>
      <c r="C229" s="88" t="s">
        <v>329</v>
      </c>
      <c r="D229" s="79" t="s">
        <v>328</v>
      </c>
      <c r="E229" s="60">
        <v>503</v>
      </c>
      <c r="F229" s="60"/>
      <c r="G229" s="60">
        <f t="shared" si="3"/>
        <v>0</v>
      </c>
    </row>
    <row r="230" spans="2:7" x14ac:dyDescent="0.25">
      <c r="B230" s="84">
        <v>5.0402999999999984</v>
      </c>
      <c r="C230" s="88" t="s">
        <v>330</v>
      </c>
      <c r="D230" s="79" t="s">
        <v>274</v>
      </c>
      <c r="E230" s="60">
        <v>2524.7299999999996</v>
      </c>
      <c r="F230" s="60"/>
      <c r="G230" s="60">
        <f t="shared" si="3"/>
        <v>0</v>
      </c>
    </row>
    <row r="231" spans="2:7" x14ac:dyDescent="0.25">
      <c r="B231" s="84">
        <v>5.0403999999999982</v>
      </c>
      <c r="C231" s="88" t="s">
        <v>331</v>
      </c>
      <c r="D231" s="79" t="s">
        <v>274</v>
      </c>
      <c r="E231" s="60">
        <v>36769.65</v>
      </c>
      <c r="F231" s="60"/>
      <c r="G231" s="60">
        <f t="shared" si="3"/>
        <v>0</v>
      </c>
    </row>
    <row r="232" spans="2:7" x14ac:dyDescent="0.25">
      <c r="B232" s="131">
        <v>6</v>
      </c>
      <c r="C232" s="132" t="s">
        <v>349</v>
      </c>
      <c r="D232" s="133"/>
      <c r="E232" s="134"/>
      <c r="F232" s="134"/>
      <c r="G232" s="134"/>
    </row>
    <row r="233" spans="2:7" x14ac:dyDescent="0.25">
      <c r="B233" s="81">
        <v>6.01</v>
      </c>
      <c r="C233" s="90" t="s">
        <v>350</v>
      </c>
      <c r="D233" s="82"/>
      <c r="E233" s="83"/>
      <c r="F233" s="60"/>
      <c r="G233" s="60"/>
    </row>
    <row r="234" spans="2:7" x14ac:dyDescent="0.25">
      <c r="B234" s="84">
        <v>6.0100999999999996</v>
      </c>
      <c r="C234" s="88" t="s">
        <v>277</v>
      </c>
      <c r="D234" s="79" t="s">
        <v>12</v>
      </c>
      <c r="E234" s="60">
        <v>7805.3990000000013</v>
      </c>
      <c r="F234" s="60"/>
      <c r="G234" s="60">
        <f t="shared" si="3"/>
        <v>0</v>
      </c>
    </row>
    <row r="235" spans="2:7" x14ac:dyDescent="0.25">
      <c r="B235" s="84">
        <v>6.0101999999999993</v>
      </c>
      <c r="C235" s="88" t="s">
        <v>278</v>
      </c>
      <c r="D235" s="79" t="s">
        <v>274</v>
      </c>
      <c r="E235" s="60">
        <v>2410.0299999999997</v>
      </c>
      <c r="F235" s="60"/>
      <c r="G235" s="60">
        <f t="shared" si="3"/>
        <v>0</v>
      </c>
    </row>
    <row r="236" spans="2:7" x14ac:dyDescent="0.25">
      <c r="B236" s="84">
        <v>6.0102999999999991</v>
      </c>
      <c r="C236" s="88" t="s">
        <v>279</v>
      </c>
      <c r="D236" s="79" t="s">
        <v>274</v>
      </c>
      <c r="E236" s="60">
        <v>21705.260000000002</v>
      </c>
      <c r="F236" s="60"/>
      <c r="G236" s="60">
        <f t="shared" si="3"/>
        <v>0</v>
      </c>
    </row>
    <row r="237" spans="2:7" x14ac:dyDescent="0.25">
      <c r="B237" s="84">
        <v>6.0103999999999989</v>
      </c>
      <c r="C237" s="88" t="s">
        <v>299</v>
      </c>
      <c r="D237" s="79" t="s">
        <v>19</v>
      </c>
      <c r="E237" s="60">
        <v>17512.810000000001</v>
      </c>
      <c r="F237" s="60"/>
      <c r="G237" s="60">
        <f t="shared" si="3"/>
        <v>0</v>
      </c>
    </row>
    <row r="238" spans="2:7" x14ac:dyDescent="0.25">
      <c r="B238" s="84">
        <v>6.0104999999999986</v>
      </c>
      <c r="C238" s="88" t="s">
        <v>300</v>
      </c>
      <c r="D238" s="79" t="s">
        <v>19</v>
      </c>
      <c r="E238" s="60">
        <v>9515.7099999999991</v>
      </c>
      <c r="F238" s="60"/>
      <c r="G238" s="60">
        <f t="shared" si="3"/>
        <v>0</v>
      </c>
    </row>
    <row r="239" spans="2:7" x14ac:dyDescent="0.25">
      <c r="B239" s="84">
        <v>6.0105999999999984</v>
      </c>
      <c r="C239" s="88" t="s">
        <v>403</v>
      </c>
      <c r="D239" s="79" t="s">
        <v>12</v>
      </c>
      <c r="E239" s="60">
        <v>8750.4735000000019</v>
      </c>
      <c r="F239" s="60"/>
      <c r="G239" s="60">
        <f t="shared" si="3"/>
        <v>0</v>
      </c>
    </row>
    <row r="240" spans="2:7" x14ac:dyDescent="0.25">
      <c r="B240" s="84">
        <v>6.0106999999999982</v>
      </c>
      <c r="C240" s="88" t="s">
        <v>275</v>
      </c>
      <c r="D240" s="79" t="s">
        <v>274</v>
      </c>
      <c r="E240" s="60">
        <v>6602.08</v>
      </c>
      <c r="F240" s="60"/>
      <c r="G240" s="60">
        <f t="shared" si="3"/>
        <v>0</v>
      </c>
    </row>
    <row r="241" spans="2:7" x14ac:dyDescent="0.25">
      <c r="B241" s="84">
        <v>6.0107999999999979</v>
      </c>
      <c r="C241" s="88" t="s">
        <v>276</v>
      </c>
      <c r="D241" s="79" t="s">
        <v>274</v>
      </c>
      <c r="E241" s="60">
        <v>70639.010000000009</v>
      </c>
      <c r="F241" s="60"/>
      <c r="G241" s="60">
        <f t="shared" si="3"/>
        <v>0</v>
      </c>
    </row>
    <row r="242" spans="2:7" x14ac:dyDescent="0.25">
      <c r="B242" s="84">
        <v>6.0108999999999977</v>
      </c>
      <c r="C242" s="88" t="s">
        <v>302</v>
      </c>
      <c r="D242" s="79" t="s">
        <v>12</v>
      </c>
      <c r="E242" s="60">
        <v>21071.89</v>
      </c>
      <c r="F242" s="60"/>
      <c r="G242" s="60">
        <f t="shared" si="3"/>
        <v>0</v>
      </c>
    </row>
    <row r="243" spans="2:7" x14ac:dyDescent="0.25">
      <c r="B243" s="84">
        <v>6.0109999999999975</v>
      </c>
      <c r="C243" s="88" t="s">
        <v>303</v>
      </c>
      <c r="D243" s="79" t="s">
        <v>19</v>
      </c>
      <c r="E243" s="60">
        <v>12015.640000000001</v>
      </c>
      <c r="F243" s="60"/>
      <c r="G243" s="60">
        <f t="shared" si="3"/>
        <v>0</v>
      </c>
    </row>
    <row r="244" spans="2:7" x14ac:dyDescent="0.25">
      <c r="B244" s="84">
        <v>6.0110999999999972</v>
      </c>
      <c r="C244" s="88" t="s">
        <v>304</v>
      </c>
      <c r="D244" s="79" t="s">
        <v>19</v>
      </c>
      <c r="E244" s="60">
        <v>2150.71</v>
      </c>
      <c r="F244" s="60"/>
      <c r="G244" s="60">
        <f t="shared" si="3"/>
        <v>0</v>
      </c>
    </row>
    <row r="245" spans="2:7" x14ac:dyDescent="0.25">
      <c r="B245" s="84">
        <v>6.011199999999997</v>
      </c>
      <c r="C245" s="88" t="s">
        <v>305</v>
      </c>
      <c r="D245" s="79" t="s">
        <v>12</v>
      </c>
      <c r="E245" s="60">
        <v>14939.809499999999</v>
      </c>
      <c r="F245" s="60"/>
      <c r="G245" s="60">
        <f t="shared" si="3"/>
        <v>0</v>
      </c>
    </row>
    <row r="246" spans="2:7" x14ac:dyDescent="0.25">
      <c r="B246" s="84">
        <v>6.0112999999999968</v>
      </c>
      <c r="C246" s="88" t="s">
        <v>306</v>
      </c>
      <c r="D246" s="79" t="s">
        <v>12</v>
      </c>
      <c r="E246" s="60">
        <v>9799.5135000000009</v>
      </c>
      <c r="F246" s="60"/>
      <c r="G246" s="60">
        <f t="shared" si="3"/>
        <v>0</v>
      </c>
    </row>
    <row r="247" spans="2:7" x14ac:dyDescent="0.25">
      <c r="B247" s="84">
        <v>6.0113999999999965</v>
      </c>
      <c r="C247" s="88" t="s">
        <v>272</v>
      </c>
      <c r="D247" s="79" t="s">
        <v>19</v>
      </c>
      <c r="E247" s="60">
        <v>14166.350000000002</v>
      </c>
      <c r="F247" s="60"/>
      <c r="G247" s="60">
        <f t="shared" si="3"/>
        <v>0</v>
      </c>
    </row>
    <row r="248" spans="2:7" x14ac:dyDescent="0.25">
      <c r="B248" s="84">
        <v>6.0114999999999963</v>
      </c>
      <c r="C248" s="88" t="s">
        <v>273</v>
      </c>
      <c r="D248" s="79" t="s">
        <v>274</v>
      </c>
      <c r="E248" s="60">
        <v>5576.18</v>
      </c>
      <c r="F248" s="60"/>
      <c r="G248" s="60">
        <f t="shared" si="3"/>
        <v>0</v>
      </c>
    </row>
    <row r="249" spans="2:7" x14ac:dyDescent="0.25">
      <c r="B249" s="81">
        <v>6.02</v>
      </c>
      <c r="C249" s="90" t="s">
        <v>351</v>
      </c>
      <c r="D249" s="82"/>
      <c r="E249" s="85"/>
      <c r="F249" s="60"/>
      <c r="G249" s="60"/>
    </row>
    <row r="250" spans="2:7" x14ac:dyDescent="0.25">
      <c r="B250" s="84">
        <v>6.0200999999999993</v>
      </c>
      <c r="C250" s="88" t="s">
        <v>310</v>
      </c>
      <c r="D250" s="79" t="s">
        <v>274</v>
      </c>
      <c r="E250" s="60">
        <v>15716.44</v>
      </c>
      <c r="F250" s="60"/>
      <c r="G250" s="60">
        <f t="shared" si="3"/>
        <v>0</v>
      </c>
    </row>
    <row r="251" spans="2:7" x14ac:dyDescent="0.25">
      <c r="B251" s="84">
        <v>6.0201999999999991</v>
      </c>
      <c r="C251" s="88" t="s">
        <v>311</v>
      </c>
      <c r="D251" s="79" t="s">
        <v>274</v>
      </c>
      <c r="E251" s="60">
        <v>135528.21000000002</v>
      </c>
      <c r="F251" s="60"/>
      <c r="G251" s="60">
        <f t="shared" si="3"/>
        <v>0</v>
      </c>
    </row>
    <row r="252" spans="2:7" x14ac:dyDescent="0.25">
      <c r="B252" s="84">
        <v>6.0202999999999989</v>
      </c>
      <c r="C252" s="88" t="s">
        <v>312</v>
      </c>
      <c r="D252" s="79" t="s">
        <v>19</v>
      </c>
      <c r="E252" s="60">
        <v>9791.1000000000022</v>
      </c>
      <c r="F252" s="60"/>
      <c r="G252" s="60">
        <f t="shared" si="3"/>
        <v>0</v>
      </c>
    </row>
    <row r="253" spans="2:7" x14ac:dyDescent="0.25">
      <c r="B253" s="84">
        <v>6.0203999999999986</v>
      </c>
      <c r="C253" s="88" t="s">
        <v>313</v>
      </c>
      <c r="D253" s="79" t="s">
        <v>19</v>
      </c>
      <c r="E253" s="60">
        <v>9515.7099999999991</v>
      </c>
      <c r="F253" s="60"/>
      <c r="G253" s="60">
        <f t="shared" si="3"/>
        <v>0</v>
      </c>
    </row>
    <row r="254" spans="2:7" x14ac:dyDescent="0.25">
      <c r="B254" s="81">
        <v>6.0299999999999994</v>
      </c>
      <c r="C254" s="90" t="s">
        <v>352</v>
      </c>
      <c r="D254" s="82"/>
      <c r="E254" s="83"/>
      <c r="F254" s="60"/>
      <c r="G254" s="60"/>
    </row>
    <row r="255" spans="2:7" x14ac:dyDescent="0.25">
      <c r="B255" s="84">
        <v>6.0300999999999991</v>
      </c>
      <c r="C255" s="88" t="s">
        <v>315</v>
      </c>
      <c r="D255" s="79" t="s">
        <v>19</v>
      </c>
      <c r="E255" s="60">
        <v>2428.0299999999997</v>
      </c>
      <c r="F255" s="60"/>
      <c r="G255" s="60">
        <f t="shared" si="3"/>
        <v>0</v>
      </c>
    </row>
    <row r="256" spans="2:7" x14ac:dyDescent="0.25">
      <c r="B256" s="84">
        <v>6.0301999999999989</v>
      </c>
      <c r="C256" s="88" t="s">
        <v>316</v>
      </c>
      <c r="D256" s="79" t="s">
        <v>19</v>
      </c>
      <c r="E256" s="60">
        <v>1447.212</v>
      </c>
      <c r="F256" s="60"/>
      <c r="G256" s="60">
        <f t="shared" si="3"/>
        <v>0</v>
      </c>
    </row>
    <row r="257" spans="2:7" x14ac:dyDescent="0.25">
      <c r="B257" s="84">
        <v>6.0302999999999987</v>
      </c>
      <c r="C257" s="88" t="s">
        <v>317</v>
      </c>
      <c r="D257" s="79" t="s">
        <v>274</v>
      </c>
      <c r="E257" s="60">
        <v>863.11999999999989</v>
      </c>
      <c r="F257" s="60"/>
      <c r="G257" s="60">
        <f t="shared" si="3"/>
        <v>0</v>
      </c>
    </row>
    <row r="258" spans="2:7" x14ac:dyDescent="0.25">
      <c r="B258" s="84">
        <v>6.0303999999999984</v>
      </c>
      <c r="C258" s="88" t="s">
        <v>318</v>
      </c>
      <c r="D258" s="79" t="s">
        <v>274</v>
      </c>
      <c r="E258" s="60">
        <v>8866.4699999999993</v>
      </c>
      <c r="F258" s="60"/>
      <c r="G258" s="60">
        <f t="shared" si="3"/>
        <v>0</v>
      </c>
    </row>
    <row r="259" spans="2:7" x14ac:dyDescent="0.25">
      <c r="B259" s="131">
        <v>7</v>
      </c>
      <c r="C259" s="132" t="s">
        <v>420</v>
      </c>
      <c r="D259" s="133"/>
      <c r="E259" s="134"/>
      <c r="F259" s="134"/>
      <c r="G259" s="134"/>
    </row>
    <row r="260" spans="2:7" x14ac:dyDescent="0.25">
      <c r="B260" s="81">
        <v>7.01</v>
      </c>
      <c r="C260" s="90" t="s">
        <v>421</v>
      </c>
      <c r="D260" s="82"/>
      <c r="E260" s="83"/>
      <c r="F260" s="60"/>
      <c r="G260" s="60"/>
    </row>
    <row r="261" spans="2:7" x14ac:dyDescent="0.25">
      <c r="B261" s="84">
        <v>7.0100999999999996</v>
      </c>
      <c r="C261" s="88" t="s">
        <v>277</v>
      </c>
      <c r="D261" s="79" t="s">
        <v>12</v>
      </c>
      <c r="E261" s="60">
        <v>6349.3021399999989</v>
      </c>
      <c r="F261" s="60"/>
      <c r="G261" s="60">
        <f t="shared" si="3"/>
        <v>0</v>
      </c>
    </row>
    <row r="262" spans="2:7" x14ac:dyDescent="0.25">
      <c r="B262" s="84">
        <v>7.0101999999999993</v>
      </c>
      <c r="C262" s="88" t="s">
        <v>278</v>
      </c>
      <c r="D262" s="79" t="s">
        <v>274</v>
      </c>
      <c r="E262" s="60">
        <v>1955.3700000000001</v>
      </c>
      <c r="F262" s="60"/>
      <c r="G262" s="60">
        <f t="shared" si="3"/>
        <v>0</v>
      </c>
    </row>
    <row r="263" spans="2:7" x14ac:dyDescent="0.25">
      <c r="B263" s="84">
        <v>7.0102999999999991</v>
      </c>
      <c r="C263" s="88" t="s">
        <v>279</v>
      </c>
      <c r="D263" s="79" t="s">
        <v>274</v>
      </c>
      <c r="E263" s="60">
        <v>6121.5599999999995</v>
      </c>
      <c r="F263" s="60"/>
      <c r="G263" s="60">
        <f t="shared" si="3"/>
        <v>0</v>
      </c>
    </row>
    <row r="264" spans="2:7" x14ac:dyDescent="0.25">
      <c r="B264" s="84">
        <v>7.0103999999999989</v>
      </c>
      <c r="C264" s="88" t="s">
        <v>299</v>
      </c>
      <c r="D264" s="79" t="s">
        <v>19</v>
      </c>
      <c r="E264" s="60">
        <v>20466.36</v>
      </c>
      <c r="F264" s="60"/>
      <c r="G264" s="60">
        <f t="shared" si="3"/>
        <v>0</v>
      </c>
    </row>
    <row r="265" spans="2:7" x14ac:dyDescent="0.25">
      <c r="B265" s="84">
        <v>7.0104999999999986</v>
      </c>
      <c r="C265" s="88" t="s">
        <v>300</v>
      </c>
      <c r="D265" s="79" t="s">
        <v>19</v>
      </c>
      <c r="E265" s="60">
        <v>9296.4000000000015</v>
      </c>
      <c r="F265" s="60"/>
      <c r="G265" s="60">
        <f t="shared" si="3"/>
        <v>0</v>
      </c>
    </row>
    <row r="266" spans="2:7" x14ac:dyDescent="0.25">
      <c r="B266" s="84">
        <v>7.0105999999999984</v>
      </c>
      <c r="C266" s="88" t="s">
        <v>403</v>
      </c>
      <c r="D266" s="79" t="s">
        <v>12</v>
      </c>
      <c r="E266" s="60">
        <v>6957.899594999999</v>
      </c>
      <c r="F266" s="60"/>
      <c r="G266" s="60">
        <f t="shared" si="3"/>
        <v>0</v>
      </c>
    </row>
    <row r="267" spans="2:7" x14ac:dyDescent="0.25">
      <c r="B267" s="84">
        <v>7.0106999999999982</v>
      </c>
      <c r="C267" s="88" t="s">
        <v>302</v>
      </c>
      <c r="D267" s="79" t="s">
        <v>12</v>
      </c>
      <c r="E267" s="60">
        <v>22009.8</v>
      </c>
      <c r="F267" s="60"/>
      <c r="G267" s="60">
        <f t="shared" si="3"/>
        <v>0</v>
      </c>
    </row>
    <row r="268" spans="2:7" x14ac:dyDescent="0.25">
      <c r="B268" s="84">
        <v>7.0107999999999979</v>
      </c>
      <c r="C268" s="88" t="s">
        <v>303</v>
      </c>
      <c r="D268" s="79" t="s">
        <v>19</v>
      </c>
      <c r="E268" s="60">
        <v>34420.629999999997</v>
      </c>
      <c r="F268" s="60"/>
      <c r="G268" s="60">
        <f t="shared" si="3"/>
        <v>0</v>
      </c>
    </row>
    <row r="269" spans="2:7" x14ac:dyDescent="0.25">
      <c r="B269" s="84">
        <v>7.0108999999999977</v>
      </c>
      <c r="C269" s="88" t="s">
        <v>304</v>
      </c>
      <c r="D269" s="79" t="s">
        <v>19</v>
      </c>
      <c r="E269" s="60">
        <v>11197.009999999997</v>
      </c>
      <c r="F269" s="60"/>
      <c r="G269" s="60">
        <f t="shared" si="3"/>
        <v>0</v>
      </c>
    </row>
    <row r="270" spans="2:7" x14ac:dyDescent="0.25">
      <c r="B270" s="84">
        <v>7.0109999999999975</v>
      </c>
      <c r="C270" s="88" t="s">
        <v>305</v>
      </c>
      <c r="D270" s="79" t="s">
        <v>12</v>
      </c>
      <c r="E270" s="60">
        <v>11265.899764999998</v>
      </c>
      <c r="F270" s="60"/>
      <c r="G270" s="60">
        <f t="shared" si="3"/>
        <v>0</v>
      </c>
    </row>
    <row r="271" spans="2:7" x14ac:dyDescent="0.25">
      <c r="B271" s="84">
        <v>7.0110999999999972</v>
      </c>
      <c r="C271" s="88" t="s">
        <v>306</v>
      </c>
      <c r="D271" s="79" t="s">
        <v>12</v>
      </c>
      <c r="E271" s="60">
        <v>7557.899594999999</v>
      </c>
      <c r="F271" s="60"/>
      <c r="G271" s="60">
        <f t="shared" si="3"/>
        <v>0</v>
      </c>
    </row>
    <row r="272" spans="2:7" x14ac:dyDescent="0.25">
      <c r="B272" s="84">
        <v>7.011199999999997</v>
      </c>
      <c r="C272" s="88" t="s">
        <v>272</v>
      </c>
      <c r="D272" s="79" t="s">
        <v>19</v>
      </c>
      <c r="E272" s="60">
        <v>45617.639999999992</v>
      </c>
      <c r="F272" s="60"/>
      <c r="G272" s="60">
        <f t="shared" si="3"/>
        <v>0</v>
      </c>
    </row>
    <row r="273" spans="2:7" x14ac:dyDescent="0.25">
      <c r="B273" s="84">
        <v>7.0112999999999968</v>
      </c>
      <c r="C273" s="88" t="s">
        <v>273</v>
      </c>
      <c r="D273" s="79" t="s">
        <v>274</v>
      </c>
      <c r="E273" s="60">
        <v>24940.080000000002</v>
      </c>
      <c r="F273" s="60"/>
      <c r="G273" s="60">
        <f t="shared" si="3"/>
        <v>0</v>
      </c>
    </row>
    <row r="274" spans="2:7" x14ac:dyDescent="0.25">
      <c r="B274" s="84">
        <v>7.0113999999999965</v>
      </c>
      <c r="C274" s="88" t="s">
        <v>308</v>
      </c>
      <c r="D274" s="79" t="s">
        <v>274</v>
      </c>
      <c r="E274" s="60">
        <v>17922.89</v>
      </c>
      <c r="F274" s="60"/>
      <c r="G274" s="60">
        <f t="shared" ref="G274:G337" si="4">F274*E274</f>
        <v>0</v>
      </c>
    </row>
    <row r="275" spans="2:7" x14ac:dyDescent="0.25">
      <c r="B275" s="81">
        <v>7.02</v>
      </c>
      <c r="C275" s="90" t="s">
        <v>422</v>
      </c>
      <c r="D275" s="82"/>
      <c r="E275" s="83"/>
      <c r="F275" s="60"/>
      <c r="G275" s="60"/>
    </row>
    <row r="276" spans="2:7" x14ac:dyDescent="0.25">
      <c r="B276" s="84">
        <v>7.0200999999999993</v>
      </c>
      <c r="C276" s="88" t="s">
        <v>310</v>
      </c>
      <c r="D276" s="79" t="s">
        <v>274</v>
      </c>
      <c r="E276" s="60">
        <v>15017.22</v>
      </c>
      <c r="F276" s="60"/>
      <c r="G276" s="60">
        <f t="shared" si="4"/>
        <v>0</v>
      </c>
    </row>
    <row r="277" spans="2:7" x14ac:dyDescent="0.25">
      <c r="B277" s="84">
        <v>7.0201999999999991</v>
      </c>
      <c r="C277" s="88" t="s">
        <v>311</v>
      </c>
      <c r="D277" s="79" t="s">
        <v>274</v>
      </c>
      <c r="E277" s="60">
        <v>207609.59</v>
      </c>
      <c r="F277" s="60"/>
      <c r="G277" s="60">
        <f t="shared" si="4"/>
        <v>0</v>
      </c>
    </row>
    <row r="278" spans="2:7" x14ac:dyDescent="0.25">
      <c r="B278" s="84">
        <v>7.0202999999999989</v>
      </c>
      <c r="C278" s="88" t="s">
        <v>312</v>
      </c>
      <c r="D278" s="79" t="s">
        <v>19</v>
      </c>
      <c r="E278" s="60">
        <v>7768.6200000000008</v>
      </c>
      <c r="F278" s="60"/>
      <c r="G278" s="60">
        <f t="shared" si="4"/>
        <v>0</v>
      </c>
    </row>
    <row r="279" spans="2:7" x14ac:dyDescent="0.25">
      <c r="B279" s="84">
        <v>7.0203999999999986</v>
      </c>
      <c r="C279" s="88" t="s">
        <v>313</v>
      </c>
      <c r="D279" s="79" t="s">
        <v>19</v>
      </c>
      <c r="E279" s="60">
        <v>9296.4000000000015</v>
      </c>
      <c r="F279" s="60"/>
      <c r="G279" s="60">
        <f t="shared" si="4"/>
        <v>0</v>
      </c>
    </row>
    <row r="280" spans="2:7" x14ac:dyDescent="0.25">
      <c r="B280" s="81">
        <v>7.0299999999999994</v>
      </c>
      <c r="C280" s="90" t="s">
        <v>327</v>
      </c>
      <c r="D280" s="79"/>
      <c r="E280" s="60"/>
      <c r="F280" s="60"/>
      <c r="G280" s="60"/>
    </row>
    <row r="281" spans="2:7" x14ac:dyDescent="0.25">
      <c r="B281" s="84">
        <v>7.0300999999999991</v>
      </c>
      <c r="C281" s="88" t="s">
        <v>329</v>
      </c>
      <c r="D281" s="79" t="s">
        <v>328</v>
      </c>
      <c r="E281" s="60">
        <v>60</v>
      </c>
      <c r="F281" s="60"/>
      <c r="G281" s="60">
        <f t="shared" si="4"/>
        <v>0</v>
      </c>
    </row>
    <row r="282" spans="2:7" x14ac:dyDescent="0.25">
      <c r="B282" s="84">
        <v>7.0301999999999989</v>
      </c>
      <c r="C282" s="88" t="s">
        <v>330</v>
      </c>
      <c r="D282" s="79" t="s">
        <v>274</v>
      </c>
      <c r="E282" s="60">
        <v>264</v>
      </c>
      <c r="F282" s="60"/>
      <c r="G282" s="60">
        <f t="shared" si="4"/>
        <v>0</v>
      </c>
    </row>
    <row r="283" spans="2:7" x14ac:dyDescent="0.25">
      <c r="B283" s="84">
        <v>7.0302999999999987</v>
      </c>
      <c r="C283" s="88" t="s">
        <v>331</v>
      </c>
      <c r="D283" s="79" t="s">
        <v>274</v>
      </c>
      <c r="E283" s="60">
        <v>3837.88</v>
      </c>
      <c r="F283" s="60"/>
      <c r="G283" s="60">
        <f t="shared" si="4"/>
        <v>0</v>
      </c>
    </row>
    <row r="284" spans="2:7" x14ac:dyDescent="0.25">
      <c r="B284" s="131">
        <v>8</v>
      </c>
      <c r="C284" s="132" t="s">
        <v>423</v>
      </c>
      <c r="D284" s="133"/>
      <c r="E284" s="134"/>
      <c r="F284" s="134"/>
      <c r="G284" s="134"/>
    </row>
    <row r="285" spans="2:7" x14ac:dyDescent="0.25">
      <c r="B285" s="81">
        <v>8.01</v>
      </c>
      <c r="C285" s="90" t="s">
        <v>424</v>
      </c>
      <c r="D285" s="82"/>
      <c r="E285" s="83"/>
      <c r="F285" s="60"/>
      <c r="G285" s="60"/>
    </row>
    <row r="286" spans="2:7" x14ac:dyDescent="0.25">
      <c r="B286" s="84">
        <v>8.0100999999999996</v>
      </c>
      <c r="C286" s="88" t="s">
        <v>277</v>
      </c>
      <c r="D286" s="79" t="s">
        <v>12</v>
      </c>
      <c r="E286" s="60">
        <v>4618.4999999999991</v>
      </c>
      <c r="F286" s="60"/>
      <c r="G286" s="60">
        <f t="shared" si="4"/>
        <v>0</v>
      </c>
    </row>
    <row r="287" spans="2:7" x14ac:dyDescent="0.25">
      <c r="B287" s="84">
        <v>8.0101999999999993</v>
      </c>
      <c r="C287" s="88" t="s">
        <v>278</v>
      </c>
      <c r="D287" s="79" t="s">
        <v>274</v>
      </c>
      <c r="E287" s="60">
        <v>1422.62</v>
      </c>
      <c r="F287" s="60"/>
      <c r="G287" s="60">
        <f t="shared" si="4"/>
        <v>0</v>
      </c>
    </row>
    <row r="288" spans="2:7" x14ac:dyDescent="0.25">
      <c r="B288" s="84">
        <v>8.0102999999999991</v>
      </c>
      <c r="C288" s="88" t="s">
        <v>279</v>
      </c>
      <c r="D288" s="79" t="s">
        <v>274</v>
      </c>
      <c r="E288" s="60">
        <v>622.39</v>
      </c>
      <c r="F288" s="60"/>
      <c r="G288" s="60">
        <f t="shared" si="4"/>
        <v>0</v>
      </c>
    </row>
    <row r="289" spans="2:7" x14ac:dyDescent="0.25">
      <c r="B289" s="84">
        <v>8.0103999999999989</v>
      </c>
      <c r="C289" s="88" t="s">
        <v>299</v>
      </c>
      <c r="D289" s="79" t="s">
        <v>19</v>
      </c>
      <c r="E289" s="60">
        <v>12608.33</v>
      </c>
      <c r="F289" s="60"/>
      <c r="G289" s="60">
        <f t="shared" si="4"/>
        <v>0</v>
      </c>
    </row>
    <row r="290" spans="2:7" x14ac:dyDescent="0.25">
      <c r="B290" s="84">
        <v>8.0104999999999986</v>
      </c>
      <c r="C290" s="88" t="s">
        <v>300</v>
      </c>
      <c r="D290" s="79" t="s">
        <v>19</v>
      </c>
      <c r="E290" s="60">
        <v>2969.99</v>
      </c>
      <c r="F290" s="60"/>
      <c r="G290" s="60">
        <f t="shared" si="4"/>
        <v>0</v>
      </c>
    </row>
    <row r="291" spans="2:7" x14ac:dyDescent="0.25">
      <c r="B291" s="84">
        <v>8.0105999999999984</v>
      </c>
      <c r="C291" s="88" t="s">
        <v>403</v>
      </c>
      <c r="D291" s="79" t="s">
        <v>12</v>
      </c>
      <c r="E291" s="60">
        <v>2909.75</v>
      </c>
      <c r="F291" s="60"/>
      <c r="G291" s="60">
        <f t="shared" si="4"/>
        <v>0</v>
      </c>
    </row>
    <row r="292" spans="2:7" x14ac:dyDescent="0.25">
      <c r="B292" s="84">
        <v>8.0106999999999982</v>
      </c>
      <c r="C292" s="88" t="s">
        <v>275</v>
      </c>
      <c r="D292" s="79" t="s">
        <v>274</v>
      </c>
      <c r="E292" s="60">
        <v>208.72</v>
      </c>
      <c r="F292" s="60"/>
      <c r="G292" s="60">
        <f t="shared" si="4"/>
        <v>0</v>
      </c>
    </row>
    <row r="293" spans="2:7" x14ac:dyDescent="0.25">
      <c r="B293" s="84">
        <v>8.0107999999999979</v>
      </c>
      <c r="C293" s="88" t="s">
        <v>302</v>
      </c>
      <c r="D293" s="79" t="s">
        <v>12</v>
      </c>
      <c r="E293" s="60">
        <v>11751.27</v>
      </c>
      <c r="F293" s="60"/>
      <c r="G293" s="60">
        <f t="shared" si="4"/>
        <v>0</v>
      </c>
    </row>
    <row r="294" spans="2:7" x14ac:dyDescent="0.25">
      <c r="B294" s="84">
        <v>8.0108999999999977</v>
      </c>
      <c r="C294" s="88" t="s">
        <v>303</v>
      </c>
      <c r="D294" s="79" t="s">
        <v>19</v>
      </c>
      <c r="E294" s="60">
        <v>12097.830000000002</v>
      </c>
      <c r="F294" s="60"/>
      <c r="G294" s="60">
        <f t="shared" si="4"/>
        <v>0</v>
      </c>
    </row>
    <row r="295" spans="2:7" x14ac:dyDescent="0.25">
      <c r="B295" s="84">
        <v>8.0109999999999975</v>
      </c>
      <c r="C295" s="88" t="s">
        <v>304</v>
      </c>
      <c r="D295" s="79" t="s">
        <v>19</v>
      </c>
      <c r="E295" s="60">
        <v>1397.0799999999997</v>
      </c>
      <c r="F295" s="60"/>
      <c r="G295" s="60">
        <f t="shared" si="4"/>
        <v>0</v>
      </c>
    </row>
    <row r="296" spans="2:7" x14ac:dyDescent="0.25">
      <c r="B296" s="84">
        <v>8.0110999999999972</v>
      </c>
      <c r="C296" s="88" t="s">
        <v>305</v>
      </c>
      <c r="D296" s="79" t="s">
        <v>12</v>
      </c>
      <c r="E296" s="60">
        <v>4821.3499999999995</v>
      </c>
      <c r="F296" s="60"/>
      <c r="G296" s="60">
        <f t="shared" si="4"/>
        <v>0</v>
      </c>
    </row>
    <row r="297" spans="2:7" x14ac:dyDescent="0.25">
      <c r="B297" s="84">
        <v>8.011199999999997</v>
      </c>
      <c r="C297" s="88" t="s">
        <v>306</v>
      </c>
      <c r="D297" s="79" t="s">
        <v>12</v>
      </c>
      <c r="E297" s="60">
        <v>3233.7499999999995</v>
      </c>
      <c r="F297" s="60"/>
      <c r="G297" s="60">
        <f t="shared" si="4"/>
        <v>0</v>
      </c>
    </row>
    <row r="298" spans="2:7" x14ac:dyDescent="0.25">
      <c r="B298" s="84">
        <v>8.0112999999999968</v>
      </c>
      <c r="C298" s="88" t="s">
        <v>307</v>
      </c>
      <c r="D298" s="79" t="s">
        <v>12</v>
      </c>
      <c r="E298" s="60">
        <v>184</v>
      </c>
      <c r="F298" s="60"/>
      <c r="G298" s="60">
        <f t="shared" si="4"/>
        <v>0</v>
      </c>
    </row>
    <row r="299" spans="2:7" x14ac:dyDescent="0.25">
      <c r="B299" s="84">
        <v>8.0113999999999965</v>
      </c>
      <c r="C299" s="88" t="s">
        <v>272</v>
      </c>
      <c r="D299" s="79" t="s">
        <v>19</v>
      </c>
      <c r="E299" s="60">
        <v>13494.910000000002</v>
      </c>
      <c r="F299" s="60"/>
      <c r="G299" s="60">
        <f t="shared" si="4"/>
        <v>0</v>
      </c>
    </row>
    <row r="300" spans="2:7" x14ac:dyDescent="0.25">
      <c r="B300" s="84">
        <v>8.0114999999999963</v>
      </c>
      <c r="C300" s="88" t="s">
        <v>273</v>
      </c>
      <c r="D300" s="79" t="s">
        <v>274</v>
      </c>
      <c r="E300" s="60">
        <v>5146.29</v>
      </c>
      <c r="F300" s="60"/>
      <c r="G300" s="60">
        <f t="shared" si="4"/>
        <v>0</v>
      </c>
    </row>
    <row r="301" spans="2:7" x14ac:dyDescent="0.25">
      <c r="B301" s="84">
        <v>8.0115999999999961</v>
      </c>
      <c r="C301" s="88" t="s">
        <v>308</v>
      </c>
      <c r="D301" s="79" t="s">
        <v>274</v>
      </c>
      <c r="E301" s="60">
        <v>36.44</v>
      </c>
      <c r="F301" s="60"/>
      <c r="G301" s="60">
        <f t="shared" si="4"/>
        <v>0</v>
      </c>
    </row>
    <row r="302" spans="2:7" x14ac:dyDescent="0.25">
      <c r="B302" s="81">
        <v>8.02</v>
      </c>
      <c r="C302" s="90" t="s">
        <v>425</v>
      </c>
      <c r="D302" s="82"/>
      <c r="E302" s="83"/>
      <c r="F302" s="60"/>
      <c r="G302" s="60"/>
    </row>
    <row r="303" spans="2:7" x14ac:dyDescent="0.25">
      <c r="B303" s="84">
        <v>8.0200999999999993</v>
      </c>
      <c r="C303" s="88" t="s">
        <v>310</v>
      </c>
      <c r="D303" s="79" t="s">
        <v>274</v>
      </c>
      <c r="E303" s="60">
        <v>4110.22</v>
      </c>
      <c r="F303" s="60"/>
      <c r="G303" s="60">
        <f t="shared" si="4"/>
        <v>0</v>
      </c>
    </row>
    <row r="304" spans="2:7" x14ac:dyDescent="0.25">
      <c r="B304" s="84">
        <v>8.0201999999999991</v>
      </c>
      <c r="C304" s="88" t="s">
        <v>311</v>
      </c>
      <c r="D304" s="79" t="s">
        <v>274</v>
      </c>
      <c r="E304" s="60">
        <v>71251.679999999993</v>
      </c>
      <c r="F304" s="60"/>
      <c r="G304" s="60">
        <f t="shared" si="4"/>
        <v>0</v>
      </c>
    </row>
    <row r="305" spans="2:7" x14ac:dyDescent="0.25">
      <c r="B305" s="84">
        <v>8.0202999999999989</v>
      </c>
      <c r="C305" s="88" t="s">
        <v>312</v>
      </c>
      <c r="D305" s="79" t="s">
        <v>19</v>
      </c>
      <c r="E305" s="60">
        <v>2624.7199999999993</v>
      </c>
      <c r="F305" s="60"/>
      <c r="G305" s="60">
        <f t="shared" si="4"/>
        <v>0</v>
      </c>
    </row>
    <row r="306" spans="2:7" x14ac:dyDescent="0.25">
      <c r="B306" s="84">
        <v>8.0203999999999986</v>
      </c>
      <c r="C306" s="88" t="s">
        <v>313</v>
      </c>
      <c r="D306" s="79" t="s">
        <v>19</v>
      </c>
      <c r="E306" s="60">
        <v>2969.99</v>
      </c>
      <c r="F306" s="60"/>
      <c r="G306" s="60">
        <f t="shared" si="4"/>
        <v>0</v>
      </c>
    </row>
    <row r="307" spans="2:7" x14ac:dyDescent="0.25">
      <c r="B307" s="81">
        <v>8.0299999999999994</v>
      </c>
      <c r="C307" s="90" t="s">
        <v>426</v>
      </c>
      <c r="D307" s="82"/>
      <c r="E307" s="83"/>
      <c r="F307" s="60"/>
      <c r="G307" s="60"/>
    </row>
    <row r="308" spans="2:7" x14ac:dyDescent="0.25">
      <c r="B308" s="84">
        <v>8.0300999999999991</v>
      </c>
      <c r="C308" s="88" t="s">
        <v>315</v>
      </c>
      <c r="D308" s="79" t="s">
        <v>19</v>
      </c>
      <c r="E308" s="60">
        <v>1120</v>
      </c>
      <c r="F308" s="60"/>
      <c r="G308" s="60">
        <f t="shared" si="4"/>
        <v>0</v>
      </c>
    </row>
    <row r="309" spans="2:7" x14ac:dyDescent="0.25">
      <c r="B309" s="84">
        <v>8.0301999999999989</v>
      </c>
      <c r="C309" s="88" t="s">
        <v>336</v>
      </c>
      <c r="D309" s="79" t="s">
        <v>19</v>
      </c>
      <c r="E309" s="60">
        <v>200</v>
      </c>
      <c r="F309" s="60"/>
      <c r="G309" s="60">
        <f t="shared" si="4"/>
        <v>0</v>
      </c>
    </row>
    <row r="310" spans="2:7" x14ac:dyDescent="0.25">
      <c r="B310" s="84">
        <v>8.0302999999999987</v>
      </c>
      <c r="C310" s="88" t="s">
        <v>316</v>
      </c>
      <c r="D310" s="79" t="s">
        <v>19</v>
      </c>
      <c r="E310" s="60">
        <v>924.00000000000023</v>
      </c>
      <c r="F310" s="60"/>
      <c r="G310" s="60">
        <f t="shared" si="4"/>
        <v>0</v>
      </c>
    </row>
    <row r="311" spans="2:7" x14ac:dyDescent="0.25">
      <c r="B311" s="84">
        <v>8.0303999999999984</v>
      </c>
      <c r="C311" s="88" t="s">
        <v>317</v>
      </c>
      <c r="D311" s="79" t="s">
        <v>274</v>
      </c>
      <c r="E311" s="60">
        <v>110.88</v>
      </c>
      <c r="F311" s="60"/>
      <c r="G311" s="60">
        <f t="shared" si="4"/>
        <v>0</v>
      </c>
    </row>
    <row r="312" spans="2:7" x14ac:dyDescent="0.25">
      <c r="B312" s="81">
        <v>8.0399999999999991</v>
      </c>
      <c r="C312" s="90" t="s">
        <v>327</v>
      </c>
      <c r="D312" s="82"/>
      <c r="E312" s="83"/>
      <c r="F312" s="60"/>
      <c r="G312" s="60">
        <f t="shared" si="4"/>
        <v>0</v>
      </c>
    </row>
    <row r="313" spans="2:7" x14ac:dyDescent="0.25">
      <c r="B313" s="84">
        <v>8.0400999999999989</v>
      </c>
      <c r="C313" s="88" t="s">
        <v>412</v>
      </c>
      <c r="D313" s="79" t="s">
        <v>328</v>
      </c>
      <c r="E313" s="60">
        <v>16</v>
      </c>
      <c r="F313" s="60"/>
      <c r="G313" s="60">
        <f t="shared" si="4"/>
        <v>0</v>
      </c>
    </row>
    <row r="314" spans="2:7" x14ac:dyDescent="0.25">
      <c r="B314" s="84">
        <v>8.0401999999999987</v>
      </c>
      <c r="C314" s="88" t="s">
        <v>329</v>
      </c>
      <c r="D314" s="79" t="s">
        <v>328</v>
      </c>
      <c r="E314" s="60">
        <v>95</v>
      </c>
      <c r="F314" s="60"/>
      <c r="G314" s="60">
        <f t="shared" si="4"/>
        <v>0</v>
      </c>
    </row>
    <row r="315" spans="2:7" x14ac:dyDescent="0.25">
      <c r="B315" s="84">
        <v>8.0402999999999984</v>
      </c>
      <c r="C315" s="88" t="s">
        <v>330</v>
      </c>
      <c r="D315" s="79" t="s">
        <v>274</v>
      </c>
      <c r="E315" s="60">
        <v>460.24</v>
      </c>
      <c r="F315" s="60"/>
      <c r="G315" s="60">
        <f t="shared" si="4"/>
        <v>0</v>
      </c>
    </row>
    <row r="316" spans="2:7" x14ac:dyDescent="0.25">
      <c r="B316" s="84">
        <v>8.0403999999999982</v>
      </c>
      <c r="C316" s="88" t="s">
        <v>331</v>
      </c>
      <c r="D316" s="79" t="s">
        <v>274</v>
      </c>
      <c r="E316" s="60">
        <v>8083.49</v>
      </c>
      <c r="F316" s="60"/>
      <c r="G316" s="60">
        <f t="shared" si="4"/>
        <v>0</v>
      </c>
    </row>
    <row r="317" spans="2:7" x14ac:dyDescent="0.25">
      <c r="B317" s="131">
        <v>9</v>
      </c>
      <c r="C317" s="132" t="s">
        <v>427</v>
      </c>
      <c r="D317" s="133"/>
      <c r="E317" s="134"/>
      <c r="F317" s="134"/>
      <c r="G317" s="134"/>
    </row>
    <row r="318" spans="2:7" x14ac:dyDescent="0.25">
      <c r="B318" s="81">
        <v>9.01</v>
      </c>
      <c r="C318" s="90" t="s">
        <v>353</v>
      </c>
      <c r="D318" s="82"/>
      <c r="E318" s="83"/>
      <c r="F318" s="60"/>
      <c r="G318" s="60"/>
    </row>
    <row r="319" spans="2:7" x14ac:dyDescent="0.25">
      <c r="B319" s="84">
        <v>9.0100999999999996</v>
      </c>
      <c r="C319" s="88" t="s">
        <v>299</v>
      </c>
      <c r="D319" s="79" t="s">
        <v>19</v>
      </c>
      <c r="E319" s="60">
        <v>11364</v>
      </c>
      <c r="F319" s="60"/>
      <c r="G319" s="60">
        <f t="shared" si="4"/>
        <v>0</v>
      </c>
    </row>
    <row r="320" spans="2:7" x14ac:dyDescent="0.25">
      <c r="B320" s="84">
        <v>9.0101999999999993</v>
      </c>
      <c r="C320" s="88" t="s">
        <v>303</v>
      </c>
      <c r="D320" s="79" t="s">
        <v>19</v>
      </c>
      <c r="E320" s="60">
        <v>2152.4682000000003</v>
      </c>
      <c r="F320" s="60"/>
      <c r="G320" s="60">
        <f t="shared" si="4"/>
        <v>0</v>
      </c>
    </row>
    <row r="321" spans="2:7" x14ac:dyDescent="0.25">
      <c r="B321" s="84">
        <v>9.0102999999999991</v>
      </c>
      <c r="C321" s="88" t="s">
        <v>275</v>
      </c>
      <c r="D321" s="79" t="s">
        <v>274</v>
      </c>
      <c r="E321" s="60">
        <v>4093.46</v>
      </c>
      <c r="F321" s="60"/>
      <c r="G321" s="60">
        <f t="shared" si="4"/>
        <v>0</v>
      </c>
    </row>
    <row r="322" spans="2:7" x14ac:dyDescent="0.25">
      <c r="B322" s="84">
        <v>9.0103999999999989</v>
      </c>
      <c r="C322" s="88" t="s">
        <v>276</v>
      </c>
      <c r="D322" s="79" t="s">
        <v>274</v>
      </c>
      <c r="E322" s="60">
        <v>195826.86000000002</v>
      </c>
      <c r="F322" s="60"/>
      <c r="G322" s="60">
        <f t="shared" si="4"/>
        <v>0</v>
      </c>
    </row>
    <row r="323" spans="2:7" x14ac:dyDescent="0.25">
      <c r="B323" s="84">
        <v>9.0104999999999986</v>
      </c>
      <c r="C323" s="88" t="s">
        <v>272</v>
      </c>
      <c r="D323" s="79" t="s">
        <v>19</v>
      </c>
      <c r="E323" s="60">
        <v>6729.8071399999999</v>
      </c>
      <c r="F323" s="60"/>
      <c r="G323" s="60">
        <f t="shared" si="4"/>
        <v>0</v>
      </c>
    </row>
    <row r="324" spans="2:7" x14ac:dyDescent="0.25">
      <c r="B324" s="84">
        <v>9.0105999999999984</v>
      </c>
      <c r="C324" s="88" t="s">
        <v>354</v>
      </c>
      <c r="D324" s="79" t="s">
        <v>12</v>
      </c>
      <c r="E324" s="60">
        <v>960.89400000000001</v>
      </c>
      <c r="F324" s="60"/>
      <c r="G324" s="60">
        <f t="shared" si="4"/>
        <v>0</v>
      </c>
    </row>
    <row r="325" spans="2:7" x14ac:dyDescent="0.25">
      <c r="B325" s="84">
        <v>9.0106999999999982</v>
      </c>
      <c r="C325" s="88" t="s">
        <v>355</v>
      </c>
      <c r="D325" s="79" t="s">
        <v>19</v>
      </c>
      <c r="E325" s="60">
        <v>52.05</v>
      </c>
      <c r="F325" s="60"/>
      <c r="G325" s="60">
        <f t="shared" si="4"/>
        <v>0</v>
      </c>
    </row>
    <row r="326" spans="2:7" x14ac:dyDescent="0.25">
      <c r="B326" s="84">
        <v>9.0107999999999979</v>
      </c>
      <c r="C326" s="88" t="s">
        <v>428</v>
      </c>
      <c r="D326" s="79" t="s">
        <v>19</v>
      </c>
      <c r="E326" s="60">
        <v>138.43</v>
      </c>
      <c r="F326" s="60"/>
      <c r="G326" s="60">
        <f t="shared" si="4"/>
        <v>0</v>
      </c>
    </row>
    <row r="327" spans="2:7" x14ac:dyDescent="0.25">
      <c r="B327" s="84">
        <v>9.0108999999999977</v>
      </c>
      <c r="C327" s="88" t="s">
        <v>356</v>
      </c>
      <c r="D327" s="79" t="s">
        <v>19</v>
      </c>
      <c r="E327" s="60">
        <v>2601.5789399999999</v>
      </c>
      <c r="F327" s="60"/>
      <c r="G327" s="60">
        <f t="shared" si="4"/>
        <v>0</v>
      </c>
    </row>
    <row r="328" spans="2:7" x14ac:dyDescent="0.25">
      <c r="B328" s="84">
        <v>9.0109999999999975</v>
      </c>
      <c r="C328" s="88" t="s">
        <v>304</v>
      </c>
      <c r="D328" s="79" t="s">
        <v>19</v>
      </c>
      <c r="E328" s="60">
        <v>1975.76</v>
      </c>
      <c r="F328" s="60"/>
      <c r="G328" s="60">
        <f t="shared" si="4"/>
        <v>0</v>
      </c>
    </row>
    <row r="329" spans="2:7" x14ac:dyDescent="0.25">
      <c r="B329" s="81">
        <v>9.02</v>
      </c>
      <c r="C329" s="90" t="s">
        <v>357</v>
      </c>
      <c r="D329" s="82"/>
      <c r="E329" s="83"/>
      <c r="F329" s="60"/>
      <c r="G329" s="60"/>
    </row>
    <row r="330" spans="2:7" x14ac:dyDescent="0.25">
      <c r="B330" s="84">
        <v>9.0200999999999993</v>
      </c>
      <c r="C330" s="88" t="s">
        <v>320</v>
      </c>
      <c r="D330" s="79" t="s">
        <v>12</v>
      </c>
      <c r="E330" s="60">
        <v>1224.9100000000001</v>
      </c>
      <c r="F330" s="60"/>
      <c r="G330" s="60">
        <f t="shared" si="4"/>
        <v>0</v>
      </c>
    </row>
    <row r="331" spans="2:7" x14ac:dyDescent="0.25">
      <c r="B331" s="84">
        <v>9.0201999999999991</v>
      </c>
      <c r="C331" s="88" t="s">
        <v>358</v>
      </c>
      <c r="D331" s="79" t="s">
        <v>19</v>
      </c>
      <c r="E331" s="60">
        <v>48.32</v>
      </c>
      <c r="F331" s="60"/>
      <c r="G331" s="60">
        <f t="shared" si="4"/>
        <v>0</v>
      </c>
    </row>
    <row r="332" spans="2:7" x14ac:dyDescent="0.25">
      <c r="B332" s="84">
        <v>9.0202999999999989</v>
      </c>
      <c r="C332" s="88" t="s">
        <v>359</v>
      </c>
      <c r="D332" s="79" t="s">
        <v>19</v>
      </c>
      <c r="E332" s="60">
        <v>112.16</v>
      </c>
      <c r="F332" s="60"/>
      <c r="G332" s="60">
        <f t="shared" si="4"/>
        <v>0</v>
      </c>
    </row>
    <row r="333" spans="2:7" x14ac:dyDescent="0.25">
      <c r="B333" s="84">
        <v>9.0203999999999986</v>
      </c>
      <c r="C333" s="88" t="s">
        <v>360</v>
      </c>
      <c r="D333" s="79" t="s">
        <v>19</v>
      </c>
      <c r="E333" s="60">
        <v>548.27</v>
      </c>
      <c r="F333" s="60"/>
      <c r="G333" s="60">
        <f t="shared" si="4"/>
        <v>0</v>
      </c>
    </row>
    <row r="334" spans="2:7" x14ac:dyDescent="0.25">
      <c r="B334" s="84">
        <v>9.0204999999999984</v>
      </c>
      <c r="C334" s="88" t="s">
        <v>321</v>
      </c>
      <c r="D334" s="79" t="s">
        <v>12</v>
      </c>
      <c r="E334" s="60">
        <v>2404.0018</v>
      </c>
      <c r="F334" s="60"/>
      <c r="G334" s="60">
        <f t="shared" si="4"/>
        <v>0</v>
      </c>
    </row>
    <row r="335" spans="2:7" x14ac:dyDescent="0.25">
      <c r="B335" s="84">
        <v>9.0205999999999982</v>
      </c>
      <c r="C335" s="88" t="s">
        <v>322</v>
      </c>
      <c r="D335" s="79" t="s">
        <v>68</v>
      </c>
      <c r="E335" s="60">
        <v>51971.982737777769</v>
      </c>
      <c r="F335" s="60"/>
      <c r="G335" s="60">
        <f t="shared" si="4"/>
        <v>0</v>
      </c>
    </row>
    <row r="336" spans="2:7" x14ac:dyDescent="0.25">
      <c r="B336" s="84">
        <v>9.0206999999999979</v>
      </c>
      <c r="C336" s="88" t="s">
        <v>323</v>
      </c>
      <c r="D336" s="79" t="s">
        <v>19</v>
      </c>
      <c r="E336" s="60">
        <v>923.16399999999999</v>
      </c>
      <c r="F336" s="60"/>
      <c r="G336" s="60">
        <f t="shared" si="4"/>
        <v>0</v>
      </c>
    </row>
    <row r="337" spans="2:7" x14ac:dyDescent="0.25">
      <c r="B337" s="84">
        <v>9.0207999999999977</v>
      </c>
      <c r="C337" s="88" t="s">
        <v>429</v>
      </c>
      <c r="D337" s="79" t="s">
        <v>19</v>
      </c>
      <c r="E337" s="60">
        <v>0.33600000000000002</v>
      </c>
      <c r="F337" s="60"/>
      <c r="G337" s="60">
        <f t="shared" si="4"/>
        <v>0</v>
      </c>
    </row>
    <row r="338" spans="2:7" x14ac:dyDescent="0.25">
      <c r="B338" s="84">
        <v>9.0208999999999975</v>
      </c>
      <c r="C338" s="88" t="s">
        <v>324</v>
      </c>
      <c r="D338" s="79" t="s">
        <v>274</v>
      </c>
      <c r="E338" s="60">
        <v>1403.8899999999999</v>
      </c>
      <c r="F338" s="60"/>
      <c r="G338" s="60">
        <f t="shared" ref="G338:G401" si="5">F338*E338</f>
        <v>0</v>
      </c>
    </row>
    <row r="339" spans="2:7" x14ac:dyDescent="0.25">
      <c r="B339" s="84">
        <v>9.0209999999999972</v>
      </c>
      <c r="C339" s="88" t="s">
        <v>325</v>
      </c>
      <c r="D339" s="79" t="s">
        <v>274</v>
      </c>
      <c r="E339" s="60">
        <v>105605.66</v>
      </c>
      <c r="F339" s="60"/>
      <c r="G339" s="60">
        <f t="shared" si="5"/>
        <v>0</v>
      </c>
    </row>
    <row r="340" spans="2:7" x14ac:dyDescent="0.25">
      <c r="B340" s="84">
        <v>9.021099999999997</v>
      </c>
      <c r="C340" s="88" t="s">
        <v>430</v>
      </c>
      <c r="D340" s="79" t="s">
        <v>93</v>
      </c>
      <c r="E340" s="60">
        <v>225.20999999999998</v>
      </c>
      <c r="F340" s="60"/>
      <c r="G340" s="60">
        <f t="shared" si="5"/>
        <v>0</v>
      </c>
    </row>
    <row r="341" spans="2:7" x14ac:dyDescent="0.25">
      <c r="B341" s="84">
        <v>9.0211999999999968</v>
      </c>
      <c r="C341" s="88" t="s">
        <v>361</v>
      </c>
      <c r="D341" s="79" t="s">
        <v>93</v>
      </c>
      <c r="E341" s="60">
        <v>1289.1500000000001</v>
      </c>
      <c r="F341" s="60"/>
      <c r="G341" s="60">
        <f t="shared" si="5"/>
        <v>0</v>
      </c>
    </row>
    <row r="342" spans="2:7" x14ac:dyDescent="0.25">
      <c r="B342" s="84">
        <v>9.0212999999999965</v>
      </c>
      <c r="C342" s="88" t="s">
        <v>313</v>
      </c>
      <c r="D342" s="79" t="s">
        <v>362</v>
      </c>
      <c r="E342" s="60">
        <v>526.32000000000005</v>
      </c>
      <c r="F342" s="60"/>
      <c r="G342" s="60">
        <f t="shared" si="5"/>
        <v>0</v>
      </c>
    </row>
    <row r="343" spans="2:7" x14ac:dyDescent="0.25">
      <c r="B343" s="84">
        <v>9.0213999999999963</v>
      </c>
      <c r="C343" s="88" t="s">
        <v>411</v>
      </c>
      <c r="D343" s="79" t="s">
        <v>362</v>
      </c>
      <c r="E343" s="60">
        <v>1021.08</v>
      </c>
      <c r="F343" s="60"/>
      <c r="G343" s="60">
        <f t="shared" si="5"/>
        <v>0</v>
      </c>
    </row>
    <row r="344" spans="2:7" x14ac:dyDescent="0.25">
      <c r="B344" s="84">
        <v>9.0214999999999961</v>
      </c>
      <c r="C344" s="88" t="s">
        <v>310</v>
      </c>
      <c r="D344" s="79" t="s">
        <v>274</v>
      </c>
      <c r="E344" s="60">
        <v>1627.12</v>
      </c>
      <c r="F344" s="60"/>
      <c r="G344" s="60">
        <f t="shared" si="5"/>
        <v>0</v>
      </c>
    </row>
    <row r="345" spans="2:7" x14ac:dyDescent="0.25">
      <c r="B345" s="84">
        <v>9.0215999999999958</v>
      </c>
      <c r="C345" s="88" t="s">
        <v>311</v>
      </c>
      <c r="D345" s="79" t="s">
        <v>274</v>
      </c>
      <c r="E345" s="60">
        <v>12662.69</v>
      </c>
      <c r="F345" s="60"/>
      <c r="G345" s="60">
        <f t="shared" si="5"/>
        <v>0</v>
      </c>
    </row>
    <row r="346" spans="2:7" x14ac:dyDescent="0.25">
      <c r="B346" s="81">
        <v>9.0299999999999994</v>
      </c>
      <c r="C346" s="90" t="s">
        <v>363</v>
      </c>
      <c r="D346" s="82"/>
      <c r="E346" s="85"/>
      <c r="F346" s="60"/>
      <c r="G346" s="60"/>
    </row>
    <row r="347" spans="2:7" x14ac:dyDescent="0.25">
      <c r="B347" s="84">
        <v>9.0300999999999991</v>
      </c>
      <c r="C347" s="88" t="s">
        <v>431</v>
      </c>
      <c r="D347" s="79" t="s">
        <v>268</v>
      </c>
      <c r="E347" s="60">
        <v>1</v>
      </c>
      <c r="F347" s="60"/>
      <c r="G347" s="60">
        <f t="shared" si="5"/>
        <v>0</v>
      </c>
    </row>
    <row r="348" spans="2:7" x14ac:dyDescent="0.25">
      <c r="B348" s="84">
        <v>9.0301999999999989</v>
      </c>
      <c r="C348" s="88" t="s">
        <v>432</v>
      </c>
      <c r="D348" s="79" t="s">
        <v>268</v>
      </c>
      <c r="E348" s="60">
        <v>1</v>
      </c>
      <c r="F348" s="60"/>
      <c r="G348" s="60">
        <f t="shared" si="5"/>
        <v>0</v>
      </c>
    </row>
    <row r="349" spans="2:7" x14ac:dyDescent="0.25">
      <c r="B349" s="84">
        <v>9.0302999999999987</v>
      </c>
      <c r="C349" s="88" t="s">
        <v>433</v>
      </c>
      <c r="D349" s="79" t="s">
        <v>268</v>
      </c>
      <c r="E349" s="60">
        <v>6</v>
      </c>
      <c r="F349" s="60"/>
      <c r="G349" s="60">
        <f t="shared" si="5"/>
        <v>0</v>
      </c>
    </row>
    <row r="350" spans="2:7" x14ac:dyDescent="0.25">
      <c r="B350" s="84">
        <v>9.0303999999999984</v>
      </c>
      <c r="C350" s="88" t="s">
        <v>434</v>
      </c>
      <c r="D350" s="79" t="s">
        <v>93</v>
      </c>
      <c r="E350" s="60">
        <v>16.100000000000001</v>
      </c>
      <c r="F350" s="60"/>
      <c r="G350" s="60">
        <f t="shared" si="5"/>
        <v>0</v>
      </c>
    </row>
    <row r="351" spans="2:7" x14ac:dyDescent="0.25">
      <c r="B351" s="84">
        <v>9.0304999999999982</v>
      </c>
      <c r="C351" s="88" t="s">
        <v>435</v>
      </c>
      <c r="D351" s="79" t="s">
        <v>93</v>
      </c>
      <c r="E351" s="60">
        <v>25.370000000000005</v>
      </c>
      <c r="F351" s="60"/>
      <c r="G351" s="60">
        <f t="shared" si="5"/>
        <v>0</v>
      </c>
    </row>
    <row r="352" spans="2:7" x14ac:dyDescent="0.25">
      <c r="B352" s="84">
        <v>9.030599999999998</v>
      </c>
      <c r="C352" s="88" t="s">
        <v>364</v>
      </c>
      <c r="D352" s="79" t="s">
        <v>93</v>
      </c>
      <c r="E352" s="60">
        <v>90.14</v>
      </c>
      <c r="F352" s="60"/>
      <c r="G352" s="60">
        <f t="shared" si="5"/>
        <v>0</v>
      </c>
    </row>
    <row r="353" spans="2:7" x14ac:dyDescent="0.25">
      <c r="B353" s="84">
        <v>9.0306999999999977</v>
      </c>
      <c r="C353" s="88" t="s">
        <v>436</v>
      </c>
      <c r="D353" s="79" t="s">
        <v>268</v>
      </c>
      <c r="E353" s="60">
        <v>1</v>
      </c>
      <c r="F353" s="60"/>
      <c r="G353" s="60">
        <f t="shared" si="5"/>
        <v>0</v>
      </c>
    </row>
    <row r="354" spans="2:7" x14ac:dyDescent="0.25">
      <c r="B354" s="84">
        <v>9.0307999999999975</v>
      </c>
      <c r="C354" s="88" t="s">
        <v>437</v>
      </c>
      <c r="D354" s="79" t="s">
        <v>268</v>
      </c>
      <c r="E354" s="60">
        <v>1</v>
      </c>
      <c r="F354" s="60"/>
      <c r="G354" s="60">
        <f t="shared" si="5"/>
        <v>0</v>
      </c>
    </row>
    <row r="355" spans="2:7" x14ac:dyDescent="0.25">
      <c r="B355" s="84">
        <v>9.0308999999999973</v>
      </c>
      <c r="C355" s="88" t="s">
        <v>438</v>
      </c>
      <c r="D355" s="79" t="s">
        <v>268</v>
      </c>
      <c r="E355" s="60">
        <v>2</v>
      </c>
      <c r="F355" s="60"/>
      <c r="G355" s="60">
        <f t="shared" si="5"/>
        <v>0</v>
      </c>
    </row>
    <row r="356" spans="2:7" x14ac:dyDescent="0.25">
      <c r="B356" s="84">
        <v>9.030999999999997</v>
      </c>
      <c r="C356" s="88" t="s">
        <v>439</v>
      </c>
      <c r="D356" s="79" t="s">
        <v>268</v>
      </c>
      <c r="E356" s="60">
        <v>1</v>
      </c>
      <c r="F356" s="60"/>
      <c r="G356" s="60">
        <f t="shared" si="5"/>
        <v>0</v>
      </c>
    </row>
    <row r="357" spans="2:7" x14ac:dyDescent="0.25">
      <c r="B357" s="84">
        <v>9.0310999999999968</v>
      </c>
      <c r="C357" s="88" t="s">
        <v>440</v>
      </c>
      <c r="D357" s="79" t="s">
        <v>268</v>
      </c>
      <c r="E357" s="60">
        <v>1</v>
      </c>
      <c r="F357" s="60"/>
      <c r="G357" s="60">
        <f t="shared" si="5"/>
        <v>0</v>
      </c>
    </row>
    <row r="358" spans="2:7" x14ac:dyDescent="0.25">
      <c r="B358" s="84">
        <v>9.0311999999999966</v>
      </c>
      <c r="C358" s="88" t="s">
        <v>441</v>
      </c>
      <c r="D358" s="79" t="s">
        <v>268</v>
      </c>
      <c r="E358" s="60">
        <v>1</v>
      </c>
      <c r="F358" s="60"/>
      <c r="G358" s="60">
        <f t="shared" si="5"/>
        <v>0</v>
      </c>
    </row>
    <row r="359" spans="2:7" x14ac:dyDescent="0.25">
      <c r="B359" s="84">
        <v>9.0312999999999963</v>
      </c>
      <c r="C359" s="88" t="s">
        <v>442</v>
      </c>
      <c r="D359" s="79" t="s">
        <v>268</v>
      </c>
      <c r="E359" s="60">
        <v>1</v>
      </c>
      <c r="F359" s="60"/>
      <c r="G359" s="60">
        <f t="shared" si="5"/>
        <v>0</v>
      </c>
    </row>
    <row r="360" spans="2:7" x14ac:dyDescent="0.25">
      <c r="B360" s="84">
        <v>9.0313999999999961</v>
      </c>
      <c r="C360" s="88" t="s">
        <v>443</v>
      </c>
      <c r="D360" s="79" t="s">
        <v>268</v>
      </c>
      <c r="E360" s="60">
        <v>1</v>
      </c>
      <c r="F360" s="60"/>
      <c r="G360" s="60">
        <f t="shared" si="5"/>
        <v>0</v>
      </c>
    </row>
    <row r="361" spans="2:7" x14ac:dyDescent="0.25">
      <c r="B361" s="84">
        <v>9.0314999999999959</v>
      </c>
      <c r="C361" s="88" t="s">
        <v>444</v>
      </c>
      <c r="D361" s="79" t="s">
        <v>93</v>
      </c>
      <c r="E361" s="60">
        <v>1.05</v>
      </c>
      <c r="F361" s="60"/>
      <c r="G361" s="60">
        <f t="shared" si="5"/>
        <v>0</v>
      </c>
    </row>
    <row r="362" spans="2:7" x14ac:dyDescent="0.25">
      <c r="B362" s="84">
        <v>9.0315999999999956</v>
      </c>
      <c r="C362" s="88" t="s">
        <v>365</v>
      </c>
      <c r="D362" s="79" t="s">
        <v>12</v>
      </c>
      <c r="E362" s="60">
        <v>397.28999999999996</v>
      </c>
      <c r="F362" s="60"/>
      <c r="G362" s="60">
        <f t="shared" si="5"/>
        <v>0</v>
      </c>
    </row>
    <row r="363" spans="2:7" x14ac:dyDescent="0.25">
      <c r="B363" s="84">
        <v>9.0316999999999954</v>
      </c>
      <c r="C363" s="88" t="s">
        <v>366</v>
      </c>
      <c r="D363" s="79" t="s">
        <v>93</v>
      </c>
      <c r="E363" s="60">
        <v>49.323004661359747</v>
      </c>
      <c r="F363" s="60"/>
      <c r="G363" s="60">
        <f t="shared" si="5"/>
        <v>0</v>
      </c>
    </row>
    <row r="364" spans="2:7" x14ac:dyDescent="0.25">
      <c r="B364" s="84">
        <v>9.0317999999999952</v>
      </c>
      <c r="C364" s="88" t="s">
        <v>306</v>
      </c>
      <c r="D364" s="79" t="s">
        <v>12</v>
      </c>
      <c r="E364" s="60">
        <v>160.70800000000003</v>
      </c>
      <c r="F364" s="60"/>
      <c r="G364" s="60">
        <f t="shared" si="5"/>
        <v>0</v>
      </c>
    </row>
    <row r="365" spans="2:7" x14ac:dyDescent="0.25">
      <c r="B365" s="84">
        <v>9.0318999999999949</v>
      </c>
      <c r="C365" s="88" t="s">
        <v>367</v>
      </c>
      <c r="D365" s="79" t="s">
        <v>93</v>
      </c>
      <c r="E365" s="60">
        <v>32.858999999999995</v>
      </c>
      <c r="F365" s="60"/>
      <c r="G365" s="60">
        <f t="shared" si="5"/>
        <v>0</v>
      </c>
    </row>
    <row r="366" spans="2:7" x14ac:dyDescent="0.25">
      <c r="B366" s="84">
        <v>9.0319999999999947</v>
      </c>
      <c r="C366" s="88" t="s">
        <v>368</v>
      </c>
      <c r="D366" s="79" t="s">
        <v>93</v>
      </c>
      <c r="E366" s="60">
        <v>223.00299999999999</v>
      </c>
      <c r="F366" s="60"/>
      <c r="G366" s="60">
        <f t="shared" si="5"/>
        <v>0</v>
      </c>
    </row>
    <row r="367" spans="2:7" x14ac:dyDescent="0.25">
      <c r="B367" s="84">
        <v>9.0320999999999945</v>
      </c>
      <c r="C367" s="88" t="s">
        <v>445</v>
      </c>
      <c r="D367" s="79" t="s">
        <v>93</v>
      </c>
      <c r="E367" s="60">
        <v>214.8</v>
      </c>
      <c r="F367" s="60"/>
      <c r="G367" s="60">
        <f t="shared" si="5"/>
        <v>0</v>
      </c>
    </row>
    <row r="368" spans="2:7" x14ac:dyDescent="0.25">
      <c r="B368" s="84">
        <v>9.0321999999999942</v>
      </c>
      <c r="C368" s="88" t="s">
        <v>446</v>
      </c>
      <c r="D368" s="79" t="s">
        <v>93</v>
      </c>
      <c r="E368" s="60">
        <v>127.1</v>
      </c>
      <c r="F368" s="60"/>
      <c r="G368" s="60">
        <f t="shared" si="5"/>
        <v>0</v>
      </c>
    </row>
    <row r="369" spans="2:7" x14ac:dyDescent="0.25">
      <c r="B369" s="131">
        <v>10</v>
      </c>
      <c r="C369" s="132" t="s">
        <v>369</v>
      </c>
      <c r="D369" s="133"/>
      <c r="E369" s="134"/>
      <c r="F369" s="134"/>
      <c r="G369" s="134"/>
    </row>
    <row r="370" spans="2:7" x14ac:dyDescent="0.25">
      <c r="B370" s="81">
        <v>10.01</v>
      </c>
      <c r="C370" s="90" t="s">
        <v>353</v>
      </c>
      <c r="D370" s="82"/>
      <c r="E370" s="85"/>
      <c r="F370" s="60"/>
      <c r="G370" s="60"/>
    </row>
    <row r="371" spans="2:7" x14ac:dyDescent="0.25">
      <c r="B371" s="84">
        <v>10.0101</v>
      </c>
      <c r="C371" s="88" t="s">
        <v>299</v>
      </c>
      <c r="D371" s="79" t="s">
        <v>19</v>
      </c>
      <c r="E371" s="60">
        <v>1828.3600000000001</v>
      </c>
      <c r="F371" s="60"/>
      <c r="G371" s="60">
        <f t="shared" si="5"/>
        <v>0</v>
      </c>
    </row>
    <row r="372" spans="2:7" x14ac:dyDescent="0.25">
      <c r="B372" s="84">
        <v>10.010199999999999</v>
      </c>
      <c r="C372" s="88" t="s">
        <v>303</v>
      </c>
      <c r="D372" s="79" t="s">
        <v>19</v>
      </c>
      <c r="E372" s="60">
        <v>1337.0835000000002</v>
      </c>
      <c r="F372" s="60"/>
      <c r="G372" s="60">
        <f t="shared" si="5"/>
        <v>0</v>
      </c>
    </row>
    <row r="373" spans="2:7" x14ac:dyDescent="0.25">
      <c r="B373" s="84">
        <v>10.010299999999999</v>
      </c>
      <c r="C373" s="88" t="s">
        <v>275</v>
      </c>
      <c r="D373" s="79" t="s">
        <v>274</v>
      </c>
      <c r="E373" s="60">
        <v>791.13</v>
      </c>
      <c r="F373" s="60"/>
      <c r="G373" s="60">
        <f t="shared" si="5"/>
        <v>0</v>
      </c>
    </row>
    <row r="374" spans="2:7" x14ac:dyDescent="0.25">
      <c r="B374" s="84">
        <v>10.010399999999999</v>
      </c>
      <c r="C374" s="88" t="s">
        <v>276</v>
      </c>
      <c r="D374" s="79" t="s">
        <v>274</v>
      </c>
      <c r="E374" s="60">
        <v>6060.39</v>
      </c>
      <c r="F374" s="60"/>
      <c r="G374" s="60">
        <f t="shared" si="5"/>
        <v>0</v>
      </c>
    </row>
    <row r="375" spans="2:7" x14ac:dyDescent="0.25">
      <c r="B375" s="84">
        <v>10.010499999999999</v>
      </c>
      <c r="C375" s="88" t="s">
        <v>272</v>
      </c>
      <c r="D375" s="79" t="s">
        <v>19</v>
      </c>
      <c r="E375" s="60">
        <v>4526.6284599999999</v>
      </c>
      <c r="F375" s="60"/>
      <c r="G375" s="60">
        <f t="shared" si="5"/>
        <v>0</v>
      </c>
    </row>
    <row r="376" spans="2:7" x14ac:dyDescent="0.25">
      <c r="B376" s="84">
        <v>10.010599999999998</v>
      </c>
      <c r="C376" s="88" t="s">
        <v>354</v>
      </c>
      <c r="D376" s="79" t="s">
        <v>12</v>
      </c>
      <c r="E376" s="60">
        <v>487.38</v>
      </c>
      <c r="F376" s="60"/>
      <c r="G376" s="60">
        <f t="shared" si="5"/>
        <v>0</v>
      </c>
    </row>
    <row r="377" spans="2:7" x14ac:dyDescent="0.25">
      <c r="B377" s="84">
        <v>10.010699999999998</v>
      </c>
      <c r="C377" s="88" t="s">
        <v>355</v>
      </c>
      <c r="D377" s="79" t="s">
        <v>19</v>
      </c>
      <c r="E377" s="60">
        <v>63.269999999999996</v>
      </c>
      <c r="F377" s="60"/>
      <c r="G377" s="60">
        <f t="shared" si="5"/>
        <v>0</v>
      </c>
    </row>
    <row r="378" spans="2:7" x14ac:dyDescent="0.25">
      <c r="B378" s="84">
        <v>10.010799999999998</v>
      </c>
      <c r="C378" s="88" t="s">
        <v>370</v>
      </c>
      <c r="D378" s="79" t="s">
        <v>19</v>
      </c>
      <c r="E378" s="60">
        <v>175.51</v>
      </c>
      <c r="F378" s="60"/>
      <c r="G378" s="60">
        <f t="shared" si="5"/>
        <v>0</v>
      </c>
    </row>
    <row r="379" spans="2:7" x14ac:dyDescent="0.25">
      <c r="B379" s="84">
        <v>10.010899999999998</v>
      </c>
      <c r="C379" s="88" t="s">
        <v>356</v>
      </c>
      <c r="D379" s="79" t="s">
        <v>19</v>
      </c>
      <c r="E379" s="60">
        <v>885.00495999999998</v>
      </c>
      <c r="F379" s="60"/>
      <c r="G379" s="60">
        <f t="shared" si="5"/>
        <v>0</v>
      </c>
    </row>
    <row r="380" spans="2:7" x14ac:dyDescent="0.25">
      <c r="B380" s="84">
        <v>10.010999999999997</v>
      </c>
      <c r="C380" s="88" t="s">
        <v>304</v>
      </c>
      <c r="D380" s="79" t="s">
        <v>19</v>
      </c>
      <c r="E380" s="60">
        <v>2304.5400000000004</v>
      </c>
      <c r="F380" s="60"/>
      <c r="G380" s="60">
        <f t="shared" si="5"/>
        <v>0</v>
      </c>
    </row>
    <row r="381" spans="2:7" x14ac:dyDescent="0.25">
      <c r="B381" s="81">
        <v>10.02</v>
      </c>
      <c r="C381" s="90" t="s">
        <v>357</v>
      </c>
      <c r="D381" s="82"/>
      <c r="E381" s="85"/>
      <c r="F381" s="60"/>
      <c r="G381" s="60"/>
    </row>
    <row r="382" spans="2:7" x14ac:dyDescent="0.25">
      <c r="B382" s="84">
        <v>10.020099999999999</v>
      </c>
      <c r="C382" s="88" t="s">
        <v>320</v>
      </c>
      <c r="D382" s="79" t="s">
        <v>12</v>
      </c>
      <c r="E382" s="60">
        <v>484.74</v>
      </c>
      <c r="F382" s="60"/>
      <c r="G382" s="60">
        <f t="shared" si="5"/>
        <v>0</v>
      </c>
    </row>
    <row r="383" spans="2:7" x14ac:dyDescent="0.25">
      <c r="B383" s="84">
        <v>10.020199999999999</v>
      </c>
      <c r="C383" s="88" t="s">
        <v>358</v>
      </c>
      <c r="D383" s="79" t="s">
        <v>19</v>
      </c>
      <c r="E383" s="60">
        <v>28.988000000000003</v>
      </c>
      <c r="F383" s="60"/>
      <c r="G383" s="60">
        <f t="shared" si="5"/>
        <v>0</v>
      </c>
    </row>
    <row r="384" spans="2:7" x14ac:dyDescent="0.25">
      <c r="B384" s="84">
        <v>10.020299999999999</v>
      </c>
      <c r="C384" s="88" t="s">
        <v>359</v>
      </c>
      <c r="D384" s="79" t="s">
        <v>19</v>
      </c>
      <c r="E384" s="60">
        <v>143.89999999999998</v>
      </c>
      <c r="F384" s="60"/>
      <c r="G384" s="60">
        <f t="shared" si="5"/>
        <v>0</v>
      </c>
    </row>
    <row r="385" spans="2:7" x14ac:dyDescent="0.25">
      <c r="B385" s="84">
        <v>10.020399999999999</v>
      </c>
      <c r="C385" s="88" t="s">
        <v>360</v>
      </c>
      <c r="D385" s="79" t="s">
        <v>19</v>
      </c>
      <c r="E385" s="60">
        <v>212.20999999999998</v>
      </c>
      <c r="F385" s="60"/>
      <c r="G385" s="60">
        <f t="shared" si="5"/>
        <v>0</v>
      </c>
    </row>
    <row r="386" spans="2:7" x14ac:dyDescent="0.25">
      <c r="B386" s="84">
        <v>10.020499999999998</v>
      </c>
      <c r="C386" s="88" t="s">
        <v>321</v>
      </c>
      <c r="D386" s="79" t="s">
        <v>12</v>
      </c>
      <c r="E386" s="60">
        <v>917.64359999999999</v>
      </c>
      <c r="F386" s="60"/>
      <c r="G386" s="60">
        <f t="shared" si="5"/>
        <v>0</v>
      </c>
    </row>
    <row r="387" spans="2:7" x14ac:dyDescent="0.25">
      <c r="B387" s="84">
        <v>10.020599999999998</v>
      </c>
      <c r="C387" s="88" t="s">
        <v>322</v>
      </c>
      <c r="D387" s="79" t="s">
        <v>68</v>
      </c>
      <c r="E387" s="60">
        <v>16674.149999999998</v>
      </c>
      <c r="F387" s="60"/>
      <c r="G387" s="60">
        <f t="shared" si="5"/>
        <v>0</v>
      </c>
    </row>
    <row r="388" spans="2:7" x14ac:dyDescent="0.25">
      <c r="B388" s="84">
        <v>10.020699999999998</v>
      </c>
      <c r="C388" s="88" t="s">
        <v>323</v>
      </c>
      <c r="D388" s="79" t="s">
        <v>19</v>
      </c>
      <c r="E388" s="60">
        <v>283.23599999999999</v>
      </c>
      <c r="F388" s="60"/>
      <c r="G388" s="60">
        <f t="shared" si="5"/>
        <v>0</v>
      </c>
    </row>
    <row r="389" spans="2:7" x14ac:dyDescent="0.25">
      <c r="B389" s="84">
        <v>10.020799999999998</v>
      </c>
      <c r="C389" s="88" t="s">
        <v>429</v>
      </c>
      <c r="D389" s="79" t="s">
        <v>19</v>
      </c>
      <c r="E389" s="60">
        <v>0.22400000000000003</v>
      </c>
      <c r="F389" s="60"/>
      <c r="G389" s="60">
        <f t="shared" si="5"/>
        <v>0</v>
      </c>
    </row>
    <row r="390" spans="2:7" x14ac:dyDescent="0.25">
      <c r="B390" s="84">
        <v>10.020899999999997</v>
      </c>
      <c r="C390" s="88" t="s">
        <v>324</v>
      </c>
      <c r="D390" s="79" t="s">
        <v>274</v>
      </c>
      <c r="E390" s="60">
        <v>496.72999999999996</v>
      </c>
      <c r="F390" s="60"/>
      <c r="G390" s="60">
        <f t="shared" si="5"/>
        <v>0</v>
      </c>
    </row>
    <row r="391" spans="2:7" x14ac:dyDescent="0.25">
      <c r="B391" s="84">
        <v>10.020999999999997</v>
      </c>
      <c r="C391" s="88" t="s">
        <v>325</v>
      </c>
      <c r="D391" s="79" t="s">
        <v>274</v>
      </c>
      <c r="E391" s="60">
        <v>35759.449999999997</v>
      </c>
      <c r="F391" s="60"/>
      <c r="G391" s="60">
        <f t="shared" si="5"/>
        <v>0</v>
      </c>
    </row>
    <row r="392" spans="2:7" x14ac:dyDescent="0.25">
      <c r="B392" s="84">
        <v>10.021099999999997</v>
      </c>
      <c r="C392" s="88" t="s">
        <v>430</v>
      </c>
      <c r="D392" s="79" t="s">
        <v>93</v>
      </c>
      <c r="E392" s="60">
        <v>205.01</v>
      </c>
      <c r="F392" s="60"/>
      <c r="G392" s="60">
        <f t="shared" si="5"/>
        <v>0</v>
      </c>
    </row>
    <row r="393" spans="2:7" x14ac:dyDescent="0.25">
      <c r="B393" s="84">
        <v>10.021199999999997</v>
      </c>
      <c r="C393" s="88" t="s">
        <v>361</v>
      </c>
      <c r="D393" s="79" t="s">
        <v>93</v>
      </c>
      <c r="E393" s="60">
        <v>494.99</v>
      </c>
      <c r="F393" s="60"/>
      <c r="G393" s="60">
        <f t="shared" si="5"/>
        <v>0</v>
      </c>
    </row>
    <row r="394" spans="2:7" x14ac:dyDescent="0.25">
      <c r="B394" s="84">
        <v>10.021299999999997</v>
      </c>
      <c r="C394" s="88" t="s">
        <v>313</v>
      </c>
      <c r="D394" s="79" t="s">
        <v>362</v>
      </c>
      <c r="E394" s="60">
        <v>245.52799999999999</v>
      </c>
      <c r="F394" s="60"/>
      <c r="G394" s="60">
        <f t="shared" si="5"/>
        <v>0</v>
      </c>
    </row>
    <row r="395" spans="2:7" x14ac:dyDescent="0.25">
      <c r="B395" s="84">
        <v>10.021399999999996</v>
      </c>
      <c r="C395" s="88" t="s">
        <v>411</v>
      </c>
      <c r="D395" s="79" t="s">
        <v>362</v>
      </c>
      <c r="E395" s="60">
        <v>108.14</v>
      </c>
      <c r="F395" s="60"/>
      <c r="G395" s="60">
        <f t="shared" si="5"/>
        <v>0</v>
      </c>
    </row>
    <row r="396" spans="2:7" x14ac:dyDescent="0.25">
      <c r="B396" s="84">
        <v>10.021499999999996</v>
      </c>
      <c r="C396" s="88" t="s">
        <v>310</v>
      </c>
      <c r="D396" s="79" t="s">
        <v>274</v>
      </c>
      <c r="E396" s="60">
        <v>734.8</v>
      </c>
      <c r="F396" s="60"/>
      <c r="G396" s="60">
        <f t="shared" si="5"/>
        <v>0</v>
      </c>
    </row>
    <row r="397" spans="2:7" x14ac:dyDescent="0.25">
      <c r="B397" s="84">
        <v>10.021599999999996</v>
      </c>
      <c r="C397" s="88" t="s">
        <v>311</v>
      </c>
      <c r="D397" s="79" t="s">
        <v>274</v>
      </c>
      <c r="E397" s="60">
        <v>8450.3000000000011</v>
      </c>
      <c r="F397" s="60"/>
      <c r="G397" s="60">
        <f t="shared" si="5"/>
        <v>0</v>
      </c>
    </row>
    <row r="398" spans="2:7" x14ac:dyDescent="0.25">
      <c r="B398" s="84"/>
      <c r="C398" s="88"/>
      <c r="D398" s="79"/>
      <c r="E398" s="60"/>
      <c r="F398" s="60"/>
      <c r="G398" s="60"/>
    </row>
    <row r="399" spans="2:7" x14ac:dyDescent="0.25">
      <c r="B399" s="81">
        <v>10.029999999999999</v>
      </c>
      <c r="C399" s="90" t="s">
        <v>363</v>
      </c>
      <c r="D399" s="82"/>
      <c r="E399" s="85"/>
      <c r="F399" s="60"/>
      <c r="G399" s="60"/>
    </row>
    <row r="400" spans="2:7" x14ac:dyDescent="0.25">
      <c r="B400" s="84">
        <v>10.030099999999999</v>
      </c>
      <c r="C400" s="88" t="s">
        <v>447</v>
      </c>
      <c r="D400" s="79" t="s">
        <v>268</v>
      </c>
      <c r="E400" s="60">
        <v>1</v>
      </c>
      <c r="F400" s="60"/>
      <c r="G400" s="60">
        <f t="shared" si="5"/>
        <v>0</v>
      </c>
    </row>
    <row r="401" spans="2:7" x14ac:dyDescent="0.25">
      <c r="B401" s="84">
        <v>10.030199999999999</v>
      </c>
      <c r="C401" s="88" t="s">
        <v>371</v>
      </c>
      <c r="D401" s="79" t="s">
        <v>268</v>
      </c>
      <c r="E401" s="60">
        <v>8</v>
      </c>
      <c r="F401" s="60"/>
      <c r="G401" s="60">
        <f t="shared" si="5"/>
        <v>0</v>
      </c>
    </row>
    <row r="402" spans="2:7" x14ac:dyDescent="0.25">
      <c r="B402" s="84">
        <v>10.030299999999999</v>
      </c>
      <c r="C402" s="88" t="s">
        <v>448</v>
      </c>
      <c r="D402" s="79" t="s">
        <v>93</v>
      </c>
      <c r="E402" s="60">
        <v>23.2</v>
      </c>
      <c r="F402" s="60"/>
      <c r="G402" s="60">
        <f t="shared" ref="G402:G465" si="6">F402*E402</f>
        <v>0</v>
      </c>
    </row>
    <row r="403" spans="2:7" x14ac:dyDescent="0.25">
      <c r="B403" s="84">
        <v>10.030399999999998</v>
      </c>
      <c r="C403" s="88" t="s">
        <v>364</v>
      </c>
      <c r="D403" s="79" t="s">
        <v>93</v>
      </c>
      <c r="E403" s="60">
        <v>75.59</v>
      </c>
      <c r="F403" s="60"/>
      <c r="G403" s="60">
        <f t="shared" si="6"/>
        <v>0</v>
      </c>
    </row>
    <row r="404" spans="2:7" x14ac:dyDescent="0.25">
      <c r="B404" s="84">
        <v>10.030499999999998</v>
      </c>
      <c r="C404" s="88" t="s">
        <v>449</v>
      </c>
      <c r="D404" s="79" t="s">
        <v>268</v>
      </c>
      <c r="E404" s="60">
        <v>1</v>
      </c>
      <c r="F404" s="60"/>
      <c r="G404" s="60">
        <f t="shared" si="6"/>
        <v>0</v>
      </c>
    </row>
    <row r="405" spans="2:7" x14ac:dyDescent="0.25">
      <c r="B405" s="84">
        <v>10.030599999999998</v>
      </c>
      <c r="C405" s="88" t="s">
        <v>450</v>
      </c>
      <c r="D405" s="79" t="s">
        <v>268</v>
      </c>
      <c r="E405" s="60">
        <v>1</v>
      </c>
      <c r="F405" s="60"/>
      <c r="G405" s="60">
        <f t="shared" si="6"/>
        <v>0</v>
      </c>
    </row>
    <row r="406" spans="2:7" x14ac:dyDescent="0.25">
      <c r="B406" s="84">
        <v>10.030699999999998</v>
      </c>
      <c r="C406" s="88" t="s">
        <v>451</v>
      </c>
      <c r="D406" s="79" t="s">
        <v>268</v>
      </c>
      <c r="E406" s="60">
        <v>1</v>
      </c>
      <c r="F406" s="60"/>
      <c r="G406" s="60">
        <f t="shared" si="6"/>
        <v>0</v>
      </c>
    </row>
    <row r="407" spans="2:7" x14ac:dyDescent="0.25">
      <c r="B407" s="84">
        <v>10.030799999999997</v>
      </c>
      <c r="C407" s="88" t="s">
        <v>452</v>
      </c>
      <c r="D407" s="79" t="s">
        <v>268</v>
      </c>
      <c r="E407" s="60">
        <v>1</v>
      </c>
      <c r="F407" s="60"/>
      <c r="G407" s="60">
        <f t="shared" si="6"/>
        <v>0</v>
      </c>
    </row>
    <row r="408" spans="2:7" x14ac:dyDescent="0.25">
      <c r="B408" s="84">
        <v>10.030899999999997</v>
      </c>
      <c r="C408" s="88" t="s">
        <v>453</v>
      </c>
      <c r="D408" s="79" t="s">
        <v>268</v>
      </c>
      <c r="E408" s="60">
        <v>2</v>
      </c>
      <c r="F408" s="60"/>
      <c r="G408" s="60">
        <f t="shared" si="6"/>
        <v>0</v>
      </c>
    </row>
    <row r="409" spans="2:7" x14ac:dyDescent="0.25">
      <c r="B409" s="84">
        <v>10.030999999999997</v>
      </c>
      <c r="C409" s="88" t="s">
        <v>366</v>
      </c>
      <c r="D409" s="79" t="s">
        <v>93</v>
      </c>
      <c r="E409" s="60">
        <v>60.318578948924028</v>
      </c>
      <c r="F409" s="60"/>
      <c r="G409" s="60">
        <f t="shared" si="6"/>
        <v>0</v>
      </c>
    </row>
    <row r="410" spans="2:7" x14ac:dyDescent="0.25">
      <c r="B410" s="84">
        <v>10.031099999999997</v>
      </c>
      <c r="C410" s="88" t="s">
        <v>365</v>
      </c>
      <c r="D410" s="79" t="s">
        <v>12</v>
      </c>
      <c r="E410" s="60">
        <v>652.18000000000006</v>
      </c>
      <c r="F410" s="60"/>
      <c r="G410" s="60">
        <f t="shared" si="6"/>
        <v>0</v>
      </c>
    </row>
    <row r="411" spans="2:7" x14ac:dyDescent="0.25">
      <c r="B411" s="84">
        <v>10.031199999999997</v>
      </c>
      <c r="C411" s="88" t="s">
        <v>306</v>
      </c>
      <c r="D411" s="79" t="s">
        <v>12</v>
      </c>
      <c r="E411" s="60">
        <v>370.37840000000006</v>
      </c>
      <c r="F411" s="60"/>
      <c r="G411" s="60">
        <f t="shared" si="6"/>
        <v>0</v>
      </c>
    </row>
    <row r="412" spans="2:7" x14ac:dyDescent="0.25">
      <c r="B412" s="84">
        <v>10.031299999999996</v>
      </c>
      <c r="C412" s="88" t="s">
        <v>367</v>
      </c>
      <c r="D412" s="79" t="s">
        <v>93</v>
      </c>
      <c r="E412" s="60">
        <v>12.602399999999999</v>
      </c>
      <c r="F412" s="60"/>
      <c r="G412" s="60">
        <f t="shared" si="6"/>
        <v>0</v>
      </c>
    </row>
    <row r="413" spans="2:7" x14ac:dyDescent="0.25">
      <c r="B413" s="84">
        <v>10.031399999999996</v>
      </c>
      <c r="C413" s="88" t="s">
        <v>368</v>
      </c>
      <c r="D413" s="79" t="s">
        <v>93</v>
      </c>
      <c r="E413" s="60">
        <v>116.25</v>
      </c>
      <c r="F413" s="60"/>
      <c r="G413" s="60">
        <f t="shared" si="6"/>
        <v>0</v>
      </c>
    </row>
    <row r="414" spans="2:7" x14ac:dyDescent="0.25">
      <c r="B414" s="131">
        <v>11</v>
      </c>
      <c r="C414" s="132" t="s">
        <v>372</v>
      </c>
      <c r="D414" s="133"/>
      <c r="E414" s="134"/>
      <c r="F414" s="134"/>
      <c r="G414" s="134"/>
    </row>
    <row r="415" spans="2:7" x14ac:dyDescent="0.25">
      <c r="B415" s="81">
        <v>11.01</v>
      </c>
      <c r="C415" s="90" t="s">
        <v>373</v>
      </c>
      <c r="D415" s="82"/>
      <c r="E415" s="85"/>
      <c r="F415" s="60"/>
      <c r="G415" s="60"/>
    </row>
    <row r="416" spans="2:7" x14ac:dyDescent="0.25">
      <c r="B416" s="84">
        <v>11.0101</v>
      </c>
      <c r="C416" s="88" t="s">
        <v>299</v>
      </c>
      <c r="D416" s="79" t="s">
        <v>19</v>
      </c>
      <c r="E416" s="60">
        <v>35053.449999999997</v>
      </c>
      <c r="F416" s="60"/>
      <c r="G416" s="60">
        <f t="shared" si="6"/>
        <v>0</v>
      </c>
    </row>
    <row r="417" spans="2:7" x14ac:dyDescent="0.25">
      <c r="B417" s="84">
        <v>11.010199999999999</v>
      </c>
      <c r="C417" s="88" t="s">
        <v>300</v>
      </c>
      <c r="D417" s="79" t="s">
        <v>19</v>
      </c>
      <c r="E417" s="60">
        <v>26269.940000000002</v>
      </c>
      <c r="F417" s="60"/>
      <c r="G417" s="60">
        <f t="shared" si="6"/>
        <v>0</v>
      </c>
    </row>
    <row r="418" spans="2:7" x14ac:dyDescent="0.25">
      <c r="B418" s="84">
        <v>11.010299999999999</v>
      </c>
      <c r="C418" s="88" t="s">
        <v>301</v>
      </c>
      <c r="D418" s="79" t="s">
        <v>19</v>
      </c>
      <c r="E418" s="60">
        <v>28.6</v>
      </c>
      <c r="F418" s="60"/>
      <c r="G418" s="60">
        <f t="shared" si="6"/>
        <v>0</v>
      </c>
    </row>
    <row r="419" spans="2:7" x14ac:dyDescent="0.25">
      <c r="B419" s="84">
        <v>11.010399999999999</v>
      </c>
      <c r="C419" s="88" t="s">
        <v>275</v>
      </c>
      <c r="D419" s="79" t="s">
        <v>274</v>
      </c>
      <c r="E419" s="60">
        <v>15050.58</v>
      </c>
      <c r="F419" s="60"/>
      <c r="G419" s="60">
        <f t="shared" si="6"/>
        <v>0</v>
      </c>
    </row>
    <row r="420" spans="2:7" x14ac:dyDescent="0.25">
      <c r="B420" s="84">
        <v>11.010499999999999</v>
      </c>
      <c r="C420" s="88" t="s">
        <v>276</v>
      </c>
      <c r="D420" s="79" t="s">
        <v>274</v>
      </c>
      <c r="E420" s="60">
        <v>123676.32</v>
      </c>
      <c r="F420" s="60"/>
      <c r="G420" s="60">
        <f t="shared" si="6"/>
        <v>0</v>
      </c>
    </row>
    <row r="421" spans="2:7" x14ac:dyDescent="0.25">
      <c r="B421" s="84">
        <v>11.010599999999998</v>
      </c>
      <c r="C421" s="88" t="s">
        <v>302</v>
      </c>
      <c r="D421" s="79" t="s">
        <v>12</v>
      </c>
      <c r="E421" s="60">
        <v>15846.798799999997</v>
      </c>
      <c r="F421" s="60"/>
      <c r="G421" s="60">
        <f t="shared" si="6"/>
        <v>0</v>
      </c>
    </row>
    <row r="422" spans="2:7" x14ac:dyDescent="0.25">
      <c r="B422" s="84">
        <v>11.010699999999998</v>
      </c>
      <c r="C422" s="88" t="s">
        <v>303</v>
      </c>
      <c r="D422" s="79" t="s">
        <v>19</v>
      </c>
      <c r="E422" s="60">
        <v>38065.699999999983</v>
      </c>
      <c r="F422" s="60"/>
      <c r="G422" s="60">
        <f t="shared" si="6"/>
        <v>0</v>
      </c>
    </row>
    <row r="423" spans="2:7" x14ac:dyDescent="0.25">
      <c r="B423" s="84">
        <v>11.010799999999998</v>
      </c>
      <c r="C423" s="88" t="s">
        <v>305</v>
      </c>
      <c r="D423" s="79" t="s">
        <v>12</v>
      </c>
      <c r="E423" s="60">
        <v>26372.971000000012</v>
      </c>
      <c r="F423" s="60"/>
      <c r="G423" s="60">
        <f t="shared" si="6"/>
        <v>0</v>
      </c>
    </row>
    <row r="424" spans="2:7" x14ac:dyDescent="0.25">
      <c r="B424" s="84">
        <v>11.010899999999998</v>
      </c>
      <c r="C424" s="88" t="s">
        <v>312</v>
      </c>
      <c r="D424" s="79" t="s">
        <v>19</v>
      </c>
      <c r="E424" s="60">
        <v>15609.289999999999</v>
      </c>
      <c r="F424" s="60"/>
      <c r="G424" s="60">
        <f t="shared" si="6"/>
        <v>0</v>
      </c>
    </row>
    <row r="425" spans="2:7" x14ac:dyDescent="0.25">
      <c r="B425" s="84">
        <v>11.010999999999997</v>
      </c>
      <c r="C425" s="88" t="s">
        <v>313</v>
      </c>
      <c r="D425" s="79" t="s">
        <v>19</v>
      </c>
      <c r="E425" s="60">
        <v>24558.39</v>
      </c>
      <c r="F425" s="60"/>
      <c r="G425" s="60">
        <f t="shared" si="6"/>
        <v>0</v>
      </c>
    </row>
    <row r="426" spans="2:7" x14ac:dyDescent="0.25">
      <c r="B426" s="84">
        <v>11.011099999999997</v>
      </c>
      <c r="C426" s="88" t="s">
        <v>306</v>
      </c>
      <c r="D426" s="79" t="s">
        <v>12</v>
      </c>
      <c r="E426" s="60">
        <v>11815.275750000003</v>
      </c>
      <c r="F426" s="60"/>
      <c r="G426" s="60">
        <f t="shared" si="6"/>
        <v>0</v>
      </c>
    </row>
    <row r="427" spans="2:7" x14ac:dyDescent="0.25">
      <c r="B427" s="84">
        <v>11.011199999999997</v>
      </c>
      <c r="C427" s="88" t="s">
        <v>304</v>
      </c>
      <c r="D427" s="79" t="s">
        <v>19</v>
      </c>
      <c r="E427" s="60">
        <v>3757.68</v>
      </c>
      <c r="F427" s="60"/>
      <c r="G427" s="60">
        <f t="shared" si="6"/>
        <v>0</v>
      </c>
    </row>
    <row r="428" spans="2:7" x14ac:dyDescent="0.25">
      <c r="B428" s="84">
        <v>11.011299999999997</v>
      </c>
      <c r="C428" s="88" t="s">
        <v>272</v>
      </c>
      <c r="D428" s="79" t="s">
        <v>19</v>
      </c>
      <c r="E428" s="60">
        <v>41823.37999999999</v>
      </c>
      <c r="F428" s="60"/>
      <c r="G428" s="60">
        <f t="shared" si="6"/>
        <v>0</v>
      </c>
    </row>
    <row r="429" spans="2:7" x14ac:dyDescent="0.25">
      <c r="B429" s="84">
        <v>11.011399999999997</v>
      </c>
      <c r="C429" s="88" t="s">
        <v>273</v>
      </c>
      <c r="D429" s="79" t="s">
        <v>274</v>
      </c>
      <c r="E429" s="60">
        <v>16478.14</v>
      </c>
      <c r="F429" s="60"/>
      <c r="G429" s="60">
        <f t="shared" si="6"/>
        <v>0</v>
      </c>
    </row>
    <row r="430" spans="2:7" x14ac:dyDescent="0.25">
      <c r="B430" s="84">
        <v>11.011499999999996</v>
      </c>
      <c r="C430" s="88" t="s">
        <v>308</v>
      </c>
      <c r="D430" s="79" t="s">
        <v>274</v>
      </c>
      <c r="E430" s="60">
        <v>739.18</v>
      </c>
      <c r="F430" s="60"/>
      <c r="G430" s="60">
        <f t="shared" si="6"/>
        <v>0</v>
      </c>
    </row>
    <row r="431" spans="2:7" x14ac:dyDescent="0.25">
      <c r="B431" s="84">
        <v>11.011599999999996</v>
      </c>
      <c r="C431" s="88" t="s">
        <v>310</v>
      </c>
      <c r="D431" s="79" t="s">
        <v>274</v>
      </c>
      <c r="E431" s="60">
        <v>35347.550000000003</v>
      </c>
      <c r="F431" s="60"/>
      <c r="G431" s="60">
        <f t="shared" si="6"/>
        <v>0</v>
      </c>
    </row>
    <row r="432" spans="2:7" x14ac:dyDescent="0.25">
      <c r="B432" s="84">
        <v>11.011699999999996</v>
      </c>
      <c r="C432" s="88" t="s">
        <v>311</v>
      </c>
      <c r="D432" s="79" t="s">
        <v>274</v>
      </c>
      <c r="E432" s="60">
        <v>300014.66000000003</v>
      </c>
      <c r="F432" s="60"/>
      <c r="G432" s="60">
        <f t="shared" si="6"/>
        <v>0</v>
      </c>
    </row>
    <row r="433" spans="2:7" x14ac:dyDescent="0.25">
      <c r="B433" s="131">
        <v>12</v>
      </c>
      <c r="C433" s="132" t="s">
        <v>374</v>
      </c>
      <c r="D433" s="133"/>
      <c r="E433" s="134"/>
      <c r="F433" s="134"/>
      <c r="G433" s="134"/>
    </row>
    <row r="434" spans="2:7" x14ac:dyDescent="0.25">
      <c r="B434" s="86">
        <v>12.01</v>
      </c>
      <c r="C434" s="88" t="s">
        <v>375</v>
      </c>
      <c r="D434" s="79" t="s">
        <v>288</v>
      </c>
      <c r="E434" s="60">
        <v>1</v>
      </c>
      <c r="F434" s="60"/>
      <c r="G434" s="60">
        <f t="shared" si="6"/>
        <v>0</v>
      </c>
    </row>
    <row r="435" spans="2:7" x14ac:dyDescent="0.25">
      <c r="B435" s="86">
        <v>12.02</v>
      </c>
      <c r="C435" s="88" t="s">
        <v>376</v>
      </c>
      <c r="D435" s="79" t="s">
        <v>288</v>
      </c>
      <c r="E435" s="60">
        <v>1</v>
      </c>
      <c r="F435" s="60"/>
      <c r="G435" s="60">
        <f t="shared" si="6"/>
        <v>0</v>
      </c>
    </row>
    <row r="436" spans="2:7" x14ac:dyDescent="0.25">
      <c r="B436" s="86">
        <v>12.03</v>
      </c>
      <c r="C436" s="88" t="s">
        <v>377</v>
      </c>
      <c r="D436" s="79" t="s">
        <v>288</v>
      </c>
      <c r="E436" s="60">
        <v>1</v>
      </c>
      <c r="F436" s="60"/>
      <c r="G436" s="60">
        <f t="shared" si="6"/>
        <v>0</v>
      </c>
    </row>
    <row r="437" spans="2:7" x14ac:dyDescent="0.25">
      <c r="B437" s="131">
        <v>13</v>
      </c>
      <c r="C437" s="132" t="s">
        <v>378</v>
      </c>
      <c r="D437" s="133"/>
      <c r="E437" s="134"/>
      <c r="F437" s="134"/>
      <c r="G437" s="134"/>
    </row>
    <row r="438" spans="2:7" x14ac:dyDescent="0.25">
      <c r="B438" s="81">
        <v>13.01</v>
      </c>
      <c r="C438" s="89" t="s">
        <v>353</v>
      </c>
      <c r="D438" s="79"/>
      <c r="E438" s="60"/>
      <c r="F438" s="60"/>
      <c r="G438" s="60">
        <f t="shared" si="6"/>
        <v>0</v>
      </c>
    </row>
    <row r="439" spans="2:7" x14ac:dyDescent="0.25">
      <c r="B439" s="84">
        <v>13.0101</v>
      </c>
      <c r="C439" s="88" t="s">
        <v>379</v>
      </c>
      <c r="D439" s="79" t="s">
        <v>19</v>
      </c>
      <c r="E439" s="60">
        <v>7.59</v>
      </c>
      <c r="F439" s="60"/>
      <c r="G439" s="60">
        <f t="shared" si="6"/>
        <v>0</v>
      </c>
    </row>
    <row r="440" spans="2:7" x14ac:dyDescent="0.25">
      <c r="B440" s="84">
        <v>13.010199999999999</v>
      </c>
      <c r="C440" s="88" t="s">
        <v>454</v>
      </c>
      <c r="D440" s="79" t="s">
        <v>19</v>
      </c>
      <c r="E440" s="60">
        <v>44.02</v>
      </c>
      <c r="F440" s="60"/>
      <c r="G440" s="60">
        <f t="shared" si="6"/>
        <v>0</v>
      </c>
    </row>
    <row r="441" spans="2:7" x14ac:dyDescent="0.25">
      <c r="B441" s="84">
        <v>13.010299999999999</v>
      </c>
      <c r="C441" s="88" t="s">
        <v>275</v>
      </c>
      <c r="D441" s="79" t="s">
        <v>274</v>
      </c>
      <c r="E441" s="60">
        <v>45.416800000000002</v>
      </c>
      <c r="F441" s="60"/>
      <c r="G441" s="60">
        <f t="shared" si="6"/>
        <v>0</v>
      </c>
    </row>
    <row r="442" spans="2:7" x14ac:dyDescent="0.25">
      <c r="B442" s="84">
        <v>13.010399999999999</v>
      </c>
      <c r="C442" s="88" t="s">
        <v>276</v>
      </c>
      <c r="D442" s="79" t="s">
        <v>274</v>
      </c>
      <c r="E442" s="60">
        <v>520.89972999999998</v>
      </c>
      <c r="F442" s="60"/>
      <c r="G442" s="60">
        <f t="shared" si="6"/>
        <v>0</v>
      </c>
    </row>
    <row r="443" spans="2:7" x14ac:dyDescent="0.25">
      <c r="B443" s="81">
        <v>13.02</v>
      </c>
      <c r="C443" s="89" t="s">
        <v>380</v>
      </c>
      <c r="D443" s="79"/>
      <c r="E443" s="60"/>
      <c r="F443" s="60"/>
      <c r="G443" s="60"/>
    </row>
    <row r="444" spans="2:7" x14ac:dyDescent="0.25">
      <c r="B444" s="84">
        <v>13.020099999999999</v>
      </c>
      <c r="C444" s="88" t="s">
        <v>455</v>
      </c>
      <c r="D444" s="79" t="s">
        <v>12</v>
      </c>
      <c r="E444" s="60">
        <v>136.74499999999998</v>
      </c>
      <c r="F444" s="60"/>
      <c r="G444" s="60">
        <f t="shared" si="6"/>
        <v>0</v>
      </c>
    </row>
    <row r="445" spans="2:7" x14ac:dyDescent="0.25">
      <c r="B445" s="84">
        <v>13.020199999999999</v>
      </c>
      <c r="C445" s="88" t="s">
        <v>381</v>
      </c>
      <c r="D445" s="79" t="s">
        <v>12</v>
      </c>
      <c r="E445" s="60">
        <v>15.37</v>
      </c>
      <c r="F445" s="60"/>
      <c r="G445" s="60">
        <f t="shared" si="6"/>
        <v>0</v>
      </c>
    </row>
    <row r="446" spans="2:7" x14ac:dyDescent="0.25">
      <c r="B446" s="84">
        <v>13.020299999999999</v>
      </c>
      <c r="C446" s="88" t="s">
        <v>382</v>
      </c>
      <c r="D446" s="79" t="s">
        <v>12</v>
      </c>
      <c r="E446" s="60">
        <v>195.96</v>
      </c>
      <c r="F446" s="60"/>
      <c r="G446" s="60">
        <f t="shared" si="6"/>
        <v>0</v>
      </c>
    </row>
    <row r="447" spans="2:7" x14ac:dyDescent="0.25">
      <c r="B447" s="84">
        <v>13.020399999999999</v>
      </c>
      <c r="C447" s="88" t="s">
        <v>383</v>
      </c>
      <c r="D447" s="79" t="s">
        <v>93</v>
      </c>
      <c r="E447" s="60">
        <v>126.5</v>
      </c>
      <c r="F447" s="60"/>
      <c r="G447" s="60">
        <f t="shared" si="6"/>
        <v>0</v>
      </c>
    </row>
    <row r="448" spans="2:7" x14ac:dyDescent="0.25">
      <c r="B448" s="81">
        <v>13.03</v>
      </c>
      <c r="C448" s="89" t="s">
        <v>456</v>
      </c>
      <c r="D448" s="79"/>
      <c r="E448" s="60"/>
      <c r="F448" s="60"/>
      <c r="G448" s="60"/>
    </row>
    <row r="449" spans="2:7" x14ac:dyDescent="0.25">
      <c r="B449" s="94">
        <v>13.030099999999999</v>
      </c>
      <c r="C449" s="89" t="s">
        <v>457</v>
      </c>
      <c r="D449" s="79"/>
      <c r="E449" s="60"/>
      <c r="F449" s="60"/>
      <c r="G449" s="60"/>
    </row>
    <row r="450" spans="2:7" x14ac:dyDescent="0.25">
      <c r="B450" s="95">
        <v>13.030100999999998</v>
      </c>
      <c r="C450" s="88" t="s">
        <v>321</v>
      </c>
      <c r="D450" s="79" t="s">
        <v>12</v>
      </c>
      <c r="E450" s="60">
        <v>131.761</v>
      </c>
      <c r="F450" s="60"/>
      <c r="G450" s="60">
        <f t="shared" si="6"/>
        <v>0</v>
      </c>
    </row>
    <row r="451" spans="2:7" x14ac:dyDescent="0.25">
      <c r="B451" s="95">
        <v>13.030101999999998</v>
      </c>
      <c r="C451" s="88" t="s">
        <v>323</v>
      </c>
      <c r="D451" s="79" t="s">
        <v>19</v>
      </c>
      <c r="E451" s="60">
        <v>66.444999999999993</v>
      </c>
      <c r="F451" s="60"/>
      <c r="G451" s="60">
        <f t="shared" si="6"/>
        <v>0</v>
      </c>
    </row>
    <row r="452" spans="2:7" x14ac:dyDescent="0.25">
      <c r="B452" s="95">
        <v>13.030102999999997</v>
      </c>
      <c r="C452" s="88" t="s">
        <v>322</v>
      </c>
      <c r="D452" s="79" t="s">
        <v>68</v>
      </c>
      <c r="E452" s="60">
        <v>3347.2924800000005</v>
      </c>
      <c r="F452" s="60"/>
      <c r="G452" s="60">
        <f t="shared" si="6"/>
        <v>0</v>
      </c>
    </row>
    <row r="453" spans="2:7" x14ac:dyDescent="0.25">
      <c r="B453" s="94">
        <v>13.030199999999999</v>
      </c>
      <c r="C453" s="89" t="s">
        <v>458</v>
      </c>
      <c r="D453" s="79"/>
      <c r="E453" s="60"/>
      <c r="F453" s="60"/>
      <c r="G453" s="60"/>
    </row>
    <row r="454" spans="2:7" x14ac:dyDescent="0.25">
      <c r="B454" s="95">
        <v>13.030200999999998</v>
      </c>
      <c r="C454" s="88" t="s">
        <v>321</v>
      </c>
      <c r="D454" s="79" t="s">
        <v>12</v>
      </c>
      <c r="E454" s="60">
        <v>465.12</v>
      </c>
      <c r="F454" s="60"/>
      <c r="G454" s="60">
        <f t="shared" si="6"/>
        <v>0</v>
      </c>
    </row>
    <row r="455" spans="2:7" x14ac:dyDescent="0.25">
      <c r="B455" s="95">
        <v>13.030201999999997</v>
      </c>
      <c r="C455" s="88" t="s">
        <v>323</v>
      </c>
      <c r="D455" s="79" t="s">
        <v>19</v>
      </c>
      <c r="E455" s="60">
        <v>66.010000000000005</v>
      </c>
      <c r="F455" s="60"/>
      <c r="G455" s="60">
        <f t="shared" si="6"/>
        <v>0</v>
      </c>
    </row>
    <row r="456" spans="2:7" x14ac:dyDescent="0.25">
      <c r="B456" s="84">
        <v>13.030299999999999</v>
      </c>
      <c r="C456" s="88" t="s">
        <v>459</v>
      </c>
      <c r="D456" s="79" t="s">
        <v>93</v>
      </c>
      <c r="E456" s="60">
        <v>7.26</v>
      </c>
      <c r="F456" s="60"/>
      <c r="G456" s="60">
        <f t="shared" si="6"/>
        <v>0</v>
      </c>
    </row>
    <row r="457" spans="2:7" x14ac:dyDescent="0.25">
      <c r="B457" s="84">
        <v>13.030399999999998</v>
      </c>
      <c r="C457" s="88" t="s">
        <v>384</v>
      </c>
      <c r="D457" s="79" t="s">
        <v>268</v>
      </c>
      <c r="E457" s="60">
        <v>2</v>
      </c>
      <c r="F457" s="60"/>
      <c r="G457" s="60">
        <f t="shared" si="6"/>
        <v>0</v>
      </c>
    </row>
    <row r="458" spans="2:7" x14ac:dyDescent="0.25">
      <c r="B458" s="84">
        <v>13.030499999999998</v>
      </c>
      <c r="C458" s="88" t="s">
        <v>460</v>
      </c>
      <c r="D458" s="79" t="s">
        <v>268</v>
      </c>
      <c r="E458" s="60">
        <v>1</v>
      </c>
      <c r="F458" s="60"/>
      <c r="G458" s="60">
        <f t="shared" si="6"/>
        <v>0</v>
      </c>
    </row>
    <row r="459" spans="2:7" x14ac:dyDescent="0.25">
      <c r="B459" s="84">
        <v>13.030599999999998</v>
      </c>
      <c r="C459" s="88" t="s">
        <v>385</v>
      </c>
      <c r="D459" s="79" t="s">
        <v>268</v>
      </c>
      <c r="E459" s="60">
        <v>1</v>
      </c>
      <c r="F459" s="60"/>
      <c r="G459" s="60">
        <f t="shared" si="6"/>
        <v>0</v>
      </c>
    </row>
    <row r="460" spans="2:7" x14ac:dyDescent="0.25">
      <c r="B460" s="84">
        <v>13.030699999999998</v>
      </c>
      <c r="C460" s="88" t="s">
        <v>386</v>
      </c>
      <c r="D460" s="79" t="s">
        <v>268</v>
      </c>
      <c r="E460" s="60">
        <v>6</v>
      </c>
      <c r="F460" s="60"/>
      <c r="G460" s="60">
        <f t="shared" si="6"/>
        <v>0</v>
      </c>
    </row>
    <row r="461" spans="2:7" x14ac:dyDescent="0.25">
      <c r="B461" s="81">
        <v>13.04</v>
      </c>
      <c r="C461" s="89" t="s">
        <v>387</v>
      </c>
      <c r="D461" s="79"/>
      <c r="E461" s="60"/>
      <c r="F461" s="60"/>
      <c r="G461" s="60"/>
    </row>
    <row r="462" spans="2:7" x14ac:dyDescent="0.25">
      <c r="B462" s="84">
        <v>13.040099999999999</v>
      </c>
      <c r="C462" s="88" t="s">
        <v>461</v>
      </c>
      <c r="D462" s="79" t="s">
        <v>12</v>
      </c>
      <c r="E462" s="60">
        <v>159.34</v>
      </c>
      <c r="F462" s="60"/>
      <c r="G462" s="60">
        <f t="shared" si="6"/>
        <v>0</v>
      </c>
    </row>
    <row r="463" spans="2:7" x14ac:dyDescent="0.25">
      <c r="B463" s="84">
        <v>13.040199999999999</v>
      </c>
      <c r="C463" s="88" t="s">
        <v>306</v>
      </c>
      <c r="D463" s="79" t="s">
        <v>12</v>
      </c>
      <c r="E463" s="60">
        <v>147.57</v>
      </c>
      <c r="F463" s="60"/>
      <c r="G463" s="60">
        <f t="shared" si="6"/>
        <v>0</v>
      </c>
    </row>
    <row r="464" spans="2:7" x14ac:dyDescent="0.25">
      <c r="B464" s="84">
        <v>13.040299999999998</v>
      </c>
      <c r="C464" s="88" t="s">
        <v>355</v>
      </c>
      <c r="D464" s="79" t="s">
        <v>19</v>
      </c>
      <c r="E464" s="60">
        <v>4.3600000000000003</v>
      </c>
      <c r="F464" s="60"/>
      <c r="G464" s="60">
        <f t="shared" si="6"/>
        <v>0</v>
      </c>
    </row>
    <row r="465" spans="2:7" x14ac:dyDescent="0.25">
      <c r="B465" s="84">
        <v>13.040399999999998</v>
      </c>
      <c r="C465" s="88" t="s">
        <v>388</v>
      </c>
      <c r="D465" s="79" t="s">
        <v>19</v>
      </c>
      <c r="E465" s="60">
        <v>480.75</v>
      </c>
      <c r="F465" s="60"/>
      <c r="G465" s="60">
        <f t="shared" si="6"/>
        <v>0</v>
      </c>
    </row>
    <row r="466" spans="2:7" x14ac:dyDescent="0.25">
      <c r="B466" s="84">
        <v>13.040499999999998</v>
      </c>
      <c r="C466" s="88" t="s">
        <v>389</v>
      </c>
      <c r="D466" s="79" t="s">
        <v>93</v>
      </c>
      <c r="E466" s="60">
        <v>164.57</v>
      </c>
      <c r="F466" s="60"/>
      <c r="G466" s="60">
        <f t="shared" ref="G466:G482" si="7">F466*E466</f>
        <v>0</v>
      </c>
    </row>
    <row r="467" spans="2:7" x14ac:dyDescent="0.25">
      <c r="B467" s="84">
        <v>13.040599999999998</v>
      </c>
      <c r="C467" s="88" t="s">
        <v>390</v>
      </c>
      <c r="D467" s="79" t="s">
        <v>12</v>
      </c>
      <c r="E467" s="60">
        <v>1132.3499999999999</v>
      </c>
      <c r="F467" s="60"/>
      <c r="G467" s="60">
        <f t="shared" si="7"/>
        <v>0</v>
      </c>
    </row>
    <row r="468" spans="2:7" x14ac:dyDescent="0.25">
      <c r="B468" s="84">
        <v>13.040699999999998</v>
      </c>
      <c r="C468" s="88" t="s">
        <v>462</v>
      </c>
      <c r="D468" s="79" t="s">
        <v>12</v>
      </c>
      <c r="E468" s="60">
        <v>1132.3499999999999</v>
      </c>
      <c r="F468" s="60"/>
      <c r="G468" s="60">
        <f t="shared" si="7"/>
        <v>0</v>
      </c>
    </row>
    <row r="469" spans="2:7" x14ac:dyDescent="0.25">
      <c r="B469" s="84">
        <v>13.040799999999997</v>
      </c>
      <c r="C469" s="88" t="s">
        <v>463</v>
      </c>
      <c r="D469" s="79" t="s">
        <v>19</v>
      </c>
      <c r="E469" s="60">
        <v>48.08</v>
      </c>
      <c r="F469" s="60"/>
      <c r="G469" s="60">
        <f t="shared" si="7"/>
        <v>0</v>
      </c>
    </row>
    <row r="470" spans="2:7" x14ac:dyDescent="0.25">
      <c r="B470" s="81">
        <v>13.049999999999999</v>
      </c>
      <c r="C470" s="89" t="s">
        <v>391</v>
      </c>
      <c r="D470" s="79"/>
      <c r="E470" s="60"/>
      <c r="F470" s="60"/>
      <c r="G470" s="60"/>
    </row>
    <row r="471" spans="2:7" x14ac:dyDescent="0.25">
      <c r="B471" s="84">
        <v>13.050099999999999</v>
      </c>
      <c r="C471" s="88" t="s">
        <v>392</v>
      </c>
      <c r="D471" s="79" t="s">
        <v>268</v>
      </c>
      <c r="E471" s="60">
        <v>1</v>
      </c>
      <c r="F471" s="60"/>
      <c r="G471" s="60">
        <f t="shared" si="7"/>
        <v>0</v>
      </c>
    </row>
    <row r="472" spans="2:7" x14ac:dyDescent="0.25">
      <c r="B472" s="84">
        <v>13.050199999999998</v>
      </c>
      <c r="C472" s="88" t="s">
        <v>393</v>
      </c>
      <c r="D472" s="79" t="s">
        <v>268</v>
      </c>
      <c r="E472" s="60">
        <v>1</v>
      </c>
      <c r="F472" s="60"/>
      <c r="G472" s="60">
        <f t="shared" si="7"/>
        <v>0</v>
      </c>
    </row>
    <row r="473" spans="2:7" x14ac:dyDescent="0.25">
      <c r="B473" s="84">
        <v>13.050299999999998</v>
      </c>
      <c r="C473" s="88" t="s">
        <v>394</v>
      </c>
      <c r="D473" s="79" t="s">
        <v>268</v>
      </c>
      <c r="E473" s="60">
        <v>4</v>
      </c>
      <c r="F473" s="60"/>
      <c r="G473" s="60">
        <f t="shared" si="7"/>
        <v>0</v>
      </c>
    </row>
    <row r="474" spans="2:7" x14ac:dyDescent="0.25">
      <c r="B474" s="84">
        <v>13.050399999999998</v>
      </c>
      <c r="C474" s="88" t="s">
        <v>464</v>
      </c>
      <c r="D474" s="79" t="s">
        <v>268</v>
      </c>
      <c r="E474" s="60">
        <v>114</v>
      </c>
      <c r="F474" s="60"/>
      <c r="G474" s="60">
        <f t="shared" si="7"/>
        <v>0</v>
      </c>
    </row>
    <row r="475" spans="2:7" x14ac:dyDescent="0.25">
      <c r="B475" s="84">
        <v>13.050499999999998</v>
      </c>
      <c r="C475" s="88" t="s">
        <v>395</v>
      </c>
      <c r="D475" s="79" t="s">
        <v>268</v>
      </c>
      <c r="E475" s="60">
        <v>114</v>
      </c>
      <c r="F475" s="60"/>
      <c r="G475" s="60">
        <f t="shared" si="7"/>
        <v>0</v>
      </c>
    </row>
    <row r="476" spans="2:7" x14ac:dyDescent="0.25">
      <c r="B476" s="84">
        <v>13.050599999999998</v>
      </c>
      <c r="C476" s="88" t="s">
        <v>465</v>
      </c>
      <c r="D476" s="79" t="s">
        <v>268</v>
      </c>
      <c r="E476" s="60">
        <v>1712</v>
      </c>
      <c r="F476" s="60"/>
      <c r="G476" s="60">
        <f t="shared" si="7"/>
        <v>0</v>
      </c>
    </row>
    <row r="477" spans="2:7" x14ac:dyDescent="0.25">
      <c r="B477" s="81">
        <v>13.059999999999999</v>
      </c>
      <c r="C477" s="89" t="s">
        <v>396</v>
      </c>
      <c r="D477" s="79"/>
      <c r="E477" s="60"/>
      <c r="F477" s="60"/>
      <c r="G477" s="60"/>
    </row>
    <row r="478" spans="2:7" x14ac:dyDescent="0.25">
      <c r="B478" s="84">
        <v>13.060099999999998</v>
      </c>
      <c r="C478" s="88" t="s">
        <v>397</v>
      </c>
      <c r="D478" s="79" t="s">
        <v>268</v>
      </c>
      <c r="E478" s="60">
        <v>1</v>
      </c>
      <c r="F478" s="60"/>
      <c r="G478" s="60">
        <f t="shared" si="7"/>
        <v>0</v>
      </c>
    </row>
    <row r="479" spans="2:7" x14ac:dyDescent="0.25">
      <c r="B479" s="81">
        <v>13.069999999999999</v>
      </c>
      <c r="C479" s="89" t="s">
        <v>398</v>
      </c>
      <c r="D479" s="79"/>
      <c r="E479" s="60"/>
      <c r="F479" s="60"/>
      <c r="G479" s="60">
        <f t="shared" si="7"/>
        <v>0</v>
      </c>
    </row>
    <row r="480" spans="2:7" x14ac:dyDescent="0.25">
      <c r="B480" s="84">
        <v>13.070099999999998</v>
      </c>
      <c r="C480" s="88" t="s">
        <v>399</v>
      </c>
      <c r="D480" s="79" t="s">
        <v>264</v>
      </c>
      <c r="E480" s="60">
        <v>3</v>
      </c>
      <c r="F480" s="60"/>
      <c r="G480" s="60"/>
    </row>
    <row r="481" spans="2:7" x14ac:dyDescent="0.25">
      <c r="B481" s="81">
        <v>13.079999999999998</v>
      </c>
      <c r="C481" s="89" t="s">
        <v>400</v>
      </c>
      <c r="D481" s="79"/>
      <c r="E481" s="60"/>
      <c r="F481" s="60"/>
      <c r="G481" s="60">
        <f t="shared" si="7"/>
        <v>0</v>
      </c>
    </row>
    <row r="482" spans="2:7" x14ac:dyDescent="0.25">
      <c r="B482" s="176">
        <v>13.080099999999998</v>
      </c>
      <c r="C482" s="177" t="s">
        <v>401</v>
      </c>
      <c r="D482" s="178" t="s">
        <v>264</v>
      </c>
      <c r="E482" s="179">
        <v>3</v>
      </c>
      <c r="F482" s="179"/>
      <c r="G482" s="179">
        <f t="shared" si="7"/>
        <v>0</v>
      </c>
    </row>
    <row r="483" spans="2:7" ht="18.75" x14ac:dyDescent="0.3">
      <c r="B483" s="180" t="s">
        <v>474</v>
      </c>
      <c r="C483" s="180"/>
      <c r="D483" s="180"/>
      <c r="E483" s="180"/>
      <c r="F483" s="181">
        <f>SUM(G17:G482)</f>
        <v>0</v>
      </c>
      <c r="G483" s="181"/>
    </row>
  </sheetData>
  <mergeCells count="14">
    <mergeCell ref="B483:E483"/>
    <mergeCell ref="F483:G483"/>
    <mergeCell ref="B2:B5"/>
    <mergeCell ref="B6:F6"/>
    <mergeCell ref="D10:E11"/>
    <mergeCell ref="B13:G13"/>
    <mergeCell ref="B10:B11"/>
    <mergeCell ref="C10:C11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D1AA-7DD6-4D30-A085-3DFD72EBC59E}">
  <dimension ref="A1:G31"/>
  <sheetViews>
    <sheetView topLeftCell="A18" workbookViewId="0">
      <selection activeCell="I27" sqref="I27"/>
    </sheetView>
  </sheetViews>
  <sheetFormatPr baseColWidth="10" defaultRowHeight="15" x14ac:dyDescent="0.25"/>
  <cols>
    <col min="6" max="7" width="18.7109375" customWidth="1"/>
  </cols>
  <sheetData>
    <row r="1" spans="1:7" x14ac:dyDescent="0.25">
      <c r="A1" s="146"/>
      <c r="B1" s="147"/>
      <c r="C1" s="152" t="s">
        <v>213</v>
      </c>
      <c r="D1" s="153"/>
      <c r="E1" s="154"/>
      <c r="F1" s="158" t="s">
        <v>214</v>
      </c>
      <c r="G1" s="159"/>
    </row>
    <row r="2" spans="1:7" x14ac:dyDescent="0.25">
      <c r="A2" s="148"/>
      <c r="B2" s="149"/>
      <c r="C2" s="155"/>
      <c r="D2" s="156"/>
      <c r="E2" s="157"/>
      <c r="F2" s="125" t="s">
        <v>215</v>
      </c>
      <c r="G2" s="126"/>
    </row>
    <row r="3" spans="1:7" x14ac:dyDescent="0.25">
      <c r="A3" s="148"/>
      <c r="B3" s="149"/>
      <c r="C3" s="160" t="s">
        <v>216</v>
      </c>
      <c r="D3" s="161"/>
      <c r="E3" s="162"/>
      <c r="F3" s="125" t="s">
        <v>217</v>
      </c>
      <c r="G3" s="126"/>
    </row>
    <row r="4" spans="1:7" x14ac:dyDescent="0.25">
      <c r="A4" s="150"/>
      <c r="B4" s="151"/>
      <c r="C4" s="163"/>
      <c r="D4" s="164"/>
      <c r="E4" s="165"/>
      <c r="F4" s="166" t="s">
        <v>466</v>
      </c>
      <c r="G4" s="167"/>
    </row>
    <row r="5" spans="1:7" x14ac:dyDescent="0.25">
      <c r="A5" s="43"/>
      <c r="B5" s="43"/>
      <c r="C5" s="168"/>
      <c r="D5" s="168"/>
      <c r="E5" s="168"/>
      <c r="F5" s="168"/>
      <c r="G5" s="47"/>
    </row>
    <row r="6" spans="1:7" x14ac:dyDescent="0.25">
      <c r="A6" s="175" t="s">
        <v>220</v>
      </c>
      <c r="B6" s="175"/>
      <c r="C6" s="69" t="s">
        <v>221</v>
      </c>
      <c r="D6" s="174"/>
      <c r="E6" s="174"/>
      <c r="F6" s="174"/>
      <c r="G6" s="47"/>
    </row>
    <row r="7" spans="1:7" x14ac:dyDescent="0.25">
      <c r="A7" s="175" t="s">
        <v>224</v>
      </c>
      <c r="B7" s="175"/>
      <c r="C7" s="69" t="s">
        <v>248</v>
      </c>
      <c r="D7" s="174"/>
      <c r="E7" s="174"/>
      <c r="F7" s="174"/>
      <c r="G7" s="47"/>
    </row>
    <row r="8" spans="1:7" x14ac:dyDescent="0.25">
      <c r="A8" s="175" t="s">
        <v>249</v>
      </c>
      <c r="B8" s="175"/>
      <c r="C8" s="69" t="s">
        <v>250</v>
      </c>
      <c r="D8" s="174"/>
      <c r="E8" s="174"/>
      <c r="F8" s="174"/>
      <c r="G8" s="47"/>
    </row>
    <row r="9" spans="1:7" ht="15" customHeight="1" x14ac:dyDescent="0.25">
      <c r="A9" s="175" t="s">
        <v>251</v>
      </c>
      <c r="B9" s="175"/>
      <c r="C9" s="87" t="s">
        <v>252</v>
      </c>
      <c r="D9" s="174"/>
      <c r="E9" s="174"/>
      <c r="F9" s="174"/>
      <c r="G9" s="47"/>
    </row>
    <row r="10" spans="1:7" x14ac:dyDescent="0.25">
      <c r="A10" s="175"/>
      <c r="B10" s="175"/>
      <c r="C10" s="87"/>
      <c r="D10" s="174"/>
      <c r="E10" s="174"/>
      <c r="F10" s="174"/>
      <c r="G10" s="47"/>
    </row>
    <row r="11" spans="1:7" x14ac:dyDescent="0.25">
      <c r="A11" s="175" t="s">
        <v>253</v>
      </c>
      <c r="B11" s="175"/>
      <c r="C11" s="43" t="s">
        <v>254</v>
      </c>
      <c r="D11" s="174"/>
      <c r="E11" s="174"/>
      <c r="F11" s="174"/>
      <c r="G11" s="47"/>
    </row>
    <row r="12" spans="1:7" x14ac:dyDescent="0.25">
      <c r="A12" s="43"/>
      <c r="B12" s="43"/>
      <c r="C12" s="174"/>
      <c r="D12" s="174"/>
      <c r="E12" s="174"/>
      <c r="F12" s="174"/>
      <c r="G12" s="47"/>
    </row>
    <row r="13" spans="1:7" x14ac:dyDescent="0.25">
      <c r="A13" s="43"/>
      <c r="B13" s="43"/>
      <c r="C13" s="174"/>
      <c r="D13" s="174"/>
      <c r="E13" s="174"/>
      <c r="F13" s="174"/>
      <c r="G13" s="47"/>
    </row>
    <row r="14" spans="1:7" x14ac:dyDescent="0.25">
      <c r="A14" s="136"/>
      <c r="B14" s="138"/>
      <c r="C14" s="170" t="s">
        <v>467</v>
      </c>
      <c r="D14" s="170"/>
      <c r="E14" s="170"/>
      <c r="F14" s="170"/>
      <c r="G14" s="135"/>
    </row>
    <row r="15" spans="1:7" ht="72" customHeight="1" x14ac:dyDescent="0.25">
      <c r="A15" s="169" t="s">
        <v>468</v>
      </c>
      <c r="B15" s="169"/>
      <c r="C15" s="169"/>
      <c r="D15" s="169"/>
      <c r="E15" s="169"/>
      <c r="F15" s="169"/>
      <c r="G15" s="169"/>
    </row>
    <row r="16" spans="1:7" x14ac:dyDescent="0.25">
      <c r="A16" s="140"/>
      <c r="B16" s="140"/>
      <c r="C16" s="140"/>
      <c r="D16" s="140"/>
      <c r="E16" s="140"/>
      <c r="F16" s="140"/>
      <c r="G16" s="139"/>
    </row>
    <row r="17" spans="1:7" x14ac:dyDescent="0.25">
      <c r="A17" s="141"/>
      <c r="B17" s="141"/>
      <c r="C17" s="142" t="s">
        <v>469</v>
      </c>
      <c r="D17" s="141"/>
      <c r="E17" s="141"/>
      <c r="F17" s="143" t="s">
        <v>470</v>
      </c>
      <c r="G17" s="144">
        <f>'Costo Directo'!F483</f>
        <v>0</v>
      </c>
    </row>
    <row r="18" spans="1:7" x14ac:dyDescent="0.25">
      <c r="A18" s="145"/>
      <c r="B18" s="145"/>
      <c r="C18" s="145"/>
      <c r="D18" s="145"/>
      <c r="E18" s="145"/>
      <c r="F18" s="145"/>
      <c r="G18" s="137"/>
    </row>
    <row r="19" spans="1:7" x14ac:dyDescent="0.25">
      <c r="A19" s="137"/>
      <c r="B19" s="137"/>
      <c r="C19" s="171" t="s">
        <v>471</v>
      </c>
      <c r="D19" s="171"/>
      <c r="E19" s="171"/>
      <c r="F19" s="171"/>
      <c r="G19" s="171"/>
    </row>
    <row r="20" spans="1:7" x14ac:dyDescent="0.25">
      <c r="A20" s="143" t="s">
        <v>256</v>
      </c>
      <c r="B20" s="172" t="s">
        <v>257</v>
      </c>
      <c r="C20" s="173"/>
      <c r="D20" s="143" t="s">
        <v>258</v>
      </c>
      <c r="E20" s="143" t="s">
        <v>472</v>
      </c>
      <c r="F20" s="143" t="s">
        <v>473</v>
      </c>
      <c r="G20" s="143" t="s">
        <v>475</v>
      </c>
    </row>
    <row r="21" spans="1:7" x14ac:dyDescent="0.25">
      <c r="A21" s="182"/>
      <c r="B21" s="183"/>
      <c r="C21" s="183"/>
      <c r="D21" s="182"/>
      <c r="E21" s="182"/>
      <c r="F21" s="182"/>
      <c r="G21" s="188">
        <f>E21*F21</f>
        <v>0</v>
      </c>
    </row>
    <row r="22" spans="1:7" x14ac:dyDescent="0.25">
      <c r="A22" s="182"/>
      <c r="B22" s="183"/>
      <c r="C22" s="183"/>
      <c r="D22" s="182"/>
      <c r="E22" s="182"/>
      <c r="F22" s="182"/>
      <c r="G22" s="188">
        <f t="shared" ref="G22:G29" si="0">E22*F22</f>
        <v>0</v>
      </c>
    </row>
    <row r="23" spans="1:7" x14ac:dyDescent="0.25">
      <c r="A23" s="182"/>
      <c r="B23" s="183"/>
      <c r="C23" s="183"/>
      <c r="D23" s="182"/>
      <c r="E23" s="182"/>
      <c r="F23" s="182"/>
      <c r="G23" s="188">
        <f t="shared" si="0"/>
        <v>0</v>
      </c>
    </row>
    <row r="24" spans="1:7" x14ac:dyDescent="0.25">
      <c r="A24" s="182"/>
      <c r="B24" s="183"/>
      <c r="C24" s="183"/>
      <c r="D24" s="182"/>
      <c r="E24" s="182"/>
      <c r="F24" s="182"/>
      <c r="G24" s="188">
        <f t="shared" si="0"/>
        <v>0</v>
      </c>
    </row>
    <row r="25" spans="1:7" x14ac:dyDescent="0.25">
      <c r="A25" s="182"/>
      <c r="B25" s="183"/>
      <c r="C25" s="183"/>
      <c r="D25" s="182"/>
      <c r="E25" s="182"/>
      <c r="F25" s="182"/>
      <c r="G25" s="188">
        <f t="shared" si="0"/>
        <v>0</v>
      </c>
    </row>
    <row r="26" spans="1:7" x14ac:dyDescent="0.25">
      <c r="A26" s="182"/>
      <c r="B26" s="183"/>
      <c r="C26" s="183"/>
      <c r="D26" s="182"/>
      <c r="E26" s="182"/>
      <c r="F26" s="182"/>
      <c r="G26" s="188">
        <f t="shared" si="0"/>
        <v>0</v>
      </c>
    </row>
    <row r="27" spans="1:7" x14ac:dyDescent="0.25">
      <c r="A27" s="182"/>
      <c r="B27" s="183"/>
      <c r="C27" s="183"/>
      <c r="D27" s="182"/>
      <c r="E27" s="182"/>
      <c r="F27" s="182"/>
      <c r="G27" s="188">
        <f t="shared" si="0"/>
        <v>0</v>
      </c>
    </row>
    <row r="28" spans="1:7" x14ac:dyDescent="0.25">
      <c r="A28" s="182"/>
      <c r="B28" s="183"/>
      <c r="C28" s="183"/>
      <c r="D28" s="182"/>
      <c r="E28" s="182"/>
      <c r="F28" s="182"/>
      <c r="G28" s="188">
        <f t="shared" si="0"/>
        <v>0</v>
      </c>
    </row>
    <row r="29" spans="1:7" x14ac:dyDescent="0.25">
      <c r="A29" s="182"/>
      <c r="B29" s="183"/>
      <c r="C29" s="183"/>
      <c r="D29" s="182"/>
      <c r="E29" s="182"/>
      <c r="F29" s="182"/>
      <c r="G29" s="188">
        <f t="shared" si="0"/>
        <v>0</v>
      </c>
    </row>
    <row r="31" spans="1:7" x14ac:dyDescent="0.25">
      <c r="A31" s="184" t="s">
        <v>476</v>
      </c>
      <c r="B31" s="185"/>
      <c r="C31" s="185"/>
      <c r="D31" s="185"/>
      <c r="E31" s="185"/>
      <c r="F31" s="186"/>
      <c r="G31" s="187">
        <f>SUM(G21:G29)</f>
        <v>0</v>
      </c>
    </row>
  </sheetData>
  <mergeCells count="28">
    <mergeCell ref="B27:C27"/>
    <mergeCell ref="B28:C28"/>
    <mergeCell ref="B29:C29"/>
    <mergeCell ref="A31:F31"/>
    <mergeCell ref="B21:C21"/>
    <mergeCell ref="B22:C22"/>
    <mergeCell ref="B23:C23"/>
    <mergeCell ref="B24:C24"/>
    <mergeCell ref="B25:C25"/>
    <mergeCell ref="B26:C26"/>
    <mergeCell ref="C19:G19"/>
    <mergeCell ref="B20:C20"/>
    <mergeCell ref="A6:B6"/>
    <mergeCell ref="A7:B7"/>
    <mergeCell ref="A8:B8"/>
    <mergeCell ref="A9:B9"/>
    <mergeCell ref="A10:B10"/>
    <mergeCell ref="A11:B11"/>
    <mergeCell ref="C5:F5"/>
    <mergeCell ref="C14:F14"/>
    <mergeCell ref="A15:G15"/>
    <mergeCell ref="A1:B4"/>
    <mergeCell ref="C1:E2"/>
    <mergeCell ref="F1:G1"/>
    <mergeCell ref="F2:G2"/>
    <mergeCell ref="C3:E4"/>
    <mergeCell ref="F3:G3"/>
    <mergeCell ref="F4:G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4C0DCE-51DA-4819-AB8E-044A031D1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Karla Vanessa Casas Rivero</cp:lastModifiedBy>
  <cp:revision/>
  <dcterms:created xsi:type="dcterms:W3CDTF">2021-10-13T22:24:50Z</dcterms:created>
  <dcterms:modified xsi:type="dcterms:W3CDTF">2024-07-18T16:22:56Z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