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Aurorita2024\OHLA NUEVO\CARPETA C\Carpeta C R2\"/>
    </mc:Choice>
  </mc:AlternateContent>
  <xr:revisionPtr revIDLastSave="0" documentId="13_ncr:1_{670A6E57-592F-46AD-934A-61BDD193DEFB}" xr6:coauthVersionLast="47" xr6:coauthVersionMax="47" xr10:uidLastSave="{00000000-0000-0000-0000-000000000000}"/>
  <bookViews>
    <workbookView xWindow="-110" yWindow="-110" windowWidth="19420" windowHeight="11500" firstSheet="5" activeTab="6" xr2:uid="{00000000-000D-0000-FFFF-FFFF00000000}"/>
  </bookViews>
  <sheets>
    <sheet name="EAP Chicama" sheetId="10" state="hidden" r:id="rId1"/>
    <sheet name="EAP Virú" sheetId="11" state="hidden" r:id="rId2"/>
    <sheet name="Rescate y traslado" sheetId="32" r:id="rId3"/>
    <sheet name="Mantenimiento de Vivero" sheetId="34" r:id="rId4"/>
    <sheet name="Transplante y reubicación" sheetId="35" r:id="rId5"/>
    <sheet name="Mantto. Evaluación y control" sheetId="36" r:id="rId6"/>
    <sheet name="RESUMEN DE COSTOS" sheetId="38" r:id="rId7"/>
    <sheet name="Sheet1" sheetId="39" r:id="rId8"/>
    <sheet name="PLANILLA" sheetId="33" state="hidden" r:id="rId9"/>
  </sheets>
  <externalReferences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</externalReferences>
  <definedNames>
    <definedName name="____________GMP1297" localSheetId="3" hidden="1">#REF!</definedName>
    <definedName name="____________GMP1297" localSheetId="5" hidden="1">#REF!</definedName>
    <definedName name="____________GMP1297" localSheetId="2" hidden="1">#REF!</definedName>
    <definedName name="____________GMP1297" localSheetId="4" hidden="1">#REF!</definedName>
    <definedName name="____________GMP1297" hidden="1">#REF!</definedName>
    <definedName name="____________gmp2000" localSheetId="3" hidden="1">#REF!</definedName>
    <definedName name="____________gmp2000" localSheetId="5" hidden="1">#REF!</definedName>
    <definedName name="____________gmp2000" localSheetId="2" hidden="1">#REF!</definedName>
    <definedName name="____________gmp2000" localSheetId="4" hidden="1">#REF!</definedName>
    <definedName name="____________gmp2000" hidden="1">#REF!</definedName>
    <definedName name="____________rox1" localSheetId="3" hidden="1">#REF!</definedName>
    <definedName name="____________rox1" localSheetId="5" hidden="1">#REF!</definedName>
    <definedName name="____________rox1" localSheetId="2" hidden="1">#REF!</definedName>
    <definedName name="____________rox1" localSheetId="4" hidden="1">#REF!</definedName>
    <definedName name="____________rox1" hidden="1">#REF!</definedName>
    <definedName name="____________rox2" localSheetId="3" hidden="1">#REF!</definedName>
    <definedName name="____________rox2" localSheetId="5" hidden="1">#REF!</definedName>
    <definedName name="____________rox2" localSheetId="2" hidden="1">#REF!</definedName>
    <definedName name="____________rox2" localSheetId="4" hidden="1">#REF!</definedName>
    <definedName name="____________rox2" hidden="1">#REF!</definedName>
    <definedName name="____________rox3" localSheetId="3" hidden="1">#REF!</definedName>
    <definedName name="____________rox3" localSheetId="5" hidden="1">#REF!</definedName>
    <definedName name="____________rox3" localSheetId="2" hidden="1">#REF!</definedName>
    <definedName name="____________rox3" localSheetId="4" hidden="1">#REF!</definedName>
    <definedName name="____________rox3" hidden="1">#REF!</definedName>
    <definedName name="___________GMP1297" localSheetId="3" hidden="1">#REF!</definedName>
    <definedName name="___________GMP1297" localSheetId="5" hidden="1">#REF!</definedName>
    <definedName name="___________GMP1297" localSheetId="2" hidden="1">#REF!</definedName>
    <definedName name="___________GMP1297" localSheetId="4" hidden="1">#REF!</definedName>
    <definedName name="___________GMP1297" hidden="1">#REF!</definedName>
    <definedName name="___________gmp2000" localSheetId="3" hidden="1">#REF!</definedName>
    <definedName name="___________gmp2000" localSheetId="5" hidden="1">#REF!</definedName>
    <definedName name="___________gmp2000" localSheetId="2" hidden="1">#REF!</definedName>
    <definedName name="___________gmp2000" localSheetId="4" hidden="1">#REF!</definedName>
    <definedName name="___________gmp2000" hidden="1">#REF!</definedName>
    <definedName name="___________rox1" localSheetId="3" hidden="1">#REF!</definedName>
    <definedName name="___________rox1" localSheetId="5" hidden="1">#REF!</definedName>
    <definedName name="___________rox1" localSheetId="2" hidden="1">#REF!</definedName>
    <definedName name="___________rox1" localSheetId="4" hidden="1">#REF!</definedName>
    <definedName name="___________rox1" hidden="1">#REF!</definedName>
    <definedName name="___________rox2" localSheetId="3" hidden="1">#REF!</definedName>
    <definedName name="___________rox2" localSheetId="5" hidden="1">#REF!</definedName>
    <definedName name="___________rox2" localSheetId="2" hidden="1">#REF!</definedName>
    <definedName name="___________rox2" localSheetId="4" hidden="1">#REF!</definedName>
    <definedName name="___________rox2" hidden="1">#REF!</definedName>
    <definedName name="___________rox3" localSheetId="3" hidden="1">#REF!</definedName>
    <definedName name="___________rox3" localSheetId="5" hidden="1">#REF!</definedName>
    <definedName name="___________rox3" localSheetId="2" hidden="1">#REF!</definedName>
    <definedName name="___________rox3" localSheetId="4" hidden="1">#REF!</definedName>
    <definedName name="___________rox3" hidden="1">#REF!</definedName>
    <definedName name="__________GMP1297" localSheetId="3" hidden="1">#REF!</definedName>
    <definedName name="__________GMP1297" localSheetId="5" hidden="1">#REF!</definedName>
    <definedName name="__________GMP1297" localSheetId="2" hidden="1">#REF!</definedName>
    <definedName name="__________GMP1297" localSheetId="4" hidden="1">#REF!</definedName>
    <definedName name="__________GMP1297" hidden="1">#REF!</definedName>
    <definedName name="__________gmp2000" localSheetId="3" hidden="1">#REF!</definedName>
    <definedName name="__________gmp2000" localSheetId="5" hidden="1">#REF!</definedName>
    <definedName name="__________gmp2000" localSheetId="2" hidden="1">#REF!</definedName>
    <definedName name="__________gmp2000" localSheetId="4" hidden="1">#REF!</definedName>
    <definedName name="__________gmp2000" hidden="1">#REF!</definedName>
    <definedName name="__________rox1" localSheetId="3" hidden="1">#REF!</definedName>
    <definedName name="__________rox1" localSheetId="5" hidden="1">#REF!</definedName>
    <definedName name="__________rox1" localSheetId="2" hidden="1">#REF!</definedName>
    <definedName name="__________rox1" localSheetId="4" hidden="1">#REF!</definedName>
    <definedName name="__________rox1" hidden="1">#REF!</definedName>
    <definedName name="__________rox2" localSheetId="3" hidden="1">#REF!</definedName>
    <definedName name="__________rox2" localSheetId="5" hidden="1">#REF!</definedName>
    <definedName name="__________rox2" localSheetId="2" hidden="1">#REF!</definedName>
    <definedName name="__________rox2" localSheetId="4" hidden="1">#REF!</definedName>
    <definedName name="__________rox2" hidden="1">#REF!</definedName>
    <definedName name="__________rox3" localSheetId="3" hidden="1">#REF!</definedName>
    <definedName name="__________rox3" localSheetId="5" hidden="1">#REF!</definedName>
    <definedName name="__________rox3" localSheetId="2" hidden="1">#REF!</definedName>
    <definedName name="__________rox3" localSheetId="4" hidden="1">#REF!</definedName>
    <definedName name="__________rox3" hidden="1">#REF!</definedName>
    <definedName name="_________GMP1297" localSheetId="3" hidden="1">#REF!</definedName>
    <definedName name="_________GMP1297" localSheetId="5" hidden="1">#REF!</definedName>
    <definedName name="_________GMP1297" localSheetId="2" hidden="1">#REF!</definedName>
    <definedName name="_________GMP1297" localSheetId="4" hidden="1">#REF!</definedName>
    <definedName name="_________GMP1297" hidden="1">#REF!</definedName>
    <definedName name="_________gmp2000" localSheetId="3" hidden="1">#REF!</definedName>
    <definedName name="_________gmp2000" localSheetId="5" hidden="1">#REF!</definedName>
    <definedName name="_________gmp2000" localSheetId="2" hidden="1">#REF!</definedName>
    <definedName name="_________gmp2000" localSheetId="4" hidden="1">#REF!</definedName>
    <definedName name="_________gmp2000" hidden="1">#REF!</definedName>
    <definedName name="_________rox1" localSheetId="3" hidden="1">#REF!</definedName>
    <definedName name="_________rox1" localSheetId="5" hidden="1">#REF!</definedName>
    <definedName name="_________rox1" localSheetId="2" hidden="1">#REF!</definedName>
    <definedName name="_________rox1" localSheetId="4" hidden="1">#REF!</definedName>
    <definedName name="_________rox1" hidden="1">#REF!</definedName>
    <definedName name="_________rox2" localSheetId="3" hidden="1">#REF!</definedName>
    <definedName name="_________rox2" localSheetId="5" hidden="1">#REF!</definedName>
    <definedName name="_________rox2" localSheetId="2" hidden="1">#REF!</definedName>
    <definedName name="_________rox2" localSheetId="4" hidden="1">#REF!</definedName>
    <definedName name="_________rox2" hidden="1">#REF!</definedName>
    <definedName name="_________rox3" localSheetId="3" hidden="1">#REF!</definedName>
    <definedName name="_________rox3" localSheetId="5" hidden="1">#REF!</definedName>
    <definedName name="_________rox3" localSheetId="2" hidden="1">#REF!</definedName>
    <definedName name="_________rox3" localSheetId="4" hidden="1">#REF!</definedName>
    <definedName name="_________rox3" hidden="1">#REF!</definedName>
    <definedName name="________GMP1297" localSheetId="3" hidden="1">#REF!</definedName>
    <definedName name="________GMP1297" localSheetId="5" hidden="1">#REF!</definedName>
    <definedName name="________GMP1297" localSheetId="2" hidden="1">#REF!</definedName>
    <definedName name="________GMP1297" localSheetId="4" hidden="1">#REF!</definedName>
    <definedName name="________GMP1297" hidden="1">#REF!</definedName>
    <definedName name="________gmp2000" localSheetId="3" hidden="1">#REF!</definedName>
    <definedName name="________gmp2000" localSheetId="5" hidden="1">#REF!</definedName>
    <definedName name="________gmp2000" localSheetId="2" hidden="1">#REF!</definedName>
    <definedName name="________gmp2000" localSheetId="4" hidden="1">#REF!</definedName>
    <definedName name="________gmp2000" hidden="1">#REF!</definedName>
    <definedName name="________rox1" localSheetId="3" hidden="1">#REF!</definedName>
    <definedName name="________rox1" localSheetId="5" hidden="1">#REF!</definedName>
    <definedName name="________rox1" localSheetId="2" hidden="1">#REF!</definedName>
    <definedName name="________rox1" localSheetId="4" hidden="1">#REF!</definedName>
    <definedName name="________rox1" hidden="1">#REF!</definedName>
    <definedName name="________rox2" localSheetId="3" hidden="1">#REF!</definedName>
    <definedName name="________rox2" localSheetId="5" hidden="1">#REF!</definedName>
    <definedName name="________rox2" localSheetId="2" hidden="1">#REF!</definedName>
    <definedName name="________rox2" localSheetId="4" hidden="1">#REF!</definedName>
    <definedName name="________rox2" hidden="1">#REF!</definedName>
    <definedName name="________rox3" localSheetId="3" hidden="1">#REF!</definedName>
    <definedName name="________rox3" localSheetId="5" hidden="1">#REF!</definedName>
    <definedName name="________rox3" localSheetId="2" hidden="1">#REF!</definedName>
    <definedName name="________rox3" localSheetId="4" hidden="1">#REF!</definedName>
    <definedName name="________rox3" hidden="1">#REF!</definedName>
    <definedName name="_______GMP1297" localSheetId="3" hidden="1">#REF!</definedName>
    <definedName name="_______GMP1297" localSheetId="5" hidden="1">#REF!</definedName>
    <definedName name="_______GMP1297" localSheetId="2" hidden="1">#REF!</definedName>
    <definedName name="_______GMP1297" localSheetId="4" hidden="1">#REF!</definedName>
    <definedName name="_______GMP1297" hidden="1">#REF!</definedName>
    <definedName name="_______gmp2000" localSheetId="3" hidden="1">#REF!</definedName>
    <definedName name="_______gmp2000" localSheetId="5" hidden="1">#REF!</definedName>
    <definedName name="_______gmp2000" localSheetId="2" hidden="1">#REF!</definedName>
    <definedName name="_______gmp2000" localSheetId="4" hidden="1">#REF!</definedName>
    <definedName name="_______gmp2000" hidden="1">#REF!</definedName>
    <definedName name="_______rox1" localSheetId="3" hidden="1">#REF!</definedName>
    <definedName name="_______rox1" localSheetId="5" hidden="1">#REF!</definedName>
    <definedName name="_______rox1" localSheetId="2" hidden="1">#REF!</definedName>
    <definedName name="_______rox1" localSheetId="4" hidden="1">#REF!</definedName>
    <definedName name="_______rox1" hidden="1">#REF!</definedName>
    <definedName name="_______rox2" localSheetId="3" hidden="1">#REF!</definedName>
    <definedName name="_______rox2" localSheetId="5" hidden="1">#REF!</definedName>
    <definedName name="_______rox2" localSheetId="2" hidden="1">#REF!</definedName>
    <definedName name="_______rox2" localSheetId="4" hidden="1">#REF!</definedName>
    <definedName name="_______rox2" hidden="1">#REF!</definedName>
    <definedName name="_______rox3" localSheetId="3" hidden="1">#REF!</definedName>
    <definedName name="_______rox3" localSheetId="5" hidden="1">#REF!</definedName>
    <definedName name="_______rox3" localSheetId="2" hidden="1">#REF!</definedName>
    <definedName name="_______rox3" localSheetId="4" hidden="1">#REF!</definedName>
    <definedName name="_______rox3" hidden="1">#REF!</definedName>
    <definedName name="______GMP1297" localSheetId="3" hidden="1">#REF!</definedName>
    <definedName name="______GMP1297" localSheetId="5" hidden="1">#REF!</definedName>
    <definedName name="______GMP1297" localSheetId="2" hidden="1">#REF!</definedName>
    <definedName name="______GMP1297" localSheetId="4" hidden="1">#REF!</definedName>
    <definedName name="______GMP1297" hidden="1">#REF!</definedName>
    <definedName name="______gmp2000" localSheetId="3" hidden="1">#REF!</definedName>
    <definedName name="______gmp2000" localSheetId="5" hidden="1">#REF!</definedName>
    <definedName name="______gmp2000" localSheetId="2" hidden="1">#REF!</definedName>
    <definedName name="______gmp2000" localSheetId="4" hidden="1">#REF!</definedName>
    <definedName name="______gmp2000" hidden="1">#REF!</definedName>
    <definedName name="______rox1" localSheetId="3" hidden="1">#REF!</definedName>
    <definedName name="______rox1" localSheetId="5" hidden="1">#REF!</definedName>
    <definedName name="______rox1" localSheetId="2" hidden="1">#REF!</definedName>
    <definedName name="______rox1" localSheetId="4" hidden="1">#REF!</definedName>
    <definedName name="______rox1" hidden="1">#REF!</definedName>
    <definedName name="______rox2" localSheetId="3" hidden="1">#REF!</definedName>
    <definedName name="______rox2" localSheetId="5" hidden="1">#REF!</definedName>
    <definedName name="______rox2" localSheetId="2" hidden="1">#REF!</definedName>
    <definedName name="______rox2" localSheetId="4" hidden="1">#REF!</definedName>
    <definedName name="______rox2" hidden="1">#REF!</definedName>
    <definedName name="______rox3" localSheetId="3" hidden="1">#REF!</definedName>
    <definedName name="______rox3" localSheetId="5" hidden="1">#REF!</definedName>
    <definedName name="______rox3" localSheetId="2" hidden="1">#REF!</definedName>
    <definedName name="______rox3" localSheetId="4" hidden="1">#REF!</definedName>
    <definedName name="______rox3" hidden="1">#REF!</definedName>
    <definedName name="_____GMP1297" localSheetId="3" hidden="1">#REF!</definedName>
    <definedName name="_____GMP1297" localSheetId="5" hidden="1">#REF!</definedName>
    <definedName name="_____GMP1297" localSheetId="2" hidden="1">#REF!</definedName>
    <definedName name="_____GMP1297" localSheetId="4" hidden="1">#REF!</definedName>
    <definedName name="_____GMP1297" hidden="1">#REF!</definedName>
    <definedName name="_____gmp2000" localSheetId="3" hidden="1">#REF!</definedName>
    <definedName name="_____gmp2000" localSheetId="5" hidden="1">#REF!</definedName>
    <definedName name="_____gmp2000" localSheetId="2" hidden="1">#REF!</definedName>
    <definedName name="_____gmp2000" localSheetId="4" hidden="1">#REF!</definedName>
    <definedName name="_____gmp2000" hidden="1">#REF!</definedName>
    <definedName name="_____rox1" localSheetId="3" hidden="1">#REF!</definedName>
    <definedName name="_____rox1" localSheetId="5" hidden="1">#REF!</definedName>
    <definedName name="_____rox1" localSheetId="2" hidden="1">#REF!</definedName>
    <definedName name="_____rox1" localSheetId="4" hidden="1">#REF!</definedName>
    <definedName name="_____rox1" hidden="1">#REF!</definedName>
    <definedName name="_____rox2" localSheetId="3" hidden="1">#REF!</definedName>
    <definedName name="_____rox2" localSheetId="5" hidden="1">#REF!</definedName>
    <definedName name="_____rox2" localSheetId="2" hidden="1">#REF!</definedName>
    <definedName name="_____rox2" localSheetId="4" hidden="1">#REF!</definedName>
    <definedName name="_____rox2" hidden="1">#REF!</definedName>
    <definedName name="_____rox3" localSheetId="3" hidden="1">#REF!</definedName>
    <definedName name="_____rox3" localSheetId="5" hidden="1">#REF!</definedName>
    <definedName name="_____rox3" localSheetId="2" hidden="1">#REF!</definedName>
    <definedName name="_____rox3" localSheetId="4" hidden="1">#REF!</definedName>
    <definedName name="_____rox3" hidden="1">#REF!</definedName>
    <definedName name="____GMP1297" localSheetId="3" hidden="1">#REF!</definedName>
    <definedName name="____GMP1297" localSheetId="5" hidden="1">#REF!</definedName>
    <definedName name="____GMP1297" localSheetId="2" hidden="1">#REF!</definedName>
    <definedName name="____GMP1297" localSheetId="4" hidden="1">#REF!</definedName>
    <definedName name="____GMP1297" hidden="1">#REF!</definedName>
    <definedName name="____gmp2000" localSheetId="3" hidden="1">#REF!</definedName>
    <definedName name="____gmp2000" localSheetId="5" hidden="1">#REF!</definedName>
    <definedName name="____gmp2000" localSheetId="2" hidden="1">#REF!</definedName>
    <definedName name="____gmp2000" localSheetId="4" hidden="1">#REF!</definedName>
    <definedName name="____gmp2000" hidden="1">#REF!</definedName>
    <definedName name="____rox1" localSheetId="3" hidden="1">#REF!</definedName>
    <definedName name="____rox1" localSheetId="5" hidden="1">#REF!</definedName>
    <definedName name="____rox1" localSheetId="2" hidden="1">#REF!</definedName>
    <definedName name="____rox1" localSheetId="4" hidden="1">#REF!</definedName>
    <definedName name="____rox1" hidden="1">#REF!</definedName>
    <definedName name="____rox2" localSheetId="3" hidden="1">#REF!</definedName>
    <definedName name="____rox2" localSheetId="5" hidden="1">#REF!</definedName>
    <definedName name="____rox2" localSheetId="2" hidden="1">#REF!</definedName>
    <definedName name="____rox2" localSheetId="4" hidden="1">#REF!</definedName>
    <definedName name="____rox2" hidden="1">#REF!</definedName>
    <definedName name="____rox3" localSheetId="3" hidden="1">#REF!</definedName>
    <definedName name="____rox3" localSheetId="5" hidden="1">#REF!</definedName>
    <definedName name="____rox3" localSheetId="2" hidden="1">#REF!</definedName>
    <definedName name="____rox3" localSheetId="4" hidden="1">#REF!</definedName>
    <definedName name="____rox3" hidden="1">#REF!</definedName>
    <definedName name="___GMP1297" localSheetId="3" hidden="1">#REF!</definedName>
    <definedName name="___GMP1297" localSheetId="5" hidden="1">#REF!</definedName>
    <definedName name="___GMP1297" localSheetId="2" hidden="1">#REF!</definedName>
    <definedName name="___GMP1297" localSheetId="4" hidden="1">#REF!</definedName>
    <definedName name="___GMP1297" hidden="1">#REF!</definedName>
    <definedName name="___gmp2000" localSheetId="3" hidden="1">#REF!</definedName>
    <definedName name="___gmp2000" localSheetId="5" hidden="1">#REF!</definedName>
    <definedName name="___gmp2000" localSheetId="2" hidden="1">#REF!</definedName>
    <definedName name="___gmp2000" localSheetId="4" hidden="1">#REF!</definedName>
    <definedName name="___gmp2000" hidden="1">#REF!</definedName>
    <definedName name="___new2" hidden="1">{#N/A,#N/A,TRUE,"Cover";#N/A,#N/A,TRUE,"Summary";#N/A,#N/A,TRUE,"Cost plan";#N/A,#N/A,TRUE,"Qualifications"}</definedName>
    <definedName name="___rox1" localSheetId="3" hidden="1">#REF!</definedName>
    <definedName name="___rox1" localSheetId="5" hidden="1">#REF!</definedName>
    <definedName name="___rox1" localSheetId="2" hidden="1">#REF!</definedName>
    <definedName name="___rox1" localSheetId="4" hidden="1">#REF!</definedName>
    <definedName name="___rox1" hidden="1">#REF!</definedName>
    <definedName name="___rox2" localSheetId="3" hidden="1">#REF!</definedName>
    <definedName name="___rox2" localSheetId="5" hidden="1">#REF!</definedName>
    <definedName name="___rox2" localSheetId="2" hidden="1">#REF!</definedName>
    <definedName name="___rox2" localSheetId="4" hidden="1">#REF!</definedName>
    <definedName name="___rox2" hidden="1">#REF!</definedName>
    <definedName name="___rox3" localSheetId="3" hidden="1">#REF!</definedName>
    <definedName name="___rox3" localSheetId="5" hidden="1">#REF!</definedName>
    <definedName name="___rox3" localSheetId="2" hidden="1">#REF!</definedName>
    <definedName name="___rox3" localSheetId="4" hidden="1">#REF!</definedName>
    <definedName name="___rox3" hidden="1">#REF!</definedName>
    <definedName name="__123Graph_A" hidden="1">'[1]1'!$D$20:$D$31</definedName>
    <definedName name="__123Graph_ACURVE" hidden="1">'[1]1'!$D$20:$D$31</definedName>
    <definedName name="__123Graph_AGraph10" localSheetId="3" hidden="1">'[2]LIMA-CANTA'!#REF!</definedName>
    <definedName name="__123Graph_AGraph10" localSheetId="5" hidden="1">'[2]LIMA-CANTA'!#REF!</definedName>
    <definedName name="__123Graph_AGraph10" localSheetId="2" hidden="1">'[2]LIMA-CANTA'!#REF!</definedName>
    <definedName name="__123Graph_AGraph10" localSheetId="4" hidden="1">'[2]LIMA-CANTA'!#REF!</definedName>
    <definedName name="__123Graph_AGraph10" hidden="1">'[2]LIMA-CANTA'!#REF!</definedName>
    <definedName name="__123Graph_AGraph11" localSheetId="3" hidden="1">'[2]LIMA-CANTA'!#REF!</definedName>
    <definedName name="__123Graph_AGraph11" localSheetId="5" hidden="1">'[2]LIMA-CANTA'!#REF!</definedName>
    <definedName name="__123Graph_AGraph11" localSheetId="2" hidden="1">'[2]LIMA-CANTA'!#REF!</definedName>
    <definedName name="__123Graph_AGraph11" localSheetId="4" hidden="1">'[2]LIMA-CANTA'!#REF!</definedName>
    <definedName name="__123Graph_AGraph11" hidden="1">'[2]LIMA-CANTA'!#REF!</definedName>
    <definedName name="__123Graph_AGraph12" localSheetId="3" hidden="1">'[2]LIMA-CANTA'!#REF!</definedName>
    <definedName name="__123Graph_AGraph12" localSheetId="5" hidden="1">'[2]LIMA-CANTA'!#REF!</definedName>
    <definedName name="__123Graph_AGraph12" localSheetId="2" hidden="1">'[2]LIMA-CANTA'!#REF!</definedName>
    <definedName name="__123Graph_AGraph12" localSheetId="4" hidden="1">'[2]LIMA-CANTA'!#REF!</definedName>
    <definedName name="__123Graph_AGraph12" hidden="1">'[2]LIMA-CANTA'!#REF!</definedName>
    <definedName name="__123Graph_AGraph13" localSheetId="3" hidden="1">'[2]LIMA-CANTA'!#REF!</definedName>
    <definedName name="__123Graph_AGraph13" localSheetId="5" hidden="1">'[2]LIMA-CANTA'!#REF!</definedName>
    <definedName name="__123Graph_AGraph13" localSheetId="2" hidden="1">'[2]LIMA-CANTA'!#REF!</definedName>
    <definedName name="__123Graph_AGraph13" localSheetId="4" hidden="1">'[2]LIMA-CANTA'!#REF!</definedName>
    <definedName name="__123Graph_AGraph13" hidden="1">'[2]LIMA-CANTA'!#REF!</definedName>
    <definedName name="__123Graph_AGraph14" localSheetId="3" hidden="1">'[2]LIMA-CANTA'!#REF!</definedName>
    <definedName name="__123Graph_AGraph14" localSheetId="5" hidden="1">'[2]LIMA-CANTA'!#REF!</definedName>
    <definedName name="__123Graph_AGraph14" localSheetId="2" hidden="1">'[2]LIMA-CANTA'!#REF!</definedName>
    <definedName name="__123Graph_AGraph14" localSheetId="4" hidden="1">'[2]LIMA-CANTA'!#REF!</definedName>
    <definedName name="__123Graph_AGraph14" hidden="1">'[2]LIMA-CANTA'!#REF!</definedName>
    <definedName name="__123Graph_AGraph15" localSheetId="3" hidden="1">'[2]LIMA-CANTA'!#REF!</definedName>
    <definedName name="__123Graph_AGraph15" localSheetId="5" hidden="1">'[2]LIMA-CANTA'!#REF!</definedName>
    <definedName name="__123Graph_AGraph15" localSheetId="2" hidden="1">'[2]LIMA-CANTA'!#REF!</definedName>
    <definedName name="__123Graph_AGraph15" localSheetId="4" hidden="1">'[2]LIMA-CANTA'!#REF!</definedName>
    <definedName name="__123Graph_AGraph15" hidden="1">'[2]LIMA-CANTA'!#REF!</definedName>
    <definedName name="__123Graph_AGraph16" localSheetId="3" hidden="1">'[2]LIMA-CANTA'!#REF!</definedName>
    <definedName name="__123Graph_AGraph16" localSheetId="5" hidden="1">'[2]LIMA-CANTA'!#REF!</definedName>
    <definedName name="__123Graph_AGraph16" localSheetId="2" hidden="1">'[2]LIMA-CANTA'!#REF!</definedName>
    <definedName name="__123Graph_AGraph16" localSheetId="4" hidden="1">'[2]LIMA-CANTA'!#REF!</definedName>
    <definedName name="__123Graph_AGraph16" hidden="1">'[2]LIMA-CANTA'!#REF!</definedName>
    <definedName name="__123Graph_AGraph17" localSheetId="3" hidden="1">'[2]LIMA-CANTA'!#REF!</definedName>
    <definedName name="__123Graph_AGraph17" localSheetId="5" hidden="1">'[2]LIMA-CANTA'!#REF!</definedName>
    <definedName name="__123Graph_AGraph17" localSheetId="2" hidden="1">'[2]LIMA-CANTA'!#REF!</definedName>
    <definedName name="__123Graph_AGraph17" localSheetId="4" hidden="1">'[2]LIMA-CANTA'!#REF!</definedName>
    <definedName name="__123Graph_AGraph17" hidden="1">'[2]LIMA-CANTA'!#REF!</definedName>
    <definedName name="__123Graph_AGraph18" localSheetId="3" hidden="1">'[2]LIMA-CANTA'!#REF!</definedName>
    <definedName name="__123Graph_AGraph18" localSheetId="5" hidden="1">'[2]LIMA-CANTA'!#REF!</definedName>
    <definedName name="__123Graph_AGraph18" localSheetId="2" hidden="1">'[2]LIMA-CANTA'!#REF!</definedName>
    <definedName name="__123Graph_AGraph18" localSheetId="4" hidden="1">'[2]LIMA-CANTA'!#REF!</definedName>
    <definedName name="__123Graph_AGraph18" hidden="1">'[2]LIMA-CANTA'!#REF!</definedName>
    <definedName name="__123Graph_AGraph2" localSheetId="3" hidden="1">'[2]LIMA-CANTA'!#REF!</definedName>
    <definedName name="__123Graph_AGraph2" localSheetId="5" hidden="1">'[2]LIMA-CANTA'!#REF!</definedName>
    <definedName name="__123Graph_AGraph2" localSheetId="2" hidden="1">'[2]LIMA-CANTA'!#REF!</definedName>
    <definedName name="__123Graph_AGraph2" localSheetId="4" hidden="1">'[2]LIMA-CANTA'!#REF!</definedName>
    <definedName name="__123Graph_AGraph2" hidden="1">'[2]LIMA-CANTA'!#REF!</definedName>
    <definedName name="__123Graph_AGraph3" localSheetId="3" hidden="1">'[2]LIMA-CANTA'!#REF!</definedName>
    <definedName name="__123Graph_AGraph3" localSheetId="5" hidden="1">'[2]LIMA-CANTA'!#REF!</definedName>
    <definedName name="__123Graph_AGraph3" localSheetId="2" hidden="1">'[2]LIMA-CANTA'!#REF!</definedName>
    <definedName name="__123Graph_AGraph3" localSheetId="4" hidden="1">'[2]LIMA-CANTA'!#REF!</definedName>
    <definedName name="__123Graph_AGraph3" hidden="1">'[2]LIMA-CANTA'!#REF!</definedName>
    <definedName name="__123Graph_AGraph4" localSheetId="3" hidden="1">'[2]LIMA-CANTA'!#REF!</definedName>
    <definedName name="__123Graph_AGraph4" localSheetId="5" hidden="1">'[2]LIMA-CANTA'!#REF!</definedName>
    <definedName name="__123Graph_AGraph4" localSheetId="2" hidden="1">'[2]LIMA-CANTA'!#REF!</definedName>
    <definedName name="__123Graph_AGraph4" localSheetId="4" hidden="1">'[2]LIMA-CANTA'!#REF!</definedName>
    <definedName name="__123Graph_AGraph4" hidden="1">'[2]LIMA-CANTA'!#REF!</definedName>
    <definedName name="__123Graph_AGraph5" localSheetId="3" hidden="1">'[2]LIMA-CANTA'!#REF!</definedName>
    <definedName name="__123Graph_AGraph5" localSheetId="5" hidden="1">'[2]LIMA-CANTA'!#REF!</definedName>
    <definedName name="__123Graph_AGraph5" localSheetId="2" hidden="1">'[2]LIMA-CANTA'!#REF!</definedName>
    <definedName name="__123Graph_AGraph5" localSheetId="4" hidden="1">'[2]LIMA-CANTA'!#REF!</definedName>
    <definedName name="__123Graph_AGraph5" hidden="1">'[2]LIMA-CANTA'!#REF!</definedName>
    <definedName name="__123Graph_AGraph6" localSheetId="3" hidden="1">'[2]LIMA-CANTA'!#REF!</definedName>
    <definedName name="__123Graph_AGraph6" localSheetId="5" hidden="1">'[2]LIMA-CANTA'!#REF!</definedName>
    <definedName name="__123Graph_AGraph6" localSheetId="2" hidden="1">'[2]LIMA-CANTA'!#REF!</definedName>
    <definedName name="__123Graph_AGraph6" localSheetId="4" hidden="1">'[2]LIMA-CANTA'!#REF!</definedName>
    <definedName name="__123Graph_AGraph6" hidden="1">'[2]LIMA-CANTA'!#REF!</definedName>
    <definedName name="__123Graph_AGraph7" localSheetId="3" hidden="1">'[2]LIMA-CANTA'!#REF!</definedName>
    <definedName name="__123Graph_AGraph7" localSheetId="5" hidden="1">'[2]LIMA-CANTA'!#REF!</definedName>
    <definedName name="__123Graph_AGraph7" localSheetId="2" hidden="1">'[2]LIMA-CANTA'!#REF!</definedName>
    <definedName name="__123Graph_AGraph7" localSheetId="4" hidden="1">'[2]LIMA-CANTA'!#REF!</definedName>
    <definedName name="__123Graph_AGraph7" hidden="1">'[2]LIMA-CANTA'!#REF!</definedName>
    <definedName name="__123Graph_AGraph8" localSheetId="3" hidden="1">'[2]LIMA-CANTA'!#REF!</definedName>
    <definedName name="__123Graph_AGraph8" localSheetId="5" hidden="1">'[2]LIMA-CANTA'!#REF!</definedName>
    <definedName name="__123Graph_AGraph8" localSheetId="2" hidden="1">'[2]LIMA-CANTA'!#REF!</definedName>
    <definedName name="__123Graph_AGraph8" localSheetId="4" hidden="1">'[2]LIMA-CANTA'!#REF!</definedName>
    <definedName name="__123Graph_AGraph8" hidden="1">'[2]LIMA-CANTA'!#REF!</definedName>
    <definedName name="__123Graph_AGraph9" localSheetId="3" hidden="1">'[2]LIMA-CANTA'!#REF!</definedName>
    <definedName name="__123Graph_AGraph9" localSheetId="5" hidden="1">'[2]LIMA-CANTA'!#REF!</definedName>
    <definedName name="__123Graph_AGraph9" localSheetId="2" hidden="1">'[2]LIMA-CANTA'!#REF!</definedName>
    <definedName name="__123Graph_AGraph9" localSheetId="4" hidden="1">'[2]LIMA-CANTA'!#REF!</definedName>
    <definedName name="__123Graph_AGraph9" hidden="1">'[2]LIMA-CANTA'!#REF!</definedName>
    <definedName name="__123Graph_APAY" hidden="1">'[1]1'!$I$20:$I$46</definedName>
    <definedName name="__123Graph_APETER" localSheetId="3" hidden="1">#REF!</definedName>
    <definedName name="__123Graph_APETER" localSheetId="5" hidden="1">#REF!</definedName>
    <definedName name="__123Graph_APETER" localSheetId="2" hidden="1">#REF!</definedName>
    <definedName name="__123Graph_APETER" localSheetId="4" hidden="1">#REF!</definedName>
    <definedName name="__123Graph_APETER" hidden="1">#REF!</definedName>
    <definedName name="__123Graph_B" localSheetId="3" hidden="1">'[3]MFT TOC'!#REF!</definedName>
    <definedName name="__123Graph_B" localSheetId="5" hidden="1">'[3]MFT TOC'!#REF!</definedName>
    <definedName name="__123Graph_B" localSheetId="2" hidden="1">'[3]MFT TOC'!#REF!</definedName>
    <definedName name="__123Graph_B" localSheetId="4" hidden="1">'[3]MFT TOC'!#REF!</definedName>
    <definedName name="__123Graph_B" hidden="1">'[3]MFT TOC'!#REF!</definedName>
    <definedName name="__123Graph_C" localSheetId="3" hidden="1">'[4]EATON SUMMARY'!#REF!</definedName>
    <definedName name="__123Graph_C" localSheetId="5" hidden="1">'[4]EATON SUMMARY'!#REF!</definedName>
    <definedName name="__123Graph_C" localSheetId="2" hidden="1">'[4]EATON SUMMARY'!#REF!</definedName>
    <definedName name="__123Graph_C" localSheetId="4" hidden="1">'[4]EATON SUMMARY'!#REF!</definedName>
    <definedName name="__123Graph_C" hidden="1">'[4]EATON SUMMARY'!#REF!</definedName>
    <definedName name="__123Graph_D" localSheetId="3" hidden="1">#REF!</definedName>
    <definedName name="__123Graph_D" localSheetId="5" hidden="1">#REF!</definedName>
    <definedName name="__123Graph_D" localSheetId="2" hidden="1">#REF!</definedName>
    <definedName name="__123Graph_D" localSheetId="4" hidden="1">#REF!</definedName>
    <definedName name="__123Graph_D" hidden="1">#REF!</definedName>
    <definedName name="__123Graph_E" localSheetId="3" hidden="1">'[4]EATON SUMMARY'!#REF!</definedName>
    <definedName name="__123Graph_E" localSheetId="5" hidden="1">'[4]EATON SUMMARY'!#REF!</definedName>
    <definedName name="__123Graph_E" localSheetId="2" hidden="1">'[4]EATON SUMMARY'!#REF!</definedName>
    <definedName name="__123Graph_E" localSheetId="4" hidden="1">'[4]EATON SUMMARY'!#REF!</definedName>
    <definedName name="__123Graph_E" hidden="1">'[4]EATON SUMMARY'!#REF!</definedName>
    <definedName name="__123Graph_F" localSheetId="3" hidden="1">#REF!</definedName>
    <definedName name="__123Graph_F" localSheetId="5" hidden="1">#REF!</definedName>
    <definedName name="__123Graph_F" localSheetId="2" hidden="1">#REF!</definedName>
    <definedName name="__123Graph_F" localSheetId="4" hidden="1">#REF!</definedName>
    <definedName name="__123Graph_F" hidden="1">#REF!</definedName>
    <definedName name="__123Graph_LBL_A" hidden="1">[5]Data!$D$35:$D$35</definedName>
    <definedName name="__123Graph_X" hidden="1">'[1]1'!$B$20:$B$31</definedName>
    <definedName name="__123Graph_XCURVE" hidden="1">'[1]1'!$B$20:$B$31</definedName>
    <definedName name="__123Graph_XGraph10" localSheetId="3" hidden="1">'[2]LIMA-CANTA'!#REF!</definedName>
    <definedName name="__123Graph_XGraph10" localSheetId="5" hidden="1">'[2]LIMA-CANTA'!#REF!</definedName>
    <definedName name="__123Graph_XGraph10" localSheetId="2" hidden="1">'[2]LIMA-CANTA'!#REF!</definedName>
    <definedName name="__123Graph_XGraph10" localSheetId="4" hidden="1">'[2]LIMA-CANTA'!#REF!</definedName>
    <definedName name="__123Graph_XGraph10" hidden="1">'[2]LIMA-CANTA'!#REF!</definedName>
    <definedName name="__123Graph_XGraph11" localSheetId="3" hidden="1">'[2]LIMA-CANTA'!#REF!</definedName>
    <definedName name="__123Graph_XGraph11" localSheetId="5" hidden="1">'[2]LIMA-CANTA'!#REF!</definedName>
    <definedName name="__123Graph_XGraph11" localSheetId="2" hidden="1">'[2]LIMA-CANTA'!#REF!</definedName>
    <definedName name="__123Graph_XGraph11" localSheetId="4" hidden="1">'[2]LIMA-CANTA'!#REF!</definedName>
    <definedName name="__123Graph_XGraph11" hidden="1">'[2]LIMA-CANTA'!#REF!</definedName>
    <definedName name="__123Graph_XGraph12" localSheetId="3" hidden="1">'[2]LIMA-CANTA'!#REF!</definedName>
    <definedName name="__123Graph_XGraph12" localSheetId="5" hidden="1">'[2]LIMA-CANTA'!#REF!</definedName>
    <definedName name="__123Graph_XGraph12" localSheetId="2" hidden="1">'[2]LIMA-CANTA'!#REF!</definedName>
    <definedName name="__123Graph_XGraph12" localSheetId="4" hidden="1">'[2]LIMA-CANTA'!#REF!</definedName>
    <definedName name="__123Graph_XGraph12" hidden="1">'[2]LIMA-CANTA'!#REF!</definedName>
    <definedName name="__123Graph_XGraph13" localSheetId="3" hidden="1">'[2]LIMA-CANTA'!#REF!</definedName>
    <definedName name="__123Graph_XGraph13" localSheetId="5" hidden="1">'[2]LIMA-CANTA'!#REF!</definedName>
    <definedName name="__123Graph_XGraph13" localSheetId="2" hidden="1">'[2]LIMA-CANTA'!#REF!</definedName>
    <definedName name="__123Graph_XGraph13" localSheetId="4" hidden="1">'[2]LIMA-CANTA'!#REF!</definedName>
    <definedName name="__123Graph_XGraph13" hidden="1">'[2]LIMA-CANTA'!#REF!</definedName>
    <definedName name="__123Graph_XGraph14" localSheetId="3" hidden="1">'[2]LIMA-CANTA'!#REF!</definedName>
    <definedName name="__123Graph_XGraph14" localSheetId="5" hidden="1">'[2]LIMA-CANTA'!#REF!</definedName>
    <definedName name="__123Graph_XGraph14" localSheetId="2" hidden="1">'[2]LIMA-CANTA'!#REF!</definedName>
    <definedName name="__123Graph_XGraph14" localSheetId="4" hidden="1">'[2]LIMA-CANTA'!#REF!</definedName>
    <definedName name="__123Graph_XGraph14" hidden="1">'[2]LIMA-CANTA'!#REF!</definedName>
    <definedName name="__123Graph_XGraph15" localSheetId="3" hidden="1">'[2]LIMA-CANTA'!#REF!</definedName>
    <definedName name="__123Graph_XGraph15" localSheetId="5" hidden="1">'[2]LIMA-CANTA'!#REF!</definedName>
    <definedName name="__123Graph_XGraph15" localSheetId="2" hidden="1">'[2]LIMA-CANTA'!#REF!</definedName>
    <definedName name="__123Graph_XGraph15" localSheetId="4" hidden="1">'[2]LIMA-CANTA'!#REF!</definedName>
    <definedName name="__123Graph_XGraph15" hidden="1">'[2]LIMA-CANTA'!#REF!</definedName>
    <definedName name="__123Graph_XGraph16" localSheetId="3" hidden="1">'[2]LIMA-CANTA'!#REF!</definedName>
    <definedName name="__123Graph_XGraph16" localSheetId="5" hidden="1">'[2]LIMA-CANTA'!#REF!</definedName>
    <definedName name="__123Graph_XGraph16" localSheetId="2" hidden="1">'[2]LIMA-CANTA'!#REF!</definedName>
    <definedName name="__123Graph_XGraph16" localSheetId="4" hidden="1">'[2]LIMA-CANTA'!#REF!</definedName>
    <definedName name="__123Graph_XGraph16" hidden="1">'[2]LIMA-CANTA'!#REF!</definedName>
    <definedName name="__123Graph_XGraph17" localSheetId="3" hidden="1">'[2]LIMA-CANTA'!#REF!</definedName>
    <definedName name="__123Graph_XGraph17" localSheetId="5" hidden="1">'[2]LIMA-CANTA'!#REF!</definedName>
    <definedName name="__123Graph_XGraph17" localSheetId="2" hidden="1">'[2]LIMA-CANTA'!#REF!</definedName>
    <definedName name="__123Graph_XGraph17" localSheetId="4" hidden="1">'[2]LIMA-CANTA'!#REF!</definedName>
    <definedName name="__123Graph_XGraph17" hidden="1">'[2]LIMA-CANTA'!#REF!</definedName>
    <definedName name="__123Graph_XGraph18" localSheetId="3" hidden="1">'[2]LIMA-CANTA'!#REF!</definedName>
    <definedName name="__123Graph_XGraph18" localSheetId="5" hidden="1">'[2]LIMA-CANTA'!#REF!</definedName>
    <definedName name="__123Graph_XGraph18" localSheetId="2" hidden="1">'[2]LIMA-CANTA'!#REF!</definedName>
    <definedName name="__123Graph_XGraph18" localSheetId="4" hidden="1">'[2]LIMA-CANTA'!#REF!</definedName>
    <definedName name="__123Graph_XGraph18" hidden="1">'[2]LIMA-CANTA'!#REF!</definedName>
    <definedName name="__123Graph_XGraph3" localSheetId="3" hidden="1">'[2]LIMA-CANTA'!#REF!</definedName>
    <definedName name="__123Graph_XGraph3" localSheetId="5" hidden="1">'[2]LIMA-CANTA'!#REF!</definedName>
    <definedName name="__123Graph_XGraph3" localSheetId="2" hidden="1">'[2]LIMA-CANTA'!#REF!</definedName>
    <definedName name="__123Graph_XGraph3" localSheetId="4" hidden="1">'[2]LIMA-CANTA'!#REF!</definedName>
    <definedName name="__123Graph_XGraph3" hidden="1">'[2]LIMA-CANTA'!#REF!</definedName>
    <definedName name="__123Graph_XGraph4" localSheetId="3" hidden="1">'[2]LIMA-CANTA'!#REF!</definedName>
    <definedName name="__123Graph_XGraph4" localSheetId="5" hidden="1">'[2]LIMA-CANTA'!#REF!</definedName>
    <definedName name="__123Graph_XGraph4" localSheetId="2" hidden="1">'[2]LIMA-CANTA'!#REF!</definedName>
    <definedName name="__123Graph_XGraph4" localSheetId="4" hidden="1">'[2]LIMA-CANTA'!#REF!</definedName>
    <definedName name="__123Graph_XGraph4" hidden="1">'[2]LIMA-CANTA'!#REF!</definedName>
    <definedName name="__123Graph_XGraph5" localSheetId="3" hidden="1">'[2]LIMA-CANTA'!#REF!</definedName>
    <definedName name="__123Graph_XGraph5" localSheetId="5" hidden="1">'[2]LIMA-CANTA'!#REF!</definedName>
    <definedName name="__123Graph_XGraph5" localSheetId="2" hidden="1">'[2]LIMA-CANTA'!#REF!</definedName>
    <definedName name="__123Graph_XGraph5" localSheetId="4" hidden="1">'[2]LIMA-CANTA'!#REF!</definedName>
    <definedName name="__123Graph_XGraph5" hidden="1">'[2]LIMA-CANTA'!#REF!</definedName>
    <definedName name="__123Graph_XGraph6" localSheetId="3" hidden="1">'[2]LIMA-CANTA'!#REF!</definedName>
    <definedName name="__123Graph_XGraph6" localSheetId="5" hidden="1">'[2]LIMA-CANTA'!#REF!</definedName>
    <definedName name="__123Graph_XGraph6" localSheetId="2" hidden="1">'[2]LIMA-CANTA'!#REF!</definedName>
    <definedName name="__123Graph_XGraph6" localSheetId="4" hidden="1">'[2]LIMA-CANTA'!#REF!</definedName>
    <definedName name="__123Graph_XGraph6" hidden="1">'[2]LIMA-CANTA'!#REF!</definedName>
    <definedName name="__123Graph_XGraph7" localSheetId="3" hidden="1">'[2]LIMA-CANTA'!#REF!</definedName>
    <definedName name="__123Graph_XGraph7" localSheetId="5" hidden="1">'[2]LIMA-CANTA'!#REF!</definedName>
    <definedName name="__123Graph_XGraph7" localSheetId="2" hidden="1">'[2]LIMA-CANTA'!#REF!</definedName>
    <definedName name="__123Graph_XGraph7" localSheetId="4" hidden="1">'[2]LIMA-CANTA'!#REF!</definedName>
    <definedName name="__123Graph_XGraph7" hidden="1">'[2]LIMA-CANTA'!#REF!</definedName>
    <definedName name="__123Graph_XGraph8" localSheetId="3" hidden="1">'[2]LIMA-CANTA'!#REF!</definedName>
    <definedName name="__123Graph_XGraph8" localSheetId="5" hidden="1">'[2]LIMA-CANTA'!#REF!</definedName>
    <definedName name="__123Graph_XGraph8" localSheetId="2" hidden="1">'[2]LIMA-CANTA'!#REF!</definedName>
    <definedName name="__123Graph_XGraph8" localSheetId="4" hidden="1">'[2]LIMA-CANTA'!#REF!</definedName>
    <definedName name="__123Graph_XGraph8" hidden="1">'[2]LIMA-CANTA'!#REF!</definedName>
    <definedName name="__123Graph_XGraph9" localSheetId="3" hidden="1">'[2]LIMA-CANTA'!#REF!</definedName>
    <definedName name="__123Graph_XGraph9" localSheetId="5" hidden="1">'[2]LIMA-CANTA'!#REF!</definedName>
    <definedName name="__123Graph_XGraph9" localSheetId="2" hidden="1">'[2]LIMA-CANTA'!#REF!</definedName>
    <definedName name="__123Graph_XGraph9" localSheetId="4" hidden="1">'[2]LIMA-CANTA'!#REF!</definedName>
    <definedName name="__123Graph_XGraph9" hidden="1">'[2]LIMA-CANTA'!#REF!</definedName>
    <definedName name="__123Graph_XPAY" hidden="1">'[1]1'!$B$20:$B$46</definedName>
    <definedName name="__123Graph_XPETER" localSheetId="3" hidden="1">#REF!</definedName>
    <definedName name="__123Graph_XPETER" localSheetId="5" hidden="1">#REF!</definedName>
    <definedName name="__123Graph_XPETER" localSheetId="2" hidden="1">#REF!</definedName>
    <definedName name="__123Graph_XPETER" localSheetId="4" hidden="1">#REF!</definedName>
    <definedName name="__123Graph_XPETER" hidden="1">#REF!</definedName>
    <definedName name="__end1" hidden="1">{"Equipment cost",#N/A,FALSE,"bulks"}</definedName>
    <definedName name="__end2" hidden="1">{"Equipment cost",#N/A,FALSE,"bulks"}</definedName>
    <definedName name="__GMP1297" localSheetId="3" hidden="1">#REF!</definedName>
    <definedName name="__GMP1297" localSheetId="5" hidden="1">#REF!</definedName>
    <definedName name="__GMP1297" localSheetId="2" hidden="1">#REF!</definedName>
    <definedName name="__GMP1297" localSheetId="4" hidden="1">#REF!</definedName>
    <definedName name="__GMP1297" hidden="1">#REF!</definedName>
    <definedName name="__gmp2000" localSheetId="3" hidden="1">#REF!</definedName>
    <definedName name="__gmp2000" localSheetId="5" hidden="1">#REF!</definedName>
    <definedName name="__gmp2000" localSheetId="2" hidden="1">#REF!</definedName>
    <definedName name="__gmp2000" localSheetId="4" hidden="1">#REF!</definedName>
    <definedName name="__gmp2000" hidden="1">#REF!</definedName>
    <definedName name="__rox1" localSheetId="3" hidden="1">#REF!</definedName>
    <definedName name="__rox1" localSheetId="5" hidden="1">#REF!</definedName>
    <definedName name="__rox1" localSheetId="2" hidden="1">#REF!</definedName>
    <definedName name="__rox1" localSheetId="4" hidden="1">#REF!</definedName>
    <definedName name="__rox1" hidden="1">#REF!</definedName>
    <definedName name="__rox2" localSheetId="3" hidden="1">#REF!</definedName>
    <definedName name="__rox2" localSheetId="5" hidden="1">#REF!</definedName>
    <definedName name="__rox2" localSheetId="2" hidden="1">#REF!</definedName>
    <definedName name="__rox2" localSheetId="4" hidden="1">#REF!</definedName>
    <definedName name="__rox2" hidden="1">#REF!</definedName>
    <definedName name="__rox3" localSheetId="3" hidden="1">#REF!</definedName>
    <definedName name="__rox3" localSheetId="5" hidden="1">#REF!</definedName>
    <definedName name="__rox3" localSheetId="2" hidden="1">#REF!</definedName>
    <definedName name="__rox3" localSheetId="4" hidden="1">#REF!</definedName>
    <definedName name="__rox3" hidden="1">#REF!</definedName>
    <definedName name="_aa" hidden="1">{"Equipment cost",#N/A,FALSE,"bulks"}</definedName>
    <definedName name="_AtRisk_SimSetting_AutomaticallyGenerateReports" hidden="1">FALSE</definedName>
    <definedName name="_AtRisk_SimSetting_AutomaticResultsDisplayMode" hidden="1">0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GoalSeekTargetValue" hidden="1">0</definedName>
    <definedName name="_AtRisk_SimSetting_LiveUpdate" hidden="1">TRUE</definedName>
    <definedName name="_AtRisk_SimSetting_LiveUpdatePeriod" hidden="1">-1</definedName>
    <definedName name="_AtRisk_SimSetting_MacroMode" hidden="1">0</definedName>
    <definedName name="_AtRisk_SimSetting_MacroRecalculationBehavior" hidden="1">0</definedName>
    <definedName name="_AtRisk_SimSetting_MaxAutoIterations" hidden="1">50000</definedName>
    <definedName name="_AtRisk_SimSetting_MultipleCPUCount" hidden="1">-1</definedName>
    <definedName name="_AtRisk_SimSetting_MultipleCPUManualCount" hidden="1">4</definedName>
    <definedName name="_AtRisk_SimSetting_MultipleCPUMode" hidden="1">2</definedName>
    <definedName name="_AtRisk_SimSetting_MultipleCPUModeV8" hidden="1">2</definedName>
    <definedName name="_AtRisk_SimSetting_RandomNumberGenerator" hidden="1">0</definedName>
    <definedName name="_AtRisk_SimSetting_ReportOptionCustomItemCumulativeOverlay01" hidden="1">0</definedName>
    <definedName name="_AtRisk_SimSetting_ReportOptionCustomItemCumulativeOverlay02" hidden="1">0</definedName>
    <definedName name="_AtRisk_SimSetting_ReportOptionCustomItemCumulativeOverlay03" hidden="1">0</definedName>
    <definedName name="_AtRisk_SimSetting_ReportOptionCustomItemCumulativeOverlay04" hidden="1">0</definedName>
    <definedName name="_AtRisk_SimSetting_ReportOptionCustomItemCumulativeOverlay05" hidden="1">0</definedName>
    <definedName name="_AtRisk_SimSetting_ReportOptionCustomItemCumulativeOverlay06" hidden="1">0</definedName>
    <definedName name="_AtRisk_SimSetting_ReportOptionCustomItemDistributionFormat01" hidden="1">1</definedName>
    <definedName name="_AtRisk_SimSetting_ReportOptionCustomItemDistributionFormat02" hidden="1">1</definedName>
    <definedName name="_AtRisk_SimSetting_ReportOptionCustomItemDistributionFormat03" hidden="1">4</definedName>
    <definedName name="_AtRisk_SimSetting_ReportOptionCustomItemDistributionFormat04" hidden="1">1</definedName>
    <definedName name="_AtRisk_SimSetting_ReportOptionCustomItemDistributionFormat05" hidden="1">1</definedName>
    <definedName name="_AtRisk_SimSetting_ReportOptionCustomItemDistributionFormat06" hidden="1">1</definedName>
    <definedName name="_AtRisk_SimSetting_ReportOptionCustomItemGraphFormat01" hidden="1">1</definedName>
    <definedName name="_AtRisk_SimSetting_ReportOptionCustomItemGraphFormat02" hidden="1">1</definedName>
    <definedName name="_AtRisk_SimSetting_ReportOptionCustomItemGraphFormat03" hidden="1">1</definedName>
    <definedName name="_AtRisk_SimSetting_ReportOptionCustomItemGraphFormat04" hidden="1">1</definedName>
    <definedName name="_AtRisk_SimSetting_ReportOptionCustomItemGraphFormat05" hidden="1">1</definedName>
    <definedName name="_AtRisk_SimSetting_ReportOptionCustomItemGraphFormat06" hidden="1">1</definedName>
    <definedName name="_AtRisk_SimSetting_ReportOptionCustomItemItemIndex01" hidden="1">0</definedName>
    <definedName name="_AtRisk_SimSetting_ReportOptionCustomItemItemIndex02" hidden="1">1</definedName>
    <definedName name="_AtRisk_SimSetting_ReportOptionCustomItemItemIndex03" hidden="1">2</definedName>
    <definedName name="_AtRisk_SimSetting_ReportOptionCustomItemItemIndex04" hidden="1">3</definedName>
    <definedName name="_AtRisk_SimSetting_ReportOptionCustomItemItemIndex05" hidden="1">4</definedName>
    <definedName name="_AtRisk_SimSetting_ReportOptionCustomItemItemIndex06" hidden="1">5</definedName>
    <definedName name="_AtRisk_SimSetting_ReportOptionCustomItemItemSize01" hidden="1">0</definedName>
    <definedName name="_AtRisk_SimSetting_ReportOptionCustomItemItemSize02" hidden="1">0</definedName>
    <definedName name="_AtRisk_SimSetting_ReportOptionCustomItemItemSize03" hidden="1">0</definedName>
    <definedName name="_AtRisk_SimSetting_ReportOptionCustomItemItemSize04" hidden="1">0</definedName>
    <definedName name="_AtRisk_SimSetting_ReportOptionCustomItemItemSize05" hidden="1">0</definedName>
    <definedName name="_AtRisk_SimSetting_ReportOptionCustomItemItemSize06" hidden="1">0</definedName>
    <definedName name="_AtRisk_SimSetting_ReportOptionCustomItemItemType01" hidden="1">1</definedName>
    <definedName name="_AtRisk_SimSetting_ReportOptionCustomItemItemType02" hidden="1">5</definedName>
    <definedName name="_AtRisk_SimSetting_ReportOptionCustomItemItemType03" hidden="1">1</definedName>
    <definedName name="_AtRisk_SimSetting_ReportOptionCustomItemItemType04" hidden="1">3</definedName>
    <definedName name="_AtRisk_SimSetting_ReportOptionCustomItemItemType05" hidden="1">2</definedName>
    <definedName name="_AtRisk_SimSetting_ReportOptionCustomItemItemType06" hidden="1">4</definedName>
    <definedName name="_AtRisk_SimSetting_ReportOptionCustomItemLegendType01" hidden="1">0</definedName>
    <definedName name="_AtRisk_SimSetting_ReportOptionCustomItemLegendType02" hidden="1">0</definedName>
    <definedName name="_AtRisk_SimSetting_ReportOptionCustomItemLegendType03" hidden="1">0</definedName>
    <definedName name="_AtRisk_SimSetting_ReportOptionCustomItemLegendType04" hidden="1">0</definedName>
    <definedName name="_AtRisk_SimSetting_ReportOptionCustomItemLegendType05" hidden="1">0</definedName>
    <definedName name="_AtRisk_SimSetting_ReportOptionCustomItemLegendType06" hidden="1">0</definedName>
    <definedName name="_AtRisk_SimSetting_ReportOptionCustomItemsCount" hidden="1">6</definedName>
    <definedName name="_AtRisk_SimSetting_ReportOptionCustomItemSensitivityFormat01" hidden="1">1</definedName>
    <definedName name="_AtRisk_SimSetting_ReportOptionCustomItemSensitivityFormat02" hidden="1">1</definedName>
    <definedName name="_AtRisk_SimSetting_ReportOptionCustomItemSensitivityFormat03" hidden="1">1</definedName>
    <definedName name="_AtRisk_SimSetting_ReportOptionCustomItemSensitivityFormat04" hidden="1">1</definedName>
    <definedName name="_AtRisk_SimSetting_ReportOptionCustomItemSensitivityFormat05" hidden="1">1</definedName>
    <definedName name="_AtRisk_SimSetting_ReportOptionCustomItemSensitivityFormat06" hidden="1">1</definedName>
    <definedName name="_AtRisk_SimSetting_ReportOptionCustomItemSummaryGraphType01" hidden="1">1</definedName>
    <definedName name="_AtRisk_SimSetting_ReportOptionCustomItemSummaryGraphType02" hidden="1">1</definedName>
    <definedName name="_AtRisk_SimSetting_ReportOptionCustomItemSummaryGraphType03" hidden="1">1</definedName>
    <definedName name="_AtRisk_SimSetting_ReportOptionCustomItemSummaryGraphType04" hidden="1">1</definedName>
    <definedName name="_AtRisk_SimSetting_ReportOptionCustomItemSummaryGraphType05" hidden="1">1</definedName>
    <definedName name="_AtRisk_SimSetting_ReportOptionCustomItemSummaryGraphType06" hidden="1">1</definedName>
    <definedName name="_AtRisk_SimSetting_ReportOptionDataMode" hidden="1">1</definedName>
    <definedName name="_AtRisk_SimSetting_ReportOptionReportMultiSimType" hidden="1">1</definedName>
    <definedName name="_AtRisk_SimSetting_ReportOptionReportPlacement" hidden="1">1</definedName>
    <definedName name="_AtRisk_SimSetting_ReportOptionReportSelection" hidden="1">129</definedName>
    <definedName name="_AtRisk_SimSetting_ReportOptionReportsFileType" hidden="1">1</definedName>
    <definedName name="_AtRisk_SimSetting_ReportOptionReportStyle" hidden="1">1</definedName>
    <definedName name="_AtRisk_SimSetting_ReportOptionSelectiveQR" hidden="1">FALSE</definedName>
    <definedName name="_AtRisk_SimSetting_ReportsList" hidden="1">8</definedName>
    <definedName name="_AtRisk_SimSetting_ShowSimulationProgressWindow" hidden="1">TRUE</definedName>
    <definedName name="_AtRisk_SimSetting_SimNameCount" hidden="1">0</definedName>
    <definedName name="_AtRisk_SimSetting_SmartSensitivityAnalysisEnabled" hidden="1">TRUE</definedName>
    <definedName name="_AtRisk_SimSetting_StatisticFunctionUpdating" hidden="1">1</definedName>
    <definedName name="_AtRisk_SimSetting_StdRecalcActiveSimulationNumber" hidden="1">1</definedName>
    <definedName name="_AtRisk_SimSetting_StdRecalcBehavior" hidden="1">0</definedName>
    <definedName name="_AtRisk_SimSetting_StdRecalcWithoutRiskStatic" hidden="1">0</definedName>
    <definedName name="_AtRisk_SimSetting_StdRecalcWithoutRiskStaticPercentile" hidden="1">0.5</definedName>
    <definedName name="_Dist_Bin" localSheetId="3" hidden="1">#REF!</definedName>
    <definedName name="_Dist_Bin" localSheetId="5" hidden="1">#REF!</definedName>
    <definedName name="_Dist_Bin" localSheetId="2" hidden="1">#REF!</definedName>
    <definedName name="_Dist_Bin" localSheetId="4" hidden="1">#REF!</definedName>
    <definedName name="_Dist_Bin" hidden="1">#REF!</definedName>
    <definedName name="_Dist_Values" localSheetId="3" hidden="1">#REF!</definedName>
    <definedName name="_Dist_Values" localSheetId="5" hidden="1">#REF!</definedName>
    <definedName name="_Dist_Values" localSheetId="2" hidden="1">#REF!</definedName>
    <definedName name="_Dist_Values" localSheetId="4" hidden="1">#REF!</definedName>
    <definedName name="_Dist_Values" hidden="1">#REF!</definedName>
    <definedName name="_end1" hidden="1">{"Equipment cost",#N/A,FALSE,"bulks"}</definedName>
    <definedName name="_end2" hidden="1">{"Equipment cost",#N/A,FALSE,"bulks"}</definedName>
    <definedName name="_Fill" hidden="1">'[6]train cash'!$A$22:$A$49</definedName>
    <definedName name="_fill2" localSheetId="3" hidden="1">#REF!</definedName>
    <definedName name="_fill2" localSheetId="5" hidden="1">#REF!</definedName>
    <definedName name="_fill2" localSheetId="2" hidden="1">#REF!</definedName>
    <definedName name="_fill2" localSheetId="4" hidden="1">#REF!</definedName>
    <definedName name="_fill2" hidden="1">#REF!</definedName>
    <definedName name="_xlnm._FilterDatabase" localSheetId="3" hidden="1">[7]Development!#REF!</definedName>
    <definedName name="_xlnm._FilterDatabase" localSheetId="5" hidden="1">[7]Development!#REF!</definedName>
    <definedName name="_xlnm._FilterDatabase" localSheetId="2" hidden="1">[7]Development!#REF!</definedName>
    <definedName name="_xlnm._FilterDatabase" localSheetId="4" hidden="1">[7]Development!#REF!</definedName>
    <definedName name="_xlnm._FilterDatabase" hidden="1">[7]Development!#REF!</definedName>
    <definedName name="_GMP1297" localSheetId="3" hidden="1">#REF!</definedName>
    <definedName name="_GMP1297" localSheetId="5" hidden="1">#REF!</definedName>
    <definedName name="_GMP1297" localSheetId="2" hidden="1">#REF!</definedName>
    <definedName name="_GMP1297" localSheetId="4" hidden="1">#REF!</definedName>
    <definedName name="_GMP1297" hidden="1">#REF!</definedName>
    <definedName name="_gmp2000" localSheetId="3" hidden="1">#REF!</definedName>
    <definedName name="_gmp2000" localSheetId="5" hidden="1">#REF!</definedName>
    <definedName name="_gmp2000" localSheetId="2" hidden="1">#REF!</definedName>
    <definedName name="_gmp2000" localSheetId="4" hidden="1">#REF!</definedName>
    <definedName name="_gmp2000" hidden="1">#REF!</definedName>
    <definedName name="_jkhjk" hidden="1">{#N/A,#N/A,FALSE,"Bericht 2";#N/A,#N/A,FALSE,"Bericht 3";#N/A,#N/A,FALSE,"Bericht 1"}</definedName>
    <definedName name="_jkhjk1" hidden="1">{#N/A,#N/A,FALSE,"Bericht 2";#N/A,#N/A,FALSE,"Bericht 3";#N/A,#N/A,FALSE,"Bericht 1"}</definedName>
    <definedName name="_JUI" localSheetId="3" hidden="1">#REF!</definedName>
    <definedName name="_JUI" localSheetId="5" hidden="1">#REF!</definedName>
    <definedName name="_JUI" localSheetId="2" hidden="1">#REF!</definedName>
    <definedName name="_JUI" localSheetId="4" hidden="1">#REF!</definedName>
    <definedName name="_JUI" hidden="1">#REF!</definedName>
    <definedName name="_k1" localSheetId="3" hidden="1">#REF!</definedName>
    <definedName name="_k1" localSheetId="5" hidden="1">#REF!</definedName>
    <definedName name="_k1" localSheetId="2" hidden="1">#REF!</definedName>
    <definedName name="_k1" localSheetId="4" hidden="1">#REF!</definedName>
    <definedName name="_k1" hidden="1">#REF!</definedName>
    <definedName name="_Key1" localSheetId="3" hidden="1">#REF!</definedName>
    <definedName name="_Key1" localSheetId="5" hidden="1">#REF!</definedName>
    <definedName name="_Key1" localSheetId="2" hidden="1">#REF!</definedName>
    <definedName name="_Key1" localSheetId="4" hidden="1">#REF!</definedName>
    <definedName name="_Key1" hidden="1">#REF!</definedName>
    <definedName name="_key12" localSheetId="3" hidden="1">'[8]RES,MET,ADI1'!#REF!</definedName>
    <definedName name="_key12" localSheetId="5" hidden="1">'[8]RES,MET,ADI1'!#REF!</definedName>
    <definedName name="_key12" localSheetId="2" hidden="1">'[8]RES,MET,ADI1'!#REF!</definedName>
    <definedName name="_key12" localSheetId="4" hidden="1">'[8]RES,MET,ADI1'!#REF!</definedName>
    <definedName name="_key12" hidden="1">'[8]RES,MET,ADI1'!#REF!</definedName>
    <definedName name="_Key2" localSheetId="3" hidden="1">#REF!</definedName>
    <definedName name="_Key2" localSheetId="5" hidden="1">#REF!</definedName>
    <definedName name="_Key2" localSheetId="2" hidden="1">#REF!</definedName>
    <definedName name="_Key2" localSheetId="4" hidden="1">#REF!</definedName>
    <definedName name="_Key2" hidden="1">#REF!</definedName>
    <definedName name="_key3" localSheetId="3" hidden="1">#REF!</definedName>
    <definedName name="_key3" localSheetId="5" hidden="1">#REF!</definedName>
    <definedName name="_key3" localSheetId="2" hidden="1">#REF!</definedName>
    <definedName name="_key3" localSheetId="4" hidden="1">#REF!</definedName>
    <definedName name="_key3" hidden="1">#REF!</definedName>
    <definedName name="_new2" hidden="1">{#N/A,#N/A,TRUE,"Cover";#N/A,#N/A,TRUE,"Summary";#N/A,#N/A,TRUE,"Cost plan";#N/A,#N/A,TRUE,"Qualifications"}</definedName>
    <definedName name="_Order1" hidden="1">0</definedName>
    <definedName name="_Order2" hidden="1">0</definedName>
    <definedName name="_Parse_Out" localSheetId="3" hidden="1">#REF!</definedName>
    <definedName name="_Parse_Out" localSheetId="5" hidden="1">#REF!</definedName>
    <definedName name="_Parse_Out" localSheetId="2" hidden="1">#REF!</definedName>
    <definedName name="_Parse_Out" localSheetId="4" hidden="1">#REF!</definedName>
    <definedName name="_Parse_Out" hidden="1">#REF!</definedName>
    <definedName name="_Regression_Int" hidden="1">1</definedName>
    <definedName name="_Regression_Out" localSheetId="3" hidden="1">#REF!</definedName>
    <definedName name="_Regression_Out" localSheetId="5" hidden="1">#REF!</definedName>
    <definedName name="_Regression_Out" localSheetId="2" hidden="1">#REF!</definedName>
    <definedName name="_Regression_Out" localSheetId="4" hidden="1">#REF!</definedName>
    <definedName name="_Regression_Out" hidden="1">#REF!</definedName>
    <definedName name="_Regression_X" localSheetId="3" hidden="1">#REF!</definedName>
    <definedName name="_Regression_X" localSheetId="5" hidden="1">#REF!</definedName>
    <definedName name="_Regression_X" localSheetId="2" hidden="1">#REF!</definedName>
    <definedName name="_Regression_X" localSheetId="4" hidden="1">#REF!</definedName>
    <definedName name="_Regression_X" hidden="1">#REF!</definedName>
    <definedName name="_Regression_Y" localSheetId="3" hidden="1">#REF!</definedName>
    <definedName name="_Regression_Y" localSheetId="5" hidden="1">#REF!</definedName>
    <definedName name="_Regression_Y" localSheetId="2" hidden="1">#REF!</definedName>
    <definedName name="_Regression_Y" localSheetId="4" hidden="1">#REF!</definedName>
    <definedName name="_Regression_Y" hidden="1">#REF!</definedName>
    <definedName name="_rox1" localSheetId="3" hidden="1">#REF!</definedName>
    <definedName name="_rox1" localSheetId="5" hidden="1">#REF!</definedName>
    <definedName name="_rox1" localSheetId="2" hidden="1">#REF!</definedName>
    <definedName name="_rox1" localSheetId="4" hidden="1">#REF!</definedName>
    <definedName name="_rox1" hidden="1">#REF!</definedName>
    <definedName name="_rox2" localSheetId="3" hidden="1">#REF!</definedName>
    <definedName name="_rox2" localSheetId="5" hidden="1">#REF!</definedName>
    <definedName name="_rox2" localSheetId="2" hidden="1">#REF!</definedName>
    <definedName name="_rox2" localSheetId="4" hidden="1">#REF!</definedName>
    <definedName name="_rox2" hidden="1">#REF!</definedName>
    <definedName name="_rox3" localSheetId="3" hidden="1">#REF!</definedName>
    <definedName name="_rox3" localSheetId="5" hidden="1">#REF!</definedName>
    <definedName name="_rox3" localSheetId="2" hidden="1">#REF!</definedName>
    <definedName name="_rox3" localSheetId="4" hidden="1">#REF!</definedName>
    <definedName name="_rox3" hidden="1">#REF!</definedName>
    <definedName name="_Sort" localSheetId="3" hidden="1">#REF!</definedName>
    <definedName name="_Sort" localSheetId="5" hidden="1">#REF!</definedName>
    <definedName name="_Sort" localSheetId="2" hidden="1">#REF!</definedName>
    <definedName name="_Sort" localSheetId="4" hidden="1">#REF!</definedName>
    <definedName name="_Sort" hidden="1">#REF!</definedName>
    <definedName name="_Table1_In1" localSheetId="3" hidden="1">#REF!</definedName>
    <definedName name="_Table1_In1" localSheetId="5" hidden="1">#REF!</definedName>
    <definedName name="_Table1_In1" localSheetId="2" hidden="1">#REF!</definedName>
    <definedName name="_Table1_In1" localSheetId="4" hidden="1">#REF!</definedName>
    <definedName name="_Table1_In1" hidden="1">#REF!</definedName>
    <definedName name="_Table1_Out" localSheetId="3" hidden="1">#REF!</definedName>
    <definedName name="_Table1_Out" localSheetId="5" hidden="1">#REF!</definedName>
    <definedName name="_Table1_Out" localSheetId="2" hidden="1">#REF!</definedName>
    <definedName name="_Table1_Out" localSheetId="4" hidden="1">#REF!</definedName>
    <definedName name="_Table1_Out" hidden="1">#REF!</definedName>
    <definedName name="_Table2_In1" localSheetId="3" hidden="1">#REF!</definedName>
    <definedName name="_Table2_In1" localSheetId="5" hidden="1">#REF!</definedName>
    <definedName name="_Table2_In1" localSheetId="2" hidden="1">#REF!</definedName>
    <definedName name="_Table2_In1" localSheetId="4" hidden="1">#REF!</definedName>
    <definedName name="_Table2_In1" hidden="1">#REF!</definedName>
    <definedName name="_Table2_In2" localSheetId="3" hidden="1">#REF!</definedName>
    <definedName name="_Table2_In2" localSheetId="5" hidden="1">#REF!</definedName>
    <definedName name="_Table2_In2" localSheetId="2" hidden="1">#REF!</definedName>
    <definedName name="_Table2_In2" localSheetId="4" hidden="1">#REF!</definedName>
    <definedName name="_Table2_In2" hidden="1">#REF!</definedName>
    <definedName name="_Table2_Out" localSheetId="3" hidden="1">#REF!</definedName>
    <definedName name="_Table2_Out" localSheetId="5" hidden="1">#REF!</definedName>
    <definedName name="_Table2_Out" localSheetId="2" hidden="1">#REF!</definedName>
    <definedName name="_Table2_Out" localSheetId="4" hidden="1">#REF!</definedName>
    <definedName name="_Table2_Out" hidden="1">#REF!</definedName>
    <definedName name="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" localSheetId="3" hidden="1">#REF!</definedName>
    <definedName name="AAA" localSheetId="5" hidden="1">#REF!</definedName>
    <definedName name="AAA" localSheetId="2" hidden="1">#REF!</definedName>
    <definedName name="AAA" localSheetId="4" hidden="1">#REF!</definedName>
    <definedName name="AAA" hidden="1">#REF!</definedName>
    <definedName name="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a" hidden="1">{#N/A,#N/A,FALSE,"MAINTENANCE"}</definedName>
    <definedName name="aaaaaaaaaa" hidden="1">{#N/A,#N/A,FALSE,"ORGANISATION"}</definedName>
    <definedName name="aaaaaaaaaaa" hidden="1">{#N/A,#N/A,FALSE,"SITE NUMBERS 1995"}</definedName>
    <definedName name="aaaaaaaaaaaa" hidden="1">{#N/A,#N/A,FALSE,"SITE NUMBERS 1996"}</definedName>
    <definedName name="aaaaaaaaaaaaa" hidden="1">{#N/A,#N/A,FALSE,"SUSTAINING"}</definedName>
    <definedName name="aaaaaaaaaaaaaa" hidden="1">{#N/A,#N/A,FALSE,"ORGANISATION"}</definedName>
    <definedName name="AccessDatabase" hidden="1">"Z:\Project Cost Plan Data\Project Cost Plan 20001023.mdb"</definedName>
    <definedName name="ADFASD" localSheetId="3" hidden="1">#REF!</definedName>
    <definedName name="ADFASD" localSheetId="5" hidden="1">#REF!</definedName>
    <definedName name="ADFASD" localSheetId="2" hidden="1">#REF!</definedName>
    <definedName name="ADFASD" localSheetId="4" hidden="1">#REF!</definedName>
    <definedName name="ADFASD" hidden="1">#REF!</definedName>
    <definedName name="ADI" localSheetId="3" hidden="1">#REF!</definedName>
    <definedName name="ADI" localSheetId="5" hidden="1">#REF!</definedName>
    <definedName name="ADI" localSheetId="2" hidden="1">#REF!</definedName>
    <definedName name="ADI" localSheetId="4" hidden="1">#REF!</definedName>
    <definedName name="ADI" hidden="1">#REF!</definedName>
    <definedName name="aidan" hidden="1">{"Equipment cost",#N/A,FALSE,"bulks"}</definedName>
    <definedName name="anal" localSheetId="3" hidden="1">'[4]EATON SUMMARY'!#REF!</definedName>
    <definedName name="anal" localSheetId="5" hidden="1">'[4]EATON SUMMARY'!#REF!</definedName>
    <definedName name="anal" localSheetId="2" hidden="1">'[4]EATON SUMMARY'!#REF!</definedName>
    <definedName name="anal" localSheetId="4" hidden="1">'[4]EATON SUMMARY'!#REF!</definedName>
    <definedName name="anal" hidden="1">'[4]EATON SUMMARY'!#REF!</definedName>
    <definedName name="anscount" hidden="1">1</definedName>
    <definedName name="Ant" hidden="1">{"A.I.s",#N/A,TRUE,"Architects Instructions"}</definedName>
    <definedName name="aq" hidden="1">{"Equipment cost",#N/A,FALSE,"bulks"}</definedName>
    <definedName name="assd" hidden="1">{#N/A,#N/A,FALSE,"Bericht 2";#N/A,#N/A,FALSE,"Bericht 3";#N/A,#N/A,FALSE,"Bericht 1"}</definedName>
    <definedName name="barry" hidden="1">{"UTILITIES",#N/A,FALSE,"GENERAL"}</definedName>
    <definedName name="CARGOMAQ" localSheetId="3" hidden="1">#REF!</definedName>
    <definedName name="CARGOMAQ" localSheetId="5" hidden="1">#REF!</definedName>
    <definedName name="CARGOMAQ" localSheetId="2" hidden="1">#REF!</definedName>
    <definedName name="CARGOMAQ" localSheetId="4" hidden="1">#REF!</definedName>
    <definedName name="CARGOMAQ" hidden="1">#REF!</definedName>
    <definedName name="CARGOMAQ1" localSheetId="3" hidden="1">#REF!</definedName>
    <definedName name="CARGOMAQ1" localSheetId="5" hidden="1">#REF!</definedName>
    <definedName name="CARGOMAQ1" localSheetId="2" hidden="1">#REF!</definedName>
    <definedName name="CARGOMAQ1" localSheetId="4" hidden="1">#REF!</definedName>
    <definedName name="CARGOMAQ1" hidden="1">#REF!</definedName>
    <definedName name="CCD" hidden="1">{"Summary",#N/A,TRUE,"Summary";"Cost Plan",#N/A,TRUE,"Cost Plan"}</definedName>
    <definedName name="Code" localSheetId="3" hidden="1">#REF!</definedName>
    <definedName name="Code" localSheetId="5" hidden="1">#REF!</definedName>
    <definedName name="Code" localSheetId="2" hidden="1">#REF!</definedName>
    <definedName name="Code" localSheetId="4" hidden="1">#REF!</definedName>
    <definedName name="Code" hidden="1">#REF!</definedName>
    <definedName name="CONCAR2007" localSheetId="3" hidden="1">#REF!</definedName>
    <definedName name="CONCAR2007" localSheetId="5" hidden="1">#REF!</definedName>
    <definedName name="CONCAR2007" localSheetId="2" hidden="1">#REF!</definedName>
    <definedName name="CONCAR2007" localSheetId="4" hidden="1">#REF!</definedName>
    <definedName name="CONCAR2007" hidden="1">#REF!</definedName>
    <definedName name="CRT" hidden="1">{#N/A,#N/A,FALSE,"Bericht 2";#N/A,#N/A,FALSE,"Bericht 3";#N/A,#N/A,FALSE,"Bericht 1"}</definedName>
    <definedName name="data1" localSheetId="3" hidden="1">#REF!</definedName>
    <definedName name="data1" localSheetId="5" hidden="1">#REF!</definedName>
    <definedName name="data1" localSheetId="2" hidden="1">#REF!</definedName>
    <definedName name="data1" localSheetId="4" hidden="1">#REF!</definedName>
    <definedName name="data1" hidden="1">#REF!</definedName>
    <definedName name="data2" localSheetId="3" hidden="1">#REF!</definedName>
    <definedName name="data2" localSheetId="5" hidden="1">#REF!</definedName>
    <definedName name="data2" localSheetId="2" hidden="1">#REF!</definedName>
    <definedName name="data2" localSheetId="4" hidden="1">#REF!</definedName>
    <definedName name="data2" hidden="1">#REF!</definedName>
    <definedName name="data3" localSheetId="3" hidden="1">#REF!</definedName>
    <definedName name="data3" localSheetId="5" hidden="1">#REF!</definedName>
    <definedName name="data3" localSheetId="2" hidden="1">#REF!</definedName>
    <definedName name="data3" localSheetId="4" hidden="1">#REF!</definedName>
    <definedName name="data3" hidden="1">#REF!</definedName>
    <definedName name="dave" localSheetId="3" hidden="1">'[9]EATON SUMMARY'!#REF!</definedName>
    <definedName name="dave" localSheetId="5" hidden="1">'[9]EATON SUMMARY'!#REF!</definedName>
    <definedName name="dave" localSheetId="2" hidden="1">'[9]EATON SUMMARY'!#REF!</definedName>
    <definedName name="dave" localSheetId="4" hidden="1">'[9]EATON SUMMARY'!#REF!</definedName>
    <definedName name="dave" hidden="1">'[9]EATON SUMMARY'!#REF!</definedName>
    <definedName name="dd" hidden="1">{"A.I.s",#N/A,TRUE,"Architects Instructions"}</definedName>
    <definedName name="ddd" hidden="1">{"Summary",#N/A,TRUE,"Summary";"Cost Plan",#N/A,TRUE,"Cost Plan"}</definedName>
    <definedName name="dddd" hidden="1">{"A.I.s",#N/A,TRUE,"Architects Instructions"}</definedName>
    <definedName name="ddddd" localSheetId="3" hidden="1">#REF!</definedName>
    <definedName name="ddddd" localSheetId="5" hidden="1">#REF!</definedName>
    <definedName name="ddddd" localSheetId="2" hidden="1">#REF!</definedName>
    <definedName name="ddddd" localSheetId="4" hidden="1">#REF!</definedName>
    <definedName name="ddddd" hidden="1">#REF!</definedName>
    <definedName name="DDDDDDDDDDDDDDDDDD" localSheetId="3" hidden="1">#REF!</definedName>
    <definedName name="DDDDDDDDDDDDDDDDDD" localSheetId="5" hidden="1">#REF!</definedName>
    <definedName name="DDDDDDDDDDDDDDDDDD" localSheetId="2" hidden="1">#REF!</definedName>
    <definedName name="DDDDDDDDDDDDDDDDDD" localSheetId="4" hidden="1">#REF!</definedName>
    <definedName name="DDDDDDDDDDDDDDDDDD" hidden="1">#REF!</definedName>
    <definedName name="ddfdf77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dey" localSheetId="3" hidden="1">#REF!</definedName>
    <definedName name="dey" localSheetId="5" hidden="1">#REF!</definedName>
    <definedName name="dey" localSheetId="2" hidden="1">#REF!</definedName>
    <definedName name="dey" localSheetId="4" hidden="1">#REF!</definedName>
    <definedName name="dey" hidden="1">#REF!</definedName>
    <definedName name="Discount" localSheetId="3" hidden="1">#REF!</definedName>
    <definedName name="Discount" localSheetId="5" hidden="1">#REF!</definedName>
    <definedName name="Discount" localSheetId="2" hidden="1">#REF!</definedName>
    <definedName name="Discount" localSheetId="4" hidden="1">#REF!</definedName>
    <definedName name="Discount" hidden="1">#REF!</definedName>
    <definedName name="display_area_2" localSheetId="3" hidden="1">#REF!</definedName>
    <definedName name="display_area_2" localSheetId="5" hidden="1">#REF!</definedName>
    <definedName name="display_area_2" localSheetId="2" hidden="1">#REF!</definedName>
    <definedName name="display_area_2" localSheetId="4" hidden="1">#REF!</definedName>
    <definedName name="display_area_2" hidden="1">#REF!</definedName>
    <definedName name="Doncaster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ug" localSheetId="3" hidden="1">'[9]EATON SUMMARY'!#REF!</definedName>
    <definedName name="doug" localSheetId="5" hidden="1">'[9]EATON SUMMARY'!#REF!</definedName>
    <definedName name="doug" localSheetId="2" hidden="1">'[9]EATON SUMMARY'!#REF!</definedName>
    <definedName name="doug" localSheetId="4" hidden="1">'[9]EATON SUMMARY'!#REF!</definedName>
    <definedName name="doug" hidden="1">'[9]EATON SUMMARY'!#REF!</definedName>
    <definedName name="dsa" localSheetId="3" hidden="1">#REF!</definedName>
    <definedName name="dsa" localSheetId="5" hidden="1">#REF!</definedName>
    <definedName name="dsa" localSheetId="2" hidden="1">#REF!</definedName>
    <definedName name="dsa" localSheetId="4" hidden="1">#REF!</definedName>
    <definedName name="dsa" hidden="1">#REF!</definedName>
    <definedName name="duplicate" hidden="1">{#N/A,#N/A,TRUE,"Cover";#N/A,#N/A,TRUE,"Summary";#N/A,#N/A,TRUE,"Cost plan";#N/A,#N/A,TRUE,"Qualifications"}</definedName>
    <definedName name="dzg" hidden="1">{#N/A,#N/A,FALSE,"Tabelle1"}</definedName>
    <definedName name="eee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eeeee" hidden="1">{"Equipment cost",#N/A,FALSE,"bulks"}</definedName>
    <definedName name="eeeeeeewwe" hidden="1">{#N/A,#N/A,TRUE,"Cover";#N/A,#N/A,TRUE,"Summary";#N/A,#N/A,TRUE,"Cost plan";#N/A,#N/A,TRUE,"Qualifications"}</definedName>
    <definedName name="ehe" hidden="1">{"Equipment cost",#N/A,FALSE,"bulks"}</definedName>
    <definedName name="end" hidden="1">{"Equipment cost",#N/A,FALSE,"bulks"}</definedName>
    <definedName name="ENDGAME" hidden="1">{"Equipment cost",#N/A,FALSE,"bulks"}</definedName>
    <definedName name="EPR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EV__LASTREFTIME__" hidden="1">41234.6934143519</definedName>
    <definedName name="Farlingto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Code" localSheetId="3" hidden="1">#REF!</definedName>
    <definedName name="FCode" localSheetId="5" hidden="1">#REF!</definedName>
    <definedName name="FCode" localSheetId="2" hidden="1">#REF!</definedName>
    <definedName name="FCode" localSheetId="4" hidden="1">#REF!</definedName>
    <definedName name="FCode" hidden="1">#REF!</definedName>
    <definedName name="fdasd" hidden="1">{#N/A,#N/A,TRUE,"Cover";#N/A,#N/A,TRUE,"Summary";#N/A,#N/A,TRUE,"Cost plan";#N/A,#N/A,TRUE,"Qualifications"}</definedName>
    <definedName name="FF" hidden="1">{"Summary",#N/A,TRUE,"Summary";"Cost Plan",#N/A,TRUE,"Cost Plan"}</definedName>
    <definedName name="fff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fhg" hidden="1">{#N/A,#N/A,TRUE,"1842CWN0"}</definedName>
    <definedName name="FIN" hidden="1">{#N/A,#N/A,FALSE,"Bericht 2";#N/A,#N/A,FALSE,"Bericht 3";#N/A,#N/A,FALSE,"Bericht 1"}</definedName>
    <definedName name="FLUJOVVVVVV" localSheetId="3" hidden="1">#REF!</definedName>
    <definedName name="FLUJOVVVVVV" localSheetId="5" hidden="1">#REF!</definedName>
    <definedName name="FLUJOVVVVVV" localSheetId="2" hidden="1">#REF!</definedName>
    <definedName name="FLUJOVVVVVV" localSheetId="4" hidden="1">#REF!</definedName>
    <definedName name="FLUJOVVVVVV" hidden="1">#REF!</definedName>
    <definedName name="Forest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gen" hidden="1">{#N/A,#N/A,FALSE,"MAINTENANCE"}</definedName>
    <definedName name="gg" hidden="1">{#N/A,#N/A,FALSE,"SUSTAINING"}</definedName>
    <definedName name="GGGGGG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ggre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guu" hidden="1">{#N/A,#N/A,TRUE,"1842CWN0"}</definedName>
    <definedName name="ghj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gimp" localSheetId="3" hidden="1">'[9]EATON SUMMARY'!#REF!</definedName>
    <definedName name="gimp" localSheetId="5" hidden="1">'[9]EATON SUMMARY'!#REF!</definedName>
    <definedName name="gimp" localSheetId="2" hidden="1">'[9]EATON SUMMARY'!#REF!</definedName>
    <definedName name="gimp" localSheetId="4" hidden="1">'[9]EATON SUMMARY'!#REF!</definedName>
    <definedName name="gimp" hidden="1">'[9]EATON SUMMARY'!#REF!</definedName>
    <definedName name="graf" localSheetId="3" hidden="1">'[10]LIMA-CANTA'!#REF!</definedName>
    <definedName name="graf" localSheetId="5" hidden="1">'[10]LIMA-CANTA'!#REF!</definedName>
    <definedName name="graf" localSheetId="2" hidden="1">'[10]LIMA-CANTA'!#REF!</definedName>
    <definedName name="graf" localSheetId="4" hidden="1">'[10]LIMA-CANTA'!#REF!</definedName>
    <definedName name="graf" hidden="1">'[10]LIMA-CANTA'!#REF!</definedName>
    <definedName name="graph0" localSheetId="3" hidden="1">'[10]LIMA-CANTA'!#REF!</definedName>
    <definedName name="graph0" localSheetId="5" hidden="1">'[10]LIMA-CANTA'!#REF!</definedName>
    <definedName name="graph0" localSheetId="2" hidden="1">'[10]LIMA-CANTA'!#REF!</definedName>
    <definedName name="graph0" localSheetId="4" hidden="1">'[10]LIMA-CANTA'!#REF!</definedName>
    <definedName name="graph0" hidden="1">'[10]LIMA-CANTA'!#REF!</definedName>
    <definedName name="Graph1" localSheetId="3" hidden="1">'[10]LIMA-CANTA'!#REF!</definedName>
    <definedName name="Graph1" localSheetId="5" hidden="1">'[10]LIMA-CANTA'!#REF!</definedName>
    <definedName name="Graph1" localSheetId="2" hidden="1">'[10]LIMA-CANTA'!#REF!</definedName>
    <definedName name="Graph1" localSheetId="4" hidden="1">'[10]LIMA-CANTA'!#REF!</definedName>
    <definedName name="Graph1" hidden="1">'[10]LIMA-CANTA'!#REF!</definedName>
    <definedName name="harlow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pend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yes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gf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iddenRows" localSheetId="3" hidden="1">#REF!</definedName>
    <definedName name="HiddenRows" localSheetId="5" hidden="1">#REF!</definedName>
    <definedName name="HiddenRows" localSheetId="2" hidden="1">#REF!</definedName>
    <definedName name="HiddenRows" localSheetId="4" hidden="1">#REF!</definedName>
    <definedName name="HiddenRows" hidden="1">#REF!</definedName>
    <definedName name="Histrory" hidden="1">{"UTILITIES",#N/A,FALSE,"GENERAL"}</definedName>
    <definedName name="hj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hjghjgh" hidden="1">{#N/A,#N/A,FALSE,"MAINTENANCE"}</definedName>
    <definedName name="Horsh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shfdssfsfd" hidden="1">{#N/A,#N/A,FALSE,"MAINTENANCE"}</definedName>
    <definedName name="HTML_CodePage" hidden="1">1252</definedName>
    <definedName name="HTML_Control" hidden="1">{"'Sheet1'!$A$1:$X$25"}</definedName>
    <definedName name="HTML_Description" hidden="1">""</definedName>
    <definedName name="HTML_Email" hidden="1">""</definedName>
    <definedName name="HTML_Header" hidden="1">"Sheet1"</definedName>
    <definedName name="HTML_LastUpdate" hidden="1">"21/11/00"</definedName>
    <definedName name="HTML_LineAfter" hidden="1">TRUE</definedName>
    <definedName name="HTML_LineBefore" hidden="1">TRUE</definedName>
    <definedName name="HTML_Name" hidden="1">"Tony Boxall"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"Cash Tube"</definedName>
    <definedName name="huh" hidden="1">{"A.I.s",#N/A,TRUE,"Architects Instructions"}</definedName>
    <definedName name="hwk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JKHGVG" localSheetId="3" hidden="1">#REF!</definedName>
    <definedName name="JKHGVG" localSheetId="5" hidden="1">#REF!</definedName>
    <definedName name="JKHGVG" localSheetId="2" hidden="1">#REF!</definedName>
    <definedName name="JKHGVG" localSheetId="4" hidden="1">#REF!</definedName>
    <definedName name="JKHGVG" hidden="1">#REF!</definedName>
    <definedName name="Kempshott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k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klinlane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lmn" hidden="1">{#N/A,#N/A,FALSE,"Bericht 2";#N/A,#N/A,FALSE,"Bericht 3";#N/A,#N/A,FALSE,"Bericht 1"}</definedName>
    <definedName name="l" hidden="1">{#N/A,#N/A,TRUE,"FACTS";"DWGLIST",#N/A,TRUE,"DWGS"}</definedName>
    <definedName name="Labs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l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iphook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l" hidden="1">{#N/A,#N/A,FALSE,"Bericht 2";#N/A,#N/A,FALSE,"Bericht 3";#N/A,#N/A,FALSE,"Bericht 1"}</definedName>
    <definedName name="Lords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ARBLE" hidden="1">{#N/A,#N/A,FALSE,"SITE NUMBERS 1995"}</definedName>
    <definedName name="MBKHJG" localSheetId="3" hidden="1">#REF!</definedName>
    <definedName name="MBKHJG" localSheetId="5" hidden="1">#REF!</definedName>
    <definedName name="MBKHJG" localSheetId="2" hidden="1">#REF!</definedName>
    <definedName name="MBKHJG" localSheetId="4" hidden="1">#REF!</definedName>
    <definedName name="MBKHJG" hidden="1">#REF!</definedName>
    <definedName name="MENOR" localSheetId="3" hidden="1">#REF!</definedName>
    <definedName name="MENOR" localSheetId="5" hidden="1">#REF!</definedName>
    <definedName name="MENOR" localSheetId="2" hidden="1">#REF!</definedName>
    <definedName name="MENOR" localSheetId="4" hidden="1">#REF!</definedName>
    <definedName name="MENOR" hidden="1">#REF!</definedName>
    <definedName name="MENORES" localSheetId="3" hidden="1">#REF!</definedName>
    <definedName name="MENORES" localSheetId="5" hidden="1">#REF!</definedName>
    <definedName name="MENORES" localSheetId="2" hidden="1">#REF!</definedName>
    <definedName name="MENORES" localSheetId="4" hidden="1">#REF!</definedName>
    <definedName name="MENORES" hidden="1">#REF!</definedName>
    <definedName name="MereGre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mm" hidden="1">{#N/A,#N/A,TRUE,"FACTS";"DWGLIST",#N/A,TRUE,"DWGS"}</definedName>
    <definedName name="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che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ew" hidden="1">{#N/A,#N/A,TRUE,"Cover";#N/A,#N/A,TRUE,"Summary";#N/A,#N/A,TRUE,"Cost plan";#N/A,#N/A,TRUE,"Qualifications"}</definedName>
    <definedName name="NorthChe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umero" localSheetId="3">#REF!</definedName>
    <definedName name="numero" localSheetId="5">#REF!</definedName>
    <definedName name="numero" localSheetId="2">#REF!</definedName>
    <definedName name="numero" localSheetId="4">#REF!</definedName>
    <definedName name="numero">#REF!</definedName>
    <definedName name="OL" hidden="1">{"Summary",#N/A,TRUE,"Summary";"Cost Plan",#N/A,TRUE,"Cost Plan"}</definedName>
    <definedName name="old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kjh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rderTable" localSheetId="3" hidden="1">#REF!</definedName>
    <definedName name="OrderTable" localSheetId="5" hidden="1">#REF!</definedName>
    <definedName name="OrderTable" localSheetId="2" hidden="1">#REF!</definedName>
    <definedName name="OrderTable" localSheetId="4" hidden="1">#REF!</definedName>
    <definedName name="OrderTable" hidden="1">#REF!</definedName>
    <definedName name="Osmasto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pagoxmes" localSheetId="3" hidden="1">#REF!</definedName>
    <definedName name="pagoxmes" localSheetId="5" hidden="1">#REF!</definedName>
    <definedName name="pagoxmes" localSheetId="2" hidden="1">#REF!</definedName>
    <definedName name="pagoxmes" localSheetId="4" hidden="1">#REF!</definedName>
    <definedName name="pagoxmes" hidden="1">#REF!</definedName>
    <definedName name="Pal_Workbook_GUID" hidden="1">"ZHM24DFUPB3LXNF2Z6ZJS51J"</definedName>
    <definedName name="Plumbing" hidden="1">{#N/A,#N/A,TRUE,"FACTS";"DWGLIST",#N/A,TRUE,"DWGS"}</definedName>
    <definedName name="Plumbing1" hidden="1">{#N/A,#N/A,TRUE,"FACTS";"DWGLIST",#N/A,TRUE,"DWGS"}</definedName>
    <definedName name="_xlnm.Print_Area" localSheetId="3">'Mantenimiento de Vivero'!$A$1:$I$68</definedName>
    <definedName name="_xlnm.Print_Area" localSheetId="5">'Mantto. Evaluación y control'!$A$1:$I$56</definedName>
    <definedName name="_xlnm.Print_Area" localSheetId="2">'Rescate y traslado'!$A$1:$I$68</definedName>
    <definedName name="_xlnm.Print_Area" localSheetId="4">'Transplante y reubicación'!$A$1:$I$67</definedName>
    <definedName name="ProdForm" localSheetId="3" hidden="1">#REF!</definedName>
    <definedName name="ProdForm" localSheetId="5" hidden="1">#REF!</definedName>
    <definedName name="ProdForm" localSheetId="2" hidden="1">#REF!</definedName>
    <definedName name="ProdForm" localSheetId="4" hidden="1">#REF!</definedName>
    <definedName name="ProdForm" hidden="1">#REF!</definedName>
    <definedName name="Product" localSheetId="3" hidden="1">#REF!</definedName>
    <definedName name="Product" localSheetId="5" hidden="1">#REF!</definedName>
    <definedName name="Product" localSheetId="2" hidden="1">#REF!</definedName>
    <definedName name="Product" localSheetId="4" hidden="1">#REF!</definedName>
    <definedName name="Product" hidden="1">#REF!</definedName>
    <definedName name="Prov" hidden="1">{"A.I.s",#N/A,TRUE,"Architects Instructions"}</definedName>
    <definedName name="qqqq" hidden="1">{#N/A,#N/A,FALSE,"Bericht 2";#N/A,#N/A,FALSE,"Bericht 3";#N/A,#N/A,FALSE,"Bericht 1"}</definedName>
    <definedName name="QQQQQ" hidden="1">{#N/A,#N/A,FALSE,"SUSTAINING"}</definedName>
    <definedName name="Rates" hidden="1">{"'Pkg Summary'!$D$4:$AD$153","'Menu'!$A$1:$H$22","'Menu'!$A$8"}</definedName>
    <definedName name="RCArea" localSheetId="3" hidden="1">#REF!</definedName>
    <definedName name="RCArea" localSheetId="5" hidden="1">#REF!</definedName>
    <definedName name="RCArea" localSheetId="2" hidden="1">#REF!</definedName>
    <definedName name="RCArea" localSheetId="4" hidden="1">#REF!</definedName>
    <definedName name="RCArea" hidden="1">#REF!</definedName>
    <definedName name="reconequip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REVISION">[11]Portada!$H$39</definedName>
    <definedName name="Ripley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RiskAfterRecalcMacro" hidden="1">""</definedName>
    <definedName name="RiskAfterSimMacro" hidden="1">""</definedName>
    <definedName name="RiskBeforeRecalcMacro" hidden="1">""</definedName>
    <definedName name="RiskBeforeSimMacro" hidden="1">""</definedName>
    <definedName name="RiskCollectDistributionSamples" hidden="1">2</definedName>
    <definedName name="RiskFixedSeed" hidden="1">1</definedName>
    <definedName name="RiskHasSettings" hidden="1">5</definedName>
    <definedName name="RiskIsInput" hidden="1">FALSE</definedName>
    <definedName name="RiskIsOptimization" hidden="1">FALSE</definedName>
    <definedName name="RiskIsOutput" hidden="1">FALSE</definedName>
    <definedName name="RiskIsStatistics" hidden="1">FALSE</definedName>
    <definedName name="RiskMinimizeOnStart" hidden="1">FALSE</definedName>
    <definedName name="RiskMonitorConvergence" hidden="1">TRUE</definedName>
    <definedName name="RiskMultipleCPUSupportEnabled" hidden="1">FALSE</definedName>
    <definedName name="RiskNumIterations" hidden="1">10000</definedName>
    <definedName name="RiskNumSimulations" hidden="1">1</definedName>
    <definedName name="RiskPauseOnError" hidden="1">FALSE</definedName>
    <definedName name="RiskRunAfterRecalcMacro" hidden="1">FALSE</definedName>
    <definedName name="RiskRunAfterSimMacro" hidden="1">FALSE</definedName>
    <definedName name="RiskRunBeforeRecalcMacro" hidden="1">FALSE</definedName>
    <definedName name="RiskRunBeforeSimMacro" hidden="1">FALSE</definedName>
    <definedName name="RiskSamplingType" hidden="1">3</definedName>
    <definedName name="RiskSelectedCell" hidden="1">"$AO$9"</definedName>
    <definedName name="RiskSelectedNameCell1" hidden="1">"$AN$9"</definedName>
    <definedName name="RiskStandardRecalc" hidden="1">1</definedName>
    <definedName name="RiskSwapState" hidden="1">TRUE</definedName>
    <definedName name="RiskUpdateDisplay" hidden="1">FALSE</definedName>
    <definedName name="RiskUseDifferentSeedForEachSim" hidden="1">FALSE</definedName>
    <definedName name="RiskUseFixedSeed" hidden="1">FALSE</definedName>
    <definedName name="RiskUseMultipleCPUs" hidden="1">FALSE</definedName>
    <definedName name="rox" localSheetId="3" hidden="1">#REF!</definedName>
    <definedName name="rox" localSheetId="5" hidden="1">#REF!</definedName>
    <definedName name="rox" localSheetId="2" hidden="1">#REF!</definedName>
    <definedName name="rox" localSheetId="4" hidden="1">#REF!</definedName>
    <definedName name="rox" hidden="1">#REF!</definedName>
    <definedName name="rrr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" hidden="1">{#N/A,#N/A,FALSE,"SUSTAINING"}</definedName>
    <definedName name="sam" localSheetId="3" hidden="1">'[9]EATON SUMMARY'!#REF!</definedName>
    <definedName name="sam" localSheetId="5" hidden="1">'[9]EATON SUMMARY'!#REF!</definedName>
    <definedName name="sam" localSheetId="2" hidden="1">'[9]EATON SUMMARY'!#REF!</definedName>
    <definedName name="sam" localSheetId="4" hidden="1">'[9]EATON SUMMARY'!#REF!</definedName>
    <definedName name="sam" hidden="1">'[9]EATON SUMMARY'!#REF!</definedName>
    <definedName name="sd" localSheetId="3" hidden="1">#REF!</definedName>
    <definedName name="sd" localSheetId="5" hidden="1">#REF!</definedName>
    <definedName name="sd" localSheetId="2" hidden="1">#REF!</definedName>
    <definedName name="sd" localSheetId="4" hidden="1">#REF!</definedName>
    <definedName name="sd" hidden="1">#REF!</definedName>
    <definedName name="sdf" localSheetId="3" hidden="1">#REF!</definedName>
    <definedName name="sdf" localSheetId="5" hidden="1">#REF!</definedName>
    <definedName name="sdf" localSheetId="2" hidden="1">#REF!</definedName>
    <definedName name="sdf" localSheetId="4" hidden="1">#REF!</definedName>
    <definedName name="sdf" hidden="1">#REF!</definedName>
    <definedName name="sdfds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DSD" localSheetId="3" hidden="1">#REF!</definedName>
    <definedName name="SDSD" localSheetId="5" hidden="1">#REF!</definedName>
    <definedName name="SDSD" localSheetId="2" hidden="1">#REF!</definedName>
    <definedName name="SDSD" localSheetId="4" hidden="1">#REF!</definedName>
    <definedName name="SDSD" hidden="1">#REF!</definedName>
    <definedName name="sfsdfs" localSheetId="3" hidden="1">#REF!</definedName>
    <definedName name="sfsdfs" localSheetId="5" hidden="1">#REF!</definedName>
    <definedName name="sfsdfs" localSheetId="2" hidden="1">#REF!</definedName>
    <definedName name="sfsdfs" localSheetId="4" hidden="1">#REF!</definedName>
    <definedName name="sfsdfs" hidden="1">#REF!</definedName>
    <definedName name="SGB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Skey1" localSheetId="3" hidden="1">#REF!</definedName>
    <definedName name="Skey1" localSheetId="5" hidden="1">#REF!</definedName>
    <definedName name="Skey1" localSheetId="2" hidden="1">#REF!</definedName>
    <definedName name="Skey1" localSheetId="4" hidden="1">#REF!</definedName>
    <definedName name="Skey1" hidden="1">#REF!</definedName>
    <definedName name="Skey2" localSheetId="3" hidden="1">#REF!</definedName>
    <definedName name="Skey2" localSheetId="5" hidden="1">#REF!</definedName>
    <definedName name="Skey2" localSheetId="2" hidden="1">#REF!</definedName>
    <definedName name="Skey2" localSheetId="4" hidden="1">#REF!</definedName>
    <definedName name="Skey2" hidden="1">#REF!</definedName>
    <definedName name="SpecialPrice" localSheetId="3" hidden="1">#REF!</definedName>
    <definedName name="SpecialPrice" localSheetId="5" hidden="1">#REF!</definedName>
    <definedName name="SpecialPrice" localSheetId="2" hidden="1">#REF!</definedName>
    <definedName name="SpecialPrice" localSheetId="4" hidden="1">#REF!</definedName>
    <definedName name="SpecialPrice" hidden="1">#REF!</definedName>
    <definedName name="Ssort" localSheetId="3" hidden="1">#REF!</definedName>
    <definedName name="Ssort" localSheetId="5" hidden="1">#REF!</definedName>
    <definedName name="Ssort" localSheetId="2" hidden="1">#REF!</definedName>
    <definedName name="Ssort" localSheetId="4" hidden="1">#REF!</definedName>
    <definedName name="Ssort" hidden="1">#REF!</definedName>
    <definedName name="sss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ssss" hidden="1">{#N/A,#N/A,FALSE,"Bericht 2";#N/A,#N/A,FALSE,"Bericht 3";#N/A,#N/A,FALSE,"Bericht 1"}</definedName>
    <definedName name="STONE" hidden="1">{#N/A,#N/A,FALSE,"ORGANISATION"}</definedName>
    <definedName name="Swadlincote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tbl_ProdInfo" localSheetId="3" hidden="1">#REF!</definedName>
    <definedName name="tbl_ProdInfo" localSheetId="5" hidden="1">#REF!</definedName>
    <definedName name="tbl_ProdInfo" localSheetId="2" hidden="1">#REF!</definedName>
    <definedName name="tbl_ProdInfo" localSheetId="4" hidden="1">#REF!</definedName>
    <definedName name="tbl_ProdInfo" hidden="1">#REF!</definedName>
    <definedName name="temp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1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st" hidden="1">{#N/A,#N/A,FALSE,"Bericht 2";#N/A,#N/A,FALSE,"Bericht 3";#N/A,#N/A,FALSE,"Bericht 1"}</definedName>
    <definedName name="trfv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rialsummary" hidden="1">{"A.I.s",#N/A,TRUE,"Architects Instructions"}</definedName>
    <definedName name="ttt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ttttt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u" hidden="1">{#N/A,#N/A,TRUE,"FACTS";"DWGLIST",#N/A,TRUE,"DWGS"}</definedName>
    <definedName name="Über" hidden="1">{#N/A,#N/A,FALSE,"Tabelle1"}</definedName>
    <definedName name="uj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pdates" hidden="1">{#N/A,#N/A,TRUE,"Cover";#N/A,#N/A,TRUE,"Summary";#N/A,#N/A,TRUE,"Cost plan";#N/A,#N/A,TRUE,"Qualifications"}</definedName>
    <definedName name="uuu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bcvbv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Viaticos" hidden="1">[12]Hoja1!$A$3:$A$6</definedName>
    <definedName name="VISIT" hidden="1">{#N/A,#N/A,FALSE,"MAINTENANCE"}</definedName>
    <definedName name="viuda" localSheetId="3" hidden="1">'[10]LIMA-CANTA'!#REF!</definedName>
    <definedName name="viuda" localSheetId="5" hidden="1">'[10]LIMA-CANTA'!#REF!</definedName>
    <definedName name="viuda" localSheetId="2" hidden="1">'[10]LIMA-CANTA'!#REF!</definedName>
    <definedName name="viuda" localSheetId="4" hidden="1">'[10]LIMA-CANTA'!#REF!</definedName>
    <definedName name="viuda" hidden="1">'[10]LIMA-CANTA'!#REF!</definedName>
    <definedName name="VR" localSheetId="3" hidden="1">#REF!</definedName>
    <definedName name="VR" localSheetId="5" hidden="1">#REF!</definedName>
    <definedName name="VR" localSheetId="2" hidden="1">#REF!</definedName>
    <definedName name="VR" localSheetId="4" hidden="1">#REF!</definedName>
    <definedName name="VR" hidden="1">#REF!</definedName>
    <definedName name="VRRRRRRRRRRRRR" localSheetId="3" hidden="1">#REF!</definedName>
    <definedName name="VRRRRRRRRRRRRR" localSheetId="5" hidden="1">#REF!</definedName>
    <definedName name="VRRRRRRRRRRRRR" localSheetId="2" hidden="1">#REF!</definedName>
    <definedName name="VRRRRRRRRRRRRR" localSheetId="4" hidden="1">#REF!</definedName>
    <definedName name="VRRRRRRRRRRRRR" hidden="1">#REF!</definedName>
    <definedName name="w" localSheetId="3" hidden="1">'[10]LIMA-CANTA'!#REF!</definedName>
    <definedName name="w" localSheetId="5" hidden="1">'[10]LIMA-CANTA'!#REF!</definedName>
    <definedName name="w" localSheetId="2" hidden="1">'[10]LIMA-CANTA'!#REF!</definedName>
    <definedName name="w" localSheetId="4" hidden="1">'[10]LIMA-CANTA'!#REF!</definedName>
    <definedName name="w" hidden="1">'[10]LIMA-CANTA'!#REF!</definedName>
    <definedName name="Whitechape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itt" hidden="1">{#N/A,#N/A,FALSE,"Tabelle1"}</definedName>
    <definedName name="wra" localSheetId="3" hidden="1">'[10]LIMA-CANTA'!#REF!</definedName>
    <definedName name="wra" localSheetId="5" hidden="1">'[10]LIMA-CANTA'!#REF!</definedName>
    <definedName name="wra" localSheetId="2" hidden="1">'[10]LIMA-CANTA'!#REF!</definedName>
    <definedName name="wra" localSheetId="4" hidden="1">'[10]LIMA-CANTA'!#REF!</definedName>
    <definedName name="wra" hidden="1">'[10]LIMA-CANTA'!#REF!</definedName>
    <definedName name="Wrexh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A.I.s." hidden="1">{"A.I.s",#N/A,TRUE,"Architects Instructions"}</definedName>
    <definedName name="wrn.civil._.works." hidden="1">{#N/A,#N/A,TRUE,"1842CWN0"}</definedName>
    <definedName name="wrn.Cost._.Plan._.Report." hidden="1">{"Summary",#N/A,TRUE,"Summary";"Cost Plan",#N/A,TRUE,"Cost Plan"}</definedName>
    <definedName name="wrn.Equipment._.cost." hidden="1">{"Equipment cost",#N/A,FALSE,"bulks"}</definedName>
    <definedName name="wrn.EST" hidden="1">{#N/A,#N/A,TRUE,"FACTS";"DWGLIST",#N/A,TRUE,"DWGS"}</definedName>
    <definedName name="wrn.EST." hidden="1">{"page 1",#N/A,FALSE,"page 1";"page 2",#N/A,FALSE,"page 2";"page 3",#N/A,FALSE,"page 3";"page 4",#N/A,FALSE,"page 4";"page 5",#N/A,FALSE,"page 5";"page 6",#N/A,FALSE,"page 6";"page 7",#N/A,FALSE,"page 7";"page 8",#N/A,FALSE,"page 8";"page 9",#N/A,FALSE,"page 9";"page 10",#N/A,FALSE,"page 10";"page 11",#N/A,FALSE,"page11";"sheet 1",#N/A,FALSE,"Sheet 1";"sheet 2",#N/A,FALSE,"Sheet 2";"sheet 3",#N/A,FALSE,"Sheet 3";"page 12",#N/A,FALSE,"page 12";"sheet 4",#N/A,FALSE,"Sheet 4";"sheet 5",#N/A,FALSE,"Sheet 5";"sheet 6",#N/A,FALSE,"Sheet 6";"page 13",#N/A,FALSE,"page 13"}</definedName>
    <definedName name="wrn.ESTIMATE." hidden="1">{#N/A,#N/A,TRUE,"FACTS";"DWGLIST",#N/A,TRUE,"DWGS"}</definedName>
    <definedName name="wrn.FORMATOS.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wrn.Full._.Report.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wrn.GERENCIA." hidden="1">{#N/A,#N/A,TRUE,"INGENIERIA";#N/A,#N/A,TRUE,"COMPRAS";#N/A,#N/A,TRUE,"DIRECCION";#N/A,#N/A,TRUE,"RESUMEN"}</definedName>
    <definedName name="wrn.LOCAL._.CURRENCY.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1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MAINTENANCE." hidden="1">{#N/A,#N/A,FALSE,"MAINTENANCE"}</definedName>
    <definedName name="wrn.March._.99._.Report.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MFS._.BOS.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rn.ORGANISATION." hidden="1">{#N/A,#N/A,FALSE,"ORGANISATION"}</definedName>
    <definedName name="wrn.SITE._.NUMBERS._.1995." hidden="1">{#N/A,#N/A,FALSE,"SITE NUMBERS 1995"}</definedName>
    <definedName name="wrn.SITE._.NUMBERS._.1996." hidden="1">{#N/A,#N/A,FALSE,"SITE NUMBERS 1996"}</definedName>
    <definedName name="wrn.SUATINING." hidden="1">{#N/A,#N/A,FALSE,"SUSTAINING"}</definedName>
    <definedName name="wrn.test." hidden="1">{#N/A,#N/A,FALSE,"Bericht 2";#N/A,#N/A,FALSE,"Bericht 3";#N/A,#N/A,FALSE,"Bericht 1"}</definedName>
    <definedName name="wrn.testbericht." hidden="1">{#N/A,#N/A,FALSE,"Tabelle1"}</definedName>
    <definedName name="wrn.UTILITIES." hidden="1">{"UTILITIES",#N/A,FALSE,"GENERAL"}</definedName>
    <definedName name="wrsehtujsrjk" hidden="1">{#N/A,#N/A,FALSE,"SUSTAINING"}</definedName>
    <definedName name="wwww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WWWWW" hidden="1">{#N/A,#N/A,FALSE,"SITE NUMBERS 1996"}</definedName>
    <definedName name="x" hidden="1">{#N/A,#N/A,FALSE,"Bericht 2";#N/A,#N/A,FALSE,"Bericht 3";#N/A,#N/A,FALSE,"Bericht 1"}</definedName>
    <definedName name="xGraph11" localSheetId="3" hidden="1">'[10]LIMA-CANTA'!#REF!</definedName>
    <definedName name="xGraph11" localSheetId="5" hidden="1">'[10]LIMA-CANTA'!#REF!</definedName>
    <definedName name="xGraph11" localSheetId="2" hidden="1">'[10]LIMA-CANTA'!#REF!</definedName>
    <definedName name="xGraph11" localSheetId="4" hidden="1">'[10]LIMA-CANTA'!#REF!</definedName>
    <definedName name="xGraph11" hidden="1">'[10]LIMA-CANTA'!#REF!</definedName>
    <definedName name="xxxx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XXXXXX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xyz" hidden="1">{#N/A,#N/A,FALSE,"Bericht 2";#N/A,#N/A,FALSE,"Bericht 3";#N/A,#N/A,FALSE,"Bericht 1"}</definedName>
    <definedName name="xyz2" hidden="1">{#N/A,#N/A,FALSE,"Bericht 2";#N/A,#N/A,FALSE,"Bericht 3";#N/A,#N/A,FALSE,"Bericht 1"}</definedName>
    <definedName name="xz" hidden="1">{"Equipment cost",#N/A,FALSE,"bulks"}</definedName>
    <definedName name="y" hidden="1">{#N/A,#N/A,TRUE,"FACTS";"DWGLIST",#N/A,TRUE,"DWGS"}</definedName>
    <definedName name="yfdsf" hidden="1">{#N/A,#N/A,FALSE,"Bericht 2";#N/A,#N/A,FALSE,"Bericht 3";#N/A,#N/A,FALSE,"Bericht 1"}</definedName>
    <definedName name="yy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_56770540_A97A_11D1_870B_00002143DF72_.wvu.Rows" localSheetId="3" hidden="1">[13]PRESUPUESTO!#REF!,[13]PRESUPUESTO!#REF!,[13]PRESUPUESTO!#REF!,[13]PRESUPUESTO!#REF!,[13]PRESUPUESTO!#REF!,[13]PRESUPUESTO!#REF!,[13]PRESUPUESTO!#REF!,[13]PRESUPUESTO!#REF!,[13]PRESUPUESTO!#REF!,[13]PRESUPUESTO!#REF!,[13]PRESUPUESTO!#REF!,[13]PRESUPUESTO!$A$287:$IV$287,[13]PRESUPUESTO!$A$292:$IV$294</definedName>
    <definedName name="Z_56770540_A97A_11D1_870B_00002143DF72_.wvu.Rows" localSheetId="5" hidden="1">[13]PRESUPUESTO!#REF!,[13]PRESUPUESTO!#REF!,[13]PRESUPUESTO!#REF!,[13]PRESUPUESTO!#REF!,[13]PRESUPUESTO!#REF!,[13]PRESUPUESTO!#REF!,[13]PRESUPUESTO!#REF!,[13]PRESUPUESTO!#REF!,[13]PRESUPUESTO!#REF!,[13]PRESUPUESTO!#REF!,[13]PRESUPUESTO!#REF!,[13]PRESUPUESTO!$A$287:$IV$287,[13]PRESUPUESTO!$A$292:$IV$294</definedName>
    <definedName name="Z_56770540_A97A_11D1_870B_00002143DF72_.wvu.Rows" localSheetId="2" hidden="1">[13]PRESUPUESTO!#REF!,[13]PRESUPUESTO!#REF!,[13]PRESUPUESTO!#REF!,[13]PRESUPUESTO!#REF!,[13]PRESUPUESTO!#REF!,[13]PRESUPUESTO!#REF!,[13]PRESUPUESTO!#REF!,[13]PRESUPUESTO!#REF!,[13]PRESUPUESTO!#REF!,[13]PRESUPUESTO!#REF!,[13]PRESUPUESTO!#REF!,[13]PRESUPUESTO!$A$287:$IV$287,[13]PRESUPUESTO!$A$292:$IV$294</definedName>
    <definedName name="Z_56770540_A97A_11D1_870B_00002143DF72_.wvu.Rows" localSheetId="4" hidden="1">[13]PRESUPUESTO!#REF!,[13]PRESUPUESTO!#REF!,[13]PRESUPUESTO!#REF!,[13]PRESUPUESTO!#REF!,[13]PRESUPUESTO!#REF!,[13]PRESUPUESTO!#REF!,[13]PRESUPUESTO!#REF!,[13]PRESUPUESTO!#REF!,[13]PRESUPUESTO!#REF!,[13]PRESUPUESTO!#REF!,[13]PRESUPUESTO!#REF!,[13]PRESUPUESTO!$A$287:$IV$287,[13]PRESUPUESTO!$A$292:$IV$294</definedName>
    <definedName name="Z_56770540_A97A_11D1_870B_00002143DF72_.wvu.Rows" hidden="1">[13]PRESUPUESTO!#REF!,[13]PRESUPUESTO!#REF!,[13]PRESUPUESTO!#REF!,[13]PRESUPUESTO!#REF!,[13]PRESUPUESTO!#REF!,[13]PRESUPUESTO!#REF!,[13]PRESUPUESTO!#REF!,[13]PRESUPUESTO!#REF!,[13]PRESUPUESTO!#REF!,[13]PRESUPUESTO!#REF!,[13]PRESUPUESTO!#REF!,[13]PRESUPUESTO!$A$287:$IV$287,[13]PRESUPUESTO!$A$292:$IV$294</definedName>
    <definedName name="zz" hidden="1">{#N/A,#N/A,FALSE,"SUSTAINING"}</definedName>
    <definedName name="zzz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zz" hidden="1">{#N/A,#N/A,FALSE,"MAINTENANCE"}</definedName>
    <definedName name="zzzzzzz" hidden="1">{#N/A,#N/A,FALSE,"ORGANISATION"}</definedName>
    <definedName name="zzzzzzzz" hidden="1">{#N/A,#N/A,FALSE,"SITE NUMBERS 1995"}</definedName>
    <definedName name="zzzzzzzzz" hidden="1">{#N/A,#N/A,FALSE,"SITE NUMBERS 1996"}</definedName>
    <definedName name="zzzzzzzzzz" hidden="1">{#N/A,#N/A,FALSE,"SUSTAINING"}</definedName>
    <definedName name="zzzzzzzzzzz" hidden="1">{#N/A,#N/A,FALSE,"ORGANISATION"}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49" i="36" l="1"/>
  <c r="H48" i="36"/>
  <c r="H41" i="36"/>
  <c r="H34" i="36"/>
  <c r="H29" i="36"/>
  <c r="H25" i="36"/>
  <c r="H51" i="35"/>
  <c r="H50" i="35"/>
  <c r="H43" i="35"/>
  <c r="H35" i="35"/>
  <c r="H30" i="35"/>
  <c r="H24" i="35"/>
  <c r="H47" i="34"/>
  <c r="H39" i="34"/>
  <c r="H33" i="34"/>
  <c r="H24" i="34"/>
  <c r="H22" i="34"/>
  <c r="G22" i="34"/>
  <c r="H56" i="32"/>
  <c r="H37" i="32"/>
  <c r="H55" i="32"/>
  <c r="H44" i="32"/>
  <c r="H32" i="32"/>
  <c r="H24" i="32"/>
  <c r="H21" i="36"/>
  <c r="G21" i="36"/>
  <c r="G45" i="35"/>
  <c r="G46" i="35"/>
  <c r="H29" i="35"/>
  <c r="H32" i="34"/>
  <c r="H21" i="34"/>
  <c r="G21" i="34"/>
  <c r="H46" i="36"/>
  <c r="G44" i="36"/>
  <c r="G43" i="36"/>
  <c r="H40" i="36"/>
  <c r="H39" i="36"/>
  <c r="H38" i="36"/>
  <c r="H37" i="36"/>
  <c r="H36" i="36"/>
  <c r="H33" i="36"/>
  <c r="H32" i="36"/>
  <c r="H31" i="36"/>
  <c r="H48" i="35"/>
  <c r="H47" i="35"/>
  <c r="H40" i="35"/>
  <c r="H34" i="35"/>
  <c r="H33" i="35"/>
  <c r="H32" i="35"/>
  <c r="H27" i="35"/>
  <c r="H26" i="35"/>
  <c r="G21" i="35"/>
  <c r="H21" i="35" s="1"/>
  <c r="H52" i="34"/>
  <c r="H51" i="34"/>
  <c r="H44" i="34"/>
  <c r="H45" i="34"/>
  <c r="H36" i="34"/>
  <c r="H37" i="34"/>
  <c r="H35" i="34"/>
  <c r="H31" i="32"/>
  <c r="H43" i="32"/>
  <c r="H36" i="32"/>
  <c r="H35" i="32"/>
  <c r="H53" i="32"/>
  <c r="H50" i="32"/>
  <c r="H51" i="32"/>
  <c r="H52" i="32"/>
  <c r="H34" i="32"/>
  <c r="P45" i="32"/>
  <c r="P44" i="32"/>
  <c r="P42" i="32"/>
  <c r="P41" i="32"/>
  <c r="P40" i="32"/>
  <c r="P39" i="32"/>
  <c r="P38" i="32"/>
  <c r="P37" i="32"/>
  <c r="P35" i="32"/>
  <c r="P34" i="32"/>
  <c r="P33" i="32"/>
  <c r="P32" i="32"/>
  <c r="P30" i="32"/>
  <c r="P29" i="32"/>
  <c r="P28" i="32"/>
  <c r="P27" i="32"/>
  <c r="G20" i="34"/>
  <c r="H20" i="34" s="1"/>
  <c r="H27" i="32"/>
  <c r="P47" i="32" l="1"/>
  <c r="G28" i="32" s="1"/>
  <c r="G21" i="32" l="1"/>
  <c r="H21" i="32" s="1"/>
  <c r="H11" i="39"/>
  <c r="H10" i="39"/>
  <c r="H9" i="39"/>
  <c r="H8" i="39"/>
  <c r="H12" i="39" l="1"/>
  <c r="H41" i="35" l="1"/>
  <c r="H40" i="32"/>
  <c r="H41" i="32"/>
  <c r="H42" i="32"/>
  <c r="J11" i="39"/>
  <c r="K11" i="39" s="1"/>
  <c r="L11" i="39" s="1"/>
  <c r="I11" i="39"/>
  <c r="G11" i="39"/>
  <c r="J10" i="39"/>
  <c r="K10" i="39" s="1"/>
  <c r="L10" i="39" s="1"/>
  <c r="M10" i="39" s="1"/>
  <c r="I10" i="39"/>
  <c r="G10" i="39"/>
  <c r="J9" i="39"/>
  <c r="K9" i="39" s="1"/>
  <c r="L9" i="39" s="1"/>
  <c r="M9" i="39" s="1"/>
  <c r="I9" i="39"/>
  <c r="G9" i="39"/>
  <c r="J8" i="39"/>
  <c r="K8" i="39" s="1"/>
  <c r="L8" i="39" s="1"/>
  <c r="I8" i="39"/>
  <c r="G8" i="39"/>
  <c r="H45" i="36"/>
  <c r="H44" i="36"/>
  <c r="H43" i="36"/>
  <c r="H49" i="32"/>
  <c r="H48" i="32"/>
  <c r="M11" i="39" l="1"/>
  <c r="H46" i="35" s="1"/>
  <c r="H45" i="35"/>
  <c r="G12" i="39"/>
  <c r="L12" i="39"/>
  <c r="M8" i="39"/>
  <c r="M12" i="39" s="1"/>
  <c r="G50" i="34" s="1"/>
  <c r="H50" i="34" s="1"/>
  <c r="J12" i="39"/>
  <c r="K12" i="39"/>
  <c r="I12" i="39"/>
  <c r="G46" i="32" l="1"/>
  <c r="H46" i="32" s="1"/>
  <c r="G49" i="34"/>
  <c r="H49" i="34" s="1"/>
  <c r="H53" i="34" s="1"/>
  <c r="G20" i="36"/>
  <c r="H20" i="36" s="1"/>
  <c r="G20" i="32"/>
  <c r="G20" i="35"/>
  <c r="H20" i="35" s="1"/>
  <c r="G47" i="32"/>
  <c r="H47" i="32" s="1"/>
  <c r="G23" i="34"/>
  <c r="G23" i="36"/>
  <c r="H23" i="36" s="1"/>
  <c r="G23" i="32"/>
  <c r="H23" i="32" s="1"/>
  <c r="G23" i="35"/>
  <c r="H23" i="35" s="1"/>
  <c r="G22" i="32"/>
  <c r="G22" i="36"/>
  <c r="H22" i="36" s="1"/>
  <c r="G22" i="35"/>
  <c r="H22" i="35" s="1"/>
  <c r="H28" i="36"/>
  <c r="H31" i="34"/>
  <c r="H43" i="34"/>
  <c r="H42" i="34"/>
  <c r="H41" i="34"/>
  <c r="H39" i="35"/>
  <c r="H38" i="35"/>
  <c r="H37" i="35"/>
  <c r="H28" i="35"/>
  <c r="H30" i="34"/>
  <c r="H29" i="34"/>
  <c r="H28" i="34"/>
  <c r="H27" i="34"/>
  <c r="H26" i="34"/>
  <c r="H30" i="32"/>
  <c r="H29" i="32"/>
  <c r="H39" i="32"/>
  <c r="H22" i="32" l="1"/>
  <c r="H20" i="32"/>
  <c r="H27" i="36"/>
  <c r="H61" i="35"/>
  <c r="H60" i="35"/>
  <c r="H59" i="35"/>
  <c r="E5" i="38" l="1"/>
  <c r="F5" i="38" s="1"/>
  <c r="E4" i="38"/>
  <c r="F4" i="38" s="1"/>
  <c r="H62" i="35"/>
  <c r="H28" i="32"/>
  <c r="H26" i="32"/>
  <c r="E2" i="38" l="1"/>
  <c r="F2" i="38" s="1"/>
  <c r="H23" i="34"/>
  <c r="H54" i="34" l="1"/>
  <c r="E3" i="38" s="1"/>
  <c r="F3" i="38" s="1"/>
  <c r="C11" i="33"/>
  <c r="C10" i="33"/>
  <c r="C9" i="33"/>
  <c r="B12" i="33"/>
  <c r="C12" i="33" s="1"/>
  <c r="C16" i="33"/>
  <c r="C13" i="33"/>
  <c r="C14" i="33"/>
  <c r="C4" i="33"/>
  <c r="C5" i="33"/>
  <c r="C3" i="33"/>
  <c r="F6" i="38" l="1"/>
  <c r="B100" i="11"/>
  <c r="F7" i="38" l="1"/>
  <c r="F8" i="38" s="1"/>
  <c r="F9" i="38" s="1"/>
  <c r="F10" i="38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Aurora Sanchez</author>
  </authors>
  <commentList>
    <comment ref="G28" authorId="0" shapeId="0" xr:uid="{99A23D02-6676-479F-AEBE-12355F1F94B0}">
      <text>
        <r>
          <rPr>
            <b/>
            <sz val="9"/>
            <color indexed="81"/>
            <rFont val="Tahoma"/>
            <family val="2"/>
          </rPr>
          <t>Aurora Sanchez:</t>
        </r>
        <r>
          <rPr>
            <sz val="9"/>
            <color indexed="81"/>
            <rFont val="Tahoma"/>
            <family val="2"/>
          </rPr>
          <t xml:space="preserve">
Detalle adjunto
</t>
        </r>
      </text>
    </comment>
    <comment ref="K39" authorId="0" shapeId="0" xr:uid="{D9A779CA-725A-4D91-9230-9E42A62C6DDA}">
      <text>
        <r>
          <rPr>
            <b/>
            <sz val="9"/>
            <color indexed="81"/>
            <rFont val="Tahoma"/>
            <family val="2"/>
          </rPr>
          <t>Aurora Sanchez:</t>
        </r>
        <r>
          <rPr>
            <sz val="9"/>
            <color indexed="81"/>
            <rFont val="Tahoma"/>
            <family val="2"/>
          </rPr>
          <t xml:space="preserve">
Se cubriran las plantas reciens sembradas en sol intendo despues de la siembre - se pueden quemar
</t>
        </r>
      </text>
    </comment>
  </commentList>
</comments>
</file>

<file path=xl/sharedStrings.xml><?xml version="1.0" encoding="utf-8"?>
<sst xmlns="http://schemas.openxmlformats.org/spreadsheetml/2006/main" count="795" uniqueCount="381">
  <si>
    <t>CHICAMA</t>
  </si>
  <si>
    <t>CUENCA CHICAMA</t>
  </si>
  <si>
    <t>Estructura típica</t>
  </si>
  <si>
    <t>1A-01</t>
  </si>
  <si>
    <t>Dique de Retención (de concreto ciclópeo)</t>
  </si>
  <si>
    <t>1A-01 -01 01</t>
  </si>
  <si>
    <t>Construcción, mejoramiento y/o rehabilitación de acceso hasta dique de relleno</t>
  </si>
  <si>
    <t>km</t>
  </si>
  <si>
    <t>1A-01 -01 02</t>
  </si>
  <si>
    <t>Construcción de campamento provisional de obra</t>
  </si>
  <si>
    <t>1A-01 -01 02.01</t>
  </si>
  <si>
    <t>Terraplén para campamento provisional</t>
  </si>
  <si>
    <t>m2</t>
  </si>
  <si>
    <t>1A-01 -01 02.02</t>
  </si>
  <si>
    <t>Campamento</t>
  </si>
  <si>
    <t>1A-01 -01 03</t>
  </si>
  <si>
    <t>Desbroce y limpieza con equipo de suelo vegetal h=0.3m (área de influencia PIP)</t>
  </si>
  <si>
    <t>1A-01 -01 04</t>
  </si>
  <si>
    <t>Acopio de material orgánico en DMO distancia media …km</t>
  </si>
  <si>
    <t>m3</t>
  </si>
  <si>
    <t>1A-01 -01 05</t>
  </si>
  <si>
    <t>Excavación para fundación y empotramiento de dique de concreto (indicar el tipo de material y Fw)</t>
  </si>
  <si>
    <t>1A-01 -01 05.01</t>
  </si>
  <si>
    <t>Excavación hasta nivel de plataforma (indicar si incluye carguío o no dependiendo de la condición)</t>
  </si>
  <si>
    <t>1A-01 -01 05.02</t>
  </si>
  <si>
    <t>Excavación de base de dique</t>
  </si>
  <si>
    <t>1A-01 -01 05.03</t>
  </si>
  <si>
    <t>Excavación de uñas de empotramiento de dique h=2m</t>
  </si>
  <si>
    <t>1A-01 -01 05.04</t>
  </si>
  <si>
    <t>Excavación de uña de colchón de enrocado</t>
  </si>
  <si>
    <t>1A-01 -01 05.05</t>
  </si>
  <si>
    <t>Excavación en roca/material suelto en estribos de dique profundidad &gt;=1m</t>
  </si>
  <si>
    <t>1A-01 -01 05.06</t>
  </si>
  <si>
    <t>Excavación para contradique</t>
  </si>
  <si>
    <t>1A-01 -01 06</t>
  </si>
  <si>
    <t>Conformación y compactación de superficie para  fundación</t>
  </si>
  <si>
    <t>1A-01 -01 06.01</t>
  </si>
  <si>
    <t>Conformación y compactación de superficie para uñas y dique</t>
  </si>
  <si>
    <t>1A-01 -01 06.02</t>
  </si>
  <si>
    <t>Conformación y compactación de superficie para losa de disipación</t>
  </si>
  <si>
    <t>1A-01 -01 06.03</t>
  </si>
  <si>
    <t>Conformación y compactación de superficie para colchón de enrocado</t>
  </si>
  <si>
    <t>1A-01 -01 07</t>
  </si>
  <si>
    <t>Eliminación de material excedente</t>
  </si>
  <si>
    <t>1A-01 -01 08</t>
  </si>
  <si>
    <t>Colocación de concreto de solados y concreto de regularización</t>
  </si>
  <si>
    <t>1A-01 -01 08.01</t>
  </si>
  <si>
    <t>Colocación de concreto de regularización para uñas de empotramiento de dique</t>
  </si>
  <si>
    <t>1A-01 -01 08.02</t>
  </si>
  <si>
    <t>Solado para contradique</t>
  </si>
  <si>
    <t>1A-01 -01 09</t>
  </si>
  <si>
    <t>Encofrado y Desencofrado</t>
  </si>
  <si>
    <t>1A-01 -01 09.01</t>
  </si>
  <si>
    <t>Encofrado y desencofrado vertical de uñas de dique</t>
  </si>
  <si>
    <t>1A-01 -01 09.02</t>
  </si>
  <si>
    <t>Encofrado y desencofrado vertical de escalones de vertedero de dique</t>
  </si>
  <si>
    <t>1A-01 -01 09.03</t>
  </si>
  <si>
    <t>Encofrado y desencofrado de taludes de dique (1:2)</t>
  </si>
  <si>
    <t>1A-01 -01 09.04</t>
  </si>
  <si>
    <t>Encofrado y desencofrado vertical de corona de dique</t>
  </si>
  <si>
    <t>1A-01 -01 09.05</t>
  </si>
  <si>
    <t>Encofrado y desencofrado de contradique</t>
  </si>
  <si>
    <t>1A-01 -01 09.06</t>
  </si>
  <si>
    <t>Encofrado y desencofrado de muros guías del vertedero</t>
  </si>
  <si>
    <t>1A-01 -01 10</t>
  </si>
  <si>
    <t>Acero de refuerzo para concreto estructural</t>
  </si>
  <si>
    <t>1A-01 -01 10.01</t>
  </si>
  <si>
    <t>Habilitación de acero y/o suministro de acero habilitado puesto en obra</t>
  </si>
  <si>
    <t>kg</t>
  </si>
  <si>
    <t>1A-01 -01 10.02</t>
  </si>
  <si>
    <t>Colocación de acero estructural fy=4200kgf/cm2 para contradique</t>
  </si>
  <si>
    <t>1A-01 -01 10.03</t>
  </si>
  <si>
    <t>Colocación de acero estructural fy=4200kgf/cm2 para muros guías del vertedero</t>
  </si>
  <si>
    <t>1A-01 -01 11</t>
  </si>
  <si>
    <t>Concreto ciclópeo f´c=175kgf/cm2 + 30% PG</t>
  </si>
  <si>
    <t>1A-01 -01 11.01</t>
  </si>
  <si>
    <t>Colocación de C° Ciclópeo en uñas y base hasta Z1</t>
  </si>
  <si>
    <t>1A-01 -01 11.02</t>
  </si>
  <si>
    <t>Colocación de C° Ciclópeo en cuerpo de dique hasta Z3</t>
  </si>
  <si>
    <t>1A-01 -01 11.03</t>
  </si>
  <si>
    <t>Colocación de C° Ciclópeo de corona de dique hasta Z4</t>
  </si>
  <si>
    <t>1A-01 -01 11.04</t>
  </si>
  <si>
    <t>Colocación de C° Ciclópeo de losa de disipación de energía</t>
  </si>
  <si>
    <t>1A-01 -01 12</t>
  </si>
  <si>
    <t>Concrero estructural f´c=210kgf/cm2</t>
  </si>
  <si>
    <t>1A-01 -01 12.01</t>
  </si>
  <si>
    <t xml:space="preserve">Concreto contradique </t>
  </si>
  <si>
    <t>1A-01 -01 12.02</t>
  </si>
  <si>
    <t>Concreto muros guías del vertedero e=0.50m</t>
  </si>
  <si>
    <t>1A-01 -01 13</t>
  </si>
  <si>
    <t>Juntas de construcción</t>
  </si>
  <si>
    <t>1A-01 -01 13.01</t>
  </si>
  <si>
    <t>WS para Juntas verticales entre tramos de L&lt;=9m de dique</t>
  </si>
  <si>
    <t>m</t>
  </si>
  <si>
    <t>1A-01 -01 13.02</t>
  </si>
  <si>
    <t>Sello elástomérico para juntas verticales entre tramos de L&lt;=9m de dique</t>
  </si>
  <si>
    <t>1A-01 -01 13.03</t>
  </si>
  <si>
    <t>Sello elástomérico para junta entre dique y losa de disipación de energía</t>
  </si>
  <si>
    <t>1A-01 -01 13.04</t>
  </si>
  <si>
    <t>WS para junta entre muros y contradique + juntas entre paños de contradique</t>
  </si>
  <si>
    <t>1A-01 -01 13.05</t>
  </si>
  <si>
    <t>Sello elastomérico para junta entre muros y contradique + juntas entre paños de contradique</t>
  </si>
  <si>
    <t>1A-01 -01 13.06</t>
  </si>
  <si>
    <t>WS para juntas horizontales e inclinadas entre dique y muros</t>
  </si>
  <si>
    <t>1A-01 -01 13.07</t>
  </si>
  <si>
    <t>Sello elastomérico para juntas horizontales e inclinadas entre dique y muros</t>
  </si>
  <si>
    <t>1A-01 -01 13.08</t>
  </si>
  <si>
    <t xml:space="preserve">WS para juntas verticales de muros </t>
  </si>
  <si>
    <t>1A-01 -01 13.09</t>
  </si>
  <si>
    <t xml:space="preserve">Sello elastomérico para juntas verticales de muros </t>
  </si>
  <si>
    <t>1A-01 -01 14</t>
  </si>
  <si>
    <t xml:space="preserve">Relleno estructural </t>
  </si>
  <si>
    <t>1A-01 -01 14.01</t>
  </si>
  <si>
    <t>Relleno estructural contra uñas de empotramiento de dique</t>
  </si>
  <si>
    <t>1A-01 -01 14.02</t>
  </si>
  <si>
    <t>Relleno estructural contradique</t>
  </si>
  <si>
    <t>1A-01 -01 15</t>
  </si>
  <si>
    <t>Tubo de PVC D=100mm @1m en contradique</t>
  </si>
  <si>
    <t>1A-01 -01 16</t>
  </si>
  <si>
    <t>Enrocado de protección</t>
  </si>
  <si>
    <t>1A-01 -01 16.01</t>
  </si>
  <si>
    <t>Procesamiento de material en cantera de roca</t>
  </si>
  <si>
    <t>1A-01 -01 16.011</t>
  </si>
  <si>
    <t>Transporte de roca para enrocado de protección distancia media …km</t>
  </si>
  <si>
    <t>1A-01 -01 16.02</t>
  </si>
  <si>
    <t>Colocación de roca en uña de colchón de enrocado</t>
  </si>
  <si>
    <t>1A-01 -01 16.03</t>
  </si>
  <si>
    <t>Colocación de roca en colchón de enrocado</t>
  </si>
  <si>
    <t>Estructura típica de Tramo de Río Chicama: Descolmatación, Encauzamiento y Protección</t>
  </si>
  <si>
    <t>Descolmatación</t>
  </si>
  <si>
    <t>Descolmatación y acopio para carguío con tractor D8 y excavadora sobre orugas</t>
  </si>
  <si>
    <t>Carguío y transporte de material para eliminación Dist. = … km</t>
  </si>
  <si>
    <t>Conformación de material en DME o terraza</t>
  </si>
  <si>
    <t>Conformación de diques (ambas márgenes)</t>
  </si>
  <si>
    <t>Contrucción de nuevos muros Margen derecho (CUI 3 Anexo 2 HID-21-01, según PIP 1.51km)</t>
  </si>
  <si>
    <t>Construcción de nuevos muros Margen izquierdo (CUI 3 Anexo 2 HID-21-01, según PIP 0km)</t>
  </si>
  <si>
    <t>Conformación de dique con material propio</t>
  </si>
  <si>
    <t>Perfilado de taludes de dique</t>
  </si>
  <si>
    <t>Excavación de uña antisocavante</t>
  </si>
  <si>
    <t>Colocación de geotextil 400g/m2 en uña antisocavante y cara de dique</t>
  </si>
  <si>
    <t>Colocación de enrocado de protección en uña antisocavante (D=1.5m)</t>
  </si>
  <si>
    <t>Colocación de filtro (material de cantera)</t>
  </si>
  <si>
    <t>Transporte de filtro desde cantera xxx (Dist. …km)</t>
  </si>
  <si>
    <t>Colocación de enrocado de protección de dique (D=1m, e de 1m a 0.50m)</t>
  </si>
  <si>
    <t>Producción en cantera para Enrocado de protección de diques con voladura</t>
  </si>
  <si>
    <t>Transporte de enrocado desde cantera yyy (Dist. …km)</t>
  </si>
  <si>
    <t>Mejoramiento de diques</t>
  </si>
  <si>
    <t>Muros existente a modificar Margen derecho (CUI 3 Anexo 2 HID-21-01, según PIP 6.9km)</t>
  </si>
  <si>
    <t>Muros existente a modificar Margen izquierdo (CUI 3 Anexo 2 HID-21-01, según PIP 7.78km)</t>
  </si>
  <si>
    <t>Conformación de material de recrecimiento de dique existente</t>
  </si>
  <si>
    <t>Colocación de geotextil 400g/m2 en cara de dique</t>
  </si>
  <si>
    <t>Enrocado para recrecimiento de dique existente</t>
  </si>
  <si>
    <t>Paquete</t>
  </si>
  <si>
    <t>Descripición del paquete</t>
  </si>
  <si>
    <t>Und.</t>
  </si>
  <si>
    <t>VIRÚ</t>
  </si>
  <si>
    <t>CUENCA VIRÚ</t>
  </si>
  <si>
    <t>1A</t>
  </si>
  <si>
    <t>Estructura típica de Quebradas Virú: Protección y Encauzamiento (DIQUES LONGITUDINALES)</t>
  </si>
  <si>
    <t>Construcción de defensas ribereñas en río/quebrada y encauzamiento</t>
  </si>
  <si>
    <t>Diques de encauzamiento y protección del río Carabamba Prog. 0+220 a. abajo @ 2+920 a. arriba</t>
  </si>
  <si>
    <t>Construcción, mejoramiento y/o rehabilitación de acceso hasta diques de relleno</t>
  </si>
  <si>
    <t>Desbroce y limpieza 110m de ancho</t>
  </si>
  <si>
    <t>Acopio de material orgánico en DMO</t>
  </si>
  <si>
    <t>Encauzamiento de aguas superficiales</t>
  </si>
  <si>
    <t>Descolmatación, limpieza y conformación del cauce</t>
  </si>
  <si>
    <t>Conformación de dique con material propio y material de préstamo</t>
  </si>
  <si>
    <t>Adecuación de depósito de material excedente (temporal)</t>
  </si>
  <si>
    <t>Perfilado de talud de cara húmeda de dique</t>
  </si>
  <si>
    <t>Conformación y perfilado de uña antisocavante</t>
  </si>
  <si>
    <t>Excavación de zanja para anclaje de geotextil</t>
  </si>
  <si>
    <t>Extracción y procesamiento de material para filtro</t>
  </si>
  <si>
    <t>Selección de material enrocado y acopio temporal</t>
  </si>
  <si>
    <t>Perfilado de talud de cara seca de dique</t>
  </si>
  <si>
    <t>Limpieza y entrega de obra</t>
  </si>
  <si>
    <t>Estructura típica: Diques de Retención con GAVIONES</t>
  </si>
  <si>
    <t>Diques de encauzamiento y protección del río Carabamba Ciudad Prog. 0+000 @ 1+080</t>
  </si>
  <si>
    <t>Desbroce y limpieza 30m de ancho</t>
  </si>
  <si>
    <t>Excavación para fundación de gaviones (Fundación en roca: Adaptar de acuerdo al terreno)</t>
  </si>
  <si>
    <t>Anclaje de cajas de gaviones contra roca de fundación</t>
  </si>
  <si>
    <t>Colocación de geotextil  300g/m2 para base de gaviones y en la cara vertical</t>
  </si>
  <si>
    <t>Colocación de cajones de gaviones de malla inox. y piedra D&lt;0.30m hasta nivel de corona de dique</t>
  </si>
  <si>
    <t>Selección de roca 30cm para gaviones de material de cantera</t>
  </si>
  <si>
    <t>Conformación de cauce con tractor sobre orugas y remoción de material excedente</t>
  </si>
  <si>
    <t>Proceso de material granular en cantera</t>
  </si>
  <si>
    <t>Transporte de material granular desde cantera</t>
  </si>
  <si>
    <t>Relleno de diques con rodillo 2T y equipo manual con material de préstamo</t>
  </si>
  <si>
    <t>Perfilado de diques</t>
  </si>
  <si>
    <t>PY 01 - PQT 04 -QDA EL NIÑO: Diques de Retención y Encauzamiento</t>
  </si>
  <si>
    <t>Construcción de badén de concreto armado Prog. 0+760</t>
  </si>
  <si>
    <t>Desbroce y limpieza</t>
  </si>
  <si>
    <t>Excavación hasta nivel de fundación</t>
  </si>
  <si>
    <t>Solado de concreto f´c=10MPa</t>
  </si>
  <si>
    <t>Habilitación y colocación de acero de refuerzo fy= 4200kgf/cm2</t>
  </si>
  <si>
    <t>Encofrado de badén</t>
  </si>
  <si>
    <t>Juntas entre paños de 5m</t>
  </si>
  <si>
    <t>Colocación de concreto estructural f´c=210kgf/cm2</t>
  </si>
  <si>
    <t>Construcción de la Bocatoma Ramos</t>
  </si>
  <si>
    <t>Enrocado acomodado en zonas adyacentes</t>
  </si>
  <si>
    <t>Poza disipadora</t>
  </si>
  <si>
    <t>Canal despedrador</t>
  </si>
  <si>
    <t>Barrajes</t>
  </si>
  <si>
    <t>Muros de contención de C°A°</t>
  </si>
  <si>
    <t>Estructuras metálicas</t>
  </si>
  <si>
    <t>Barandas</t>
  </si>
  <si>
    <t>Compuertas radial y plana</t>
  </si>
  <si>
    <t>Escaleras</t>
  </si>
  <si>
    <t>Diques de encauzamiento y protección del río Virú Prog. 0+000 @13+100 a. abajo (margen derecha)</t>
  </si>
  <si>
    <t>Colocación de enrocado de protección de dique (D=1m, e de 1m a 0.60m)</t>
  </si>
  <si>
    <t>Encauzamiento del río Virú Prog. 13+100 @ 22+808.56 a. arriba (todo el ancho)</t>
  </si>
  <si>
    <t>Retiro de top soil</t>
  </si>
  <si>
    <t>Transporte y acopio de material orgánico</t>
  </si>
  <si>
    <t>Reconformación del cauce con material propio (corte/relleno con tractor sobre orugas)</t>
  </si>
  <si>
    <t>FORMATO C2: ANÁLISIS DE PRECIOS UNITARIOS</t>
  </si>
  <si>
    <t>CO-PE-1PE326-CM-HA-05</t>
  </si>
  <si>
    <t>Revisión 0</t>
  </si>
  <si>
    <t>“ENTREGA DE LAS DEFENSAS RIBEREÑAS DE LOS RÍOS CHICAMA Y VIRÚ (PAQUETE 9R-06)"</t>
  </si>
  <si>
    <t>Fecha: 09/03/2022</t>
  </si>
  <si>
    <t>Proyecto:</t>
  </si>
  <si>
    <t>Río:</t>
  </si>
  <si>
    <t>N° del Paquete:</t>
  </si>
  <si>
    <t>Nombre del Paquete:</t>
  </si>
  <si>
    <t>Referencia:</t>
  </si>
  <si>
    <t>Partida</t>
  </si>
  <si>
    <t>Código</t>
  </si>
  <si>
    <t>Descripción Recurso</t>
  </si>
  <si>
    <t>Unidad</t>
  </si>
  <si>
    <t>Cuadrilla</t>
  </si>
  <si>
    <t>Cantidad</t>
  </si>
  <si>
    <t>Mano de Obra</t>
  </si>
  <si>
    <t>Materiales</t>
  </si>
  <si>
    <t>Equipos</t>
  </si>
  <si>
    <t>COORDINADOR DE SERVICIO</t>
  </si>
  <si>
    <t>und</t>
  </si>
  <si>
    <t>SONÓMETRO</t>
  </si>
  <si>
    <t>MUESTREADOR DE PARTÍCULAS DE ALTO VOLUMEN HI-VOL PM 10</t>
  </si>
  <si>
    <t>MUESTREADOR DE PARTÍCULAS DE ALTO VOLUMEN HI-VOL PM 2.5</t>
  </si>
  <si>
    <t>TREN DE MUESTREO (SO2, NO2, H2S, CO)</t>
  </si>
  <si>
    <t>ESTACIÓN METEREOLOGICA</t>
  </si>
  <si>
    <t>GRUPO ELECTROGENO</t>
  </si>
  <si>
    <t>AGENTE DE SEGURIDAD</t>
  </si>
  <si>
    <t>CAMIONETA 4X4</t>
  </si>
  <si>
    <t>Entrega de las Defensas Ribereñas de los Ríos Chicama y Virú</t>
  </si>
  <si>
    <t>Chicama</t>
  </si>
  <si>
    <t>ANALISTA DE CAMPO - CONDUCTOR</t>
  </si>
  <si>
    <t>MULTIPARAMETRO (T°, OD, pH Y CONDUCTIVIDAD)</t>
  </si>
  <si>
    <t>MANO DE OBRA</t>
  </si>
  <si>
    <t>MENSUAL</t>
  </si>
  <si>
    <t>COSTO X HORA</t>
  </si>
  <si>
    <t>MAQUINARIA</t>
  </si>
  <si>
    <t>DIARIO</t>
  </si>
  <si>
    <t>GLB</t>
  </si>
  <si>
    <t>Instrucciones para el llenado de la planilla: El Postor deberá llenar cada concepto de acuerdo a su estructura, considerando los recursos a usar en cada una de las partidas de su análisis de precio unitario directo. Para el caso de equipos, se debe considerar operador, con combustible y todos los costos que el postor considere. El ejemplo mostrado es sólo referencial, sólo muestra una plantilla de guía para el postor.</t>
  </si>
  <si>
    <t>ESPECIALISTA DE CAMPO</t>
  </si>
  <si>
    <t>RESCATE Y TRASLADO</t>
  </si>
  <si>
    <t>MANTENIMIENTO DE VIVERO</t>
  </si>
  <si>
    <t>día</t>
  </si>
  <si>
    <t>Especies</t>
  </si>
  <si>
    <t>glb</t>
  </si>
  <si>
    <t>Producción</t>
  </si>
  <si>
    <t>TRANSPLANTE Y REUBICACIÓN</t>
  </si>
  <si>
    <t>Especies de transplante</t>
  </si>
  <si>
    <t>Nota.</t>
  </si>
  <si>
    <t>AUXILIAR DE CAMPO</t>
  </si>
  <si>
    <t>Total Rescate y traslado</t>
  </si>
  <si>
    <t>Se tiene las siguientes cantidades referenciales, Ver Inventario adjunto_Cactaceas 23.11.23</t>
  </si>
  <si>
    <t>MANTENIMIENTO, EVALUACIÓN Y CONTROL</t>
  </si>
  <si>
    <t>Total mantenimiento de vivero</t>
  </si>
  <si>
    <t>Incluye repique y resiembra en los rangos establecidos en el TDR.</t>
  </si>
  <si>
    <t>Total mantenimiento, evaluación y control</t>
  </si>
  <si>
    <r>
      <rPr>
        <i/>
        <sz val="8"/>
        <color rgb="FF000000"/>
        <rFont val="Calibri"/>
        <family val="2"/>
        <scheme val="minor"/>
      </rPr>
      <t>Neoraimondia arequipensis</t>
    </r>
    <r>
      <rPr>
        <i/>
        <sz val="8"/>
        <color indexed="8"/>
        <rFont val="Calibri"/>
        <family val="2"/>
        <scheme val="minor"/>
      </rPr>
      <t xml:space="preserve"> (Cactus gigantes prismáticos)</t>
    </r>
  </si>
  <si>
    <r>
      <rPr>
        <i/>
        <sz val="8"/>
        <color rgb="FF000000"/>
        <rFont val="Calibri"/>
        <family val="2"/>
        <scheme val="minor"/>
      </rPr>
      <t xml:space="preserve">Haageocereus pacalaensis </t>
    </r>
    <r>
      <rPr>
        <i/>
        <sz val="8"/>
        <color indexed="8"/>
        <rFont val="Calibri"/>
        <family val="2"/>
        <scheme val="minor"/>
      </rPr>
      <t>(Cola de zorro)</t>
    </r>
  </si>
  <si>
    <r>
      <rPr>
        <i/>
        <sz val="8"/>
        <color rgb="FF000000"/>
        <rFont val="Calibri"/>
        <family val="2"/>
        <scheme val="minor"/>
      </rPr>
      <t>Melocactus peruvianus</t>
    </r>
    <r>
      <rPr>
        <i/>
        <sz val="8"/>
        <color indexed="8"/>
        <rFont val="Calibri"/>
        <family val="2"/>
        <scheme val="minor"/>
      </rPr>
      <t xml:space="preserve"> (Asiento de suegra)</t>
    </r>
  </si>
  <si>
    <t>Neoraimondia arequipensis (Cactus gigantes prismáticos)</t>
  </si>
  <si>
    <t>Haageocereus pacalaensis (Cola de zorro)</t>
  </si>
  <si>
    <t>Melocactus peruvianus (Asiento de suegra)</t>
  </si>
  <si>
    <t>Parcial S/</t>
  </si>
  <si>
    <t>Precio S/</t>
  </si>
  <si>
    <t>Viáticos</t>
  </si>
  <si>
    <t>Seguridad y Salud Ocupacional</t>
  </si>
  <si>
    <t>SCTR</t>
  </si>
  <si>
    <t>PÓLIZA VEHÍCULO</t>
  </si>
  <si>
    <t>ADMINISTRADOR</t>
  </si>
  <si>
    <t>RESPONSABLE DE LOGÍSTICA Y RRHH</t>
  </si>
  <si>
    <t>GPS</t>
  </si>
  <si>
    <t>DRONE</t>
  </si>
  <si>
    <t>INSUMOS/HERRAMIENTAS</t>
  </si>
  <si>
    <t>Instalación de Vivero / Invernadero</t>
  </si>
  <si>
    <t>ADQUISICIÓN DE SUSTRATO</t>
  </si>
  <si>
    <t>ADQUISICIÓN DE FERTILIZANTES</t>
  </si>
  <si>
    <t>OTROS MATERIALES</t>
  </si>
  <si>
    <t>ABASTECIMIENTO DE AGUA</t>
  </si>
  <si>
    <t>mes</t>
  </si>
  <si>
    <t>Total transplante y reubicación</t>
  </si>
  <si>
    <t>Gastos administrativos</t>
  </si>
  <si>
    <t>MOBILIARIO</t>
  </si>
  <si>
    <t>Ítem</t>
  </si>
  <si>
    <t>Descripción</t>
  </si>
  <si>
    <t>Costo parcial (S/)</t>
  </si>
  <si>
    <t>Costo Unitario (S/)</t>
  </si>
  <si>
    <t>Glb</t>
  </si>
  <si>
    <t>Rescate y traslado</t>
  </si>
  <si>
    <t>Mantenimiento de Vivero</t>
  </si>
  <si>
    <t>Transplante y reubicación</t>
  </si>
  <si>
    <t>Mantto. Evaluación y control</t>
  </si>
  <si>
    <t>TOTAL (S/)</t>
  </si>
  <si>
    <t>A. SUB TOTAL (S/)</t>
  </si>
  <si>
    <t>B. UTILIDAD (10%)</t>
  </si>
  <si>
    <t>C. TOTAL COSTO DETERMINADO (A+B)</t>
  </si>
  <si>
    <t>D. IGV (18% C)</t>
  </si>
  <si>
    <t>Tillandsia latifolia (Penca aérea)</t>
  </si>
  <si>
    <t>IT</t>
  </si>
  <si>
    <t>PLANILLA</t>
  </si>
  <si>
    <t>%</t>
  </si>
  <si>
    <t xml:space="preserve">Cargo </t>
  </si>
  <si>
    <t>Cargo</t>
  </si>
  <si>
    <t>Remuneraciones</t>
  </si>
  <si>
    <t>Remuneración Básica</t>
  </si>
  <si>
    <t>Asignación Familiar</t>
  </si>
  <si>
    <t>Provisiones</t>
  </si>
  <si>
    <t>Vacaciones</t>
  </si>
  <si>
    <t>Gratificación</t>
  </si>
  <si>
    <t>CTS</t>
  </si>
  <si>
    <t>ESSALUD</t>
  </si>
  <si>
    <t>Total Planilla de Personal</t>
  </si>
  <si>
    <t>Especilista de Campo Ingeniero Agronomo</t>
  </si>
  <si>
    <t>Ayudantes de Campo - Personal de Piso</t>
  </si>
  <si>
    <t>Cartógrafo</t>
  </si>
  <si>
    <t>INSUMOS/HERRAMIENTAS (palas/picos/cuchillas etc)</t>
  </si>
  <si>
    <t>RESPONSABILIDAD CIVIL</t>
  </si>
  <si>
    <t>VidaLey</t>
  </si>
  <si>
    <t>Logistica</t>
  </si>
  <si>
    <t>Administrador</t>
  </si>
  <si>
    <t>SUPERVISOR DE SSOMA</t>
  </si>
  <si>
    <t>MES</t>
  </si>
  <si>
    <t>Especilista de SSOMA</t>
  </si>
  <si>
    <t>CAMIONETA (INCLUYE CONDUCTOR/combustible</t>
  </si>
  <si>
    <t>CAMIONETA (INCLUYE CONDUCTOR/COMBUSTIBLE)</t>
  </si>
  <si>
    <t>VAN/ para traslado de personal de Chicama al Proyecto Incluye chofer y combustible</t>
  </si>
  <si>
    <t>ALQUILER DE OFICINAS/ ALMACEN</t>
  </si>
  <si>
    <t>Tijera curva para poda</t>
  </si>
  <si>
    <t>Carretilla</t>
  </si>
  <si>
    <t>Machete de 55cm</t>
  </si>
  <si>
    <t xml:space="preserve">Pala </t>
  </si>
  <si>
    <t>Barreta</t>
  </si>
  <si>
    <t>Piocha</t>
  </si>
  <si>
    <t>Bollo de Pita (100 mts)</t>
  </si>
  <si>
    <t>Manguera</t>
  </si>
  <si>
    <t>metro</t>
  </si>
  <si>
    <t>Camaras Fotograficas</t>
  </si>
  <si>
    <t>Bandejas para transportar plantas</t>
  </si>
  <si>
    <t>Malla Rached</t>
  </si>
  <si>
    <t>rollo</t>
  </si>
  <si>
    <t>Rafia</t>
  </si>
  <si>
    <t>Picos</t>
  </si>
  <si>
    <t>Traza lineas</t>
  </si>
  <si>
    <t>yeso</t>
  </si>
  <si>
    <t>Winchas (50m)</t>
  </si>
  <si>
    <t>Detalle de Herramientas</t>
  </si>
  <si>
    <t>ALOJAMIENTO (3 PERSONAS)</t>
  </si>
  <si>
    <t>ALIMENTACIÓN (desayuno/almuerzo/cena 3 PERSONAS)</t>
  </si>
  <si>
    <t>ALOJAMIENTO (4 PERSONAS)</t>
  </si>
  <si>
    <t>ALIMENTACIÓN (desayuno/almuerzo/cena 4 PERSONAS)</t>
  </si>
  <si>
    <t>PERSONA</t>
  </si>
  <si>
    <t>Gastos Financieros (carta fianza , intereses , seguros )</t>
  </si>
  <si>
    <t>glB</t>
  </si>
  <si>
    <t>VIGILANCIA</t>
  </si>
  <si>
    <t>TRASLADOS DE PERSONAL FORANEO</t>
  </si>
  <si>
    <t>apertura de accesos</t>
  </si>
  <si>
    <t>ALIMENTACION PERSONAL DE PISO (DESAYUNO ALMUERZO)</t>
  </si>
  <si>
    <t>ALIMENTACIÓN (desayuno/almuerzo/cena 4 PERSONAS) (60 soles por persona)</t>
  </si>
  <si>
    <t>CONSTRUCCIÓN DE ESTRUCTURA (150 m2)</t>
  </si>
  <si>
    <t>INGENIERO FORESTAL/AGRONOMO JUNIOR</t>
  </si>
  <si>
    <t>ALOJAMIENTO (5PERSONAS) (50 soles díarios)</t>
  </si>
  <si>
    <t>ALIMENTACION PERSONAL DE PISO (DESAYUO ALMUERZO) (47 soles por persona) Conductores y Operador del Drone</t>
  </si>
  <si>
    <t>Ingeniero Forestal/Agronomo Junior</t>
  </si>
  <si>
    <t>Baños Portatiles (limpieza 2 veces por semna)</t>
  </si>
  <si>
    <t>EPP (Incluye el Operador del Drone)</t>
  </si>
  <si>
    <t>EMO (Incluye el operador del Drone)</t>
  </si>
  <si>
    <t>ALIMENTACION PERSONAL DE PISO (DESAYUNO ALMUERZO) Incluye conductores</t>
  </si>
  <si>
    <t>Seguridad y Salud Ocupacional (los seguros se sacan mensual)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</si>
</sst>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00"/>
    <numFmt numFmtId="165" formatCode="_-* #,##0.00\ _P_t_s_-;\-* #,##0.00\ _P_t_s_-;_-* &quot;-&quot;??\ _P_t_s_-;_-@_-"/>
    <numFmt numFmtId="166" formatCode="[$S/-280A]#,##0.00;\-[$S/-280A]#,##0.00"/>
    <numFmt numFmtId="167" formatCode="_ * #,##0.00_ ;_ * \-#,##0.00_ ;_ * &quot;-&quot;??_ ;_ @_ "/>
  </numFmts>
  <fonts count="51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charset val="204"/>
    </font>
    <font>
      <sz val="10"/>
      <name val="Arial"/>
      <family val="2"/>
    </font>
    <font>
      <b/>
      <sz val="10"/>
      <name val="Arial"/>
      <family val="2"/>
    </font>
    <font>
      <sz val="10"/>
      <color indexed="8"/>
      <name val="Arial"/>
      <family val="2"/>
    </font>
    <font>
      <sz val="10"/>
      <color theme="1"/>
      <name val="Calibri"/>
      <family val="2"/>
      <scheme val="minor"/>
    </font>
    <font>
      <sz val="8"/>
      <color indexed="8"/>
      <name val="Arial Narrow"/>
      <family val="2"/>
    </font>
    <font>
      <b/>
      <sz val="8"/>
      <color indexed="8"/>
      <name val="Arial Narrow"/>
      <family val="2"/>
    </font>
    <font>
      <sz val="9"/>
      <color theme="1"/>
      <name val="Calibri"/>
      <family val="2"/>
      <scheme val="minor"/>
    </font>
    <font>
      <sz val="8"/>
      <name val="Arial"/>
      <family val="2"/>
    </font>
    <font>
      <b/>
      <sz val="8"/>
      <name val="Calibri"/>
      <family val="2"/>
      <scheme val="minor"/>
    </font>
    <font>
      <sz val="8"/>
      <name val="Calibri"/>
      <family val="2"/>
      <scheme val="minor"/>
    </font>
    <font>
      <sz val="11"/>
      <color theme="4"/>
      <name val="Calibri"/>
      <family val="2"/>
      <scheme val="minor"/>
    </font>
    <font>
      <sz val="8"/>
      <color rgb="FF000000"/>
      <name val="Arial Narrow"/>
      <family val="2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sz val="8"/>
      <color indexed="8"/>
      <name val="Calibri"/>
      <family val="2"/>
      <scheme val="minor"/>
    </font>
    <font>
      <b/>
      <sz val="8"/>
      <color indexed="8"/>
      <name val="Calibri"/>
      <family val="2"/>
      <scheme val="minor"/>
    </font>
    <font>
      <i/>
      <sz val="8"/>
      <color rgb="FF000000"/>
      <name val="Calibri"/>
      <family val="2"/>
      <scheme val="minor"/>
    </font>
    <font>
      <i/>
      <sz val="8"/>
      <name val="Calibri"/>
      <family val="2"/>
      <scheme val="minor"/>
    </font>
    <font>
      <b/>
      <i/>
      <sz val="8"/>
      <color indexed="8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8"/>
      <color indexed="8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i/>
      <sz val="8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8"/>
      <color rgb="FF000000"/>
      <name val="Calibri"/>
      <family val="2"/>
      <scheme val="minor"/>
    </font>
    <font>
      <b/>
      <sz val="8"/>
      <color theme="2" tint="-0.749992370372631"/>
      <name val="Calibri"/>
      <family val="2"/>
      <scheme val="minor"/>
    </font>
    <font>
      <b/>
      <sz val="12"/>
      <name val="Arial"/>
      <family val="2"/>
    </font>
    <font>
      <sz val="10"/>
      <color rgb="FFFF0000"/>
      <name val="Arial"/>
      <family val="2"/>
    </font>
    <font>
      <sz val="9"/>
      <color theme="1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8"/>
      <name val="Arial"/>
      <family val="2"/>
    </font>
    <font>
      <sz val="12"/>
      <color theme="1"/>
      <name val="Calibri"/>
      <family val="2"/>
      <scheme val="minor"/>
    </font>
    <font>
      <sz val="10"/>
      <color theme="1"/>
      <name val="Abadi"/>
      <family val="2"/>
    </font>
    <font>
      <sz val="10"/>
      <color theme="1"/>
      <name val="Arial"/>
      <family val="2"/>
    </font>
    <font>
      <b/>
      <sz val="10"/>
      <color indexed="8"/>
      <name val="Arial"/>
      <family val="2"/>
    </font>
    <font>
      <sz val="15"/>
      <color theme="1"/>
      <name val="Arial"/>
      <family val="2"/>
    </font>
    <font>
      <sz val="15"/>
      <name val="Arial"/>
      <family val="2"/>
    </font>
    <font>
      <b/>
      <sz val="15"/>
      <color indexed="8"/>
      <name val="Arial"/>
      <family val="2"/>
    </font>
    <font>
      <b/>
      <sz val="15"/>
      <name val="Arial"/>
      <family val="2"/>
    </font>
    <font>
      <sz val="15"/>
      <color indexed="8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4" fillId="0" borderId="0"/>
    <xf numFmtId="165" fontId="5" fillId="0" borderId="0" applyFont="0" applyFill="0" applyBorder="0" applyAlignment="0" applyProtection="0"/>
    <xf numFmtId="0" fontId="5" fillId="0" borderId="0"/>
  </cellStyleXfs>
  <cellXfs count="332">
    <xf numFmtId="0" fontId="0" fillId="0" borderId="0" xfId="0"/>
    <xf numFmtId="0" fontId="0" fillId="0" borderId="0" xfId="0" applyAlignment="1">
      <alignment horizontal="left" indent="1"/>
    </xf>
    <xf numFmtId="0" fontId="0" fillId="0" borderId="0" xfId="0" applyAlignment="1">
      <alignment horizontal="left" indent="2"/>
    </xf>
    <xf numFmtId="0" fontId="0" fillId="0" borderId="0" xfId="0" applyAlignment="1">
      <alignment horizontal="left"/>
    </xf>
    <xf numFmtId="0" fontId="0" fillId="0" borderId="0" xfId="0" applyAlignment="1">
      <alignment horizontal="center" vertical="center" wrapText="1"/>
    </xf>
    <xf numFmtId="0" fontId="0" fillId="2" borderId="0" xfId="0" applyFill="1"/>
    <xf numFmtId="0" fontId="2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 indent="2"/>
    </xf>
    <xf numFmtId="0" fontId="1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left" indent="3"/>
    </xf>
    <xf numFmtId="0" fontId="2" fillId="0" borderId="0" xfId="0" applyFont="1" applyAlignment="1">
      <alignment horizontal="left" indent="1"/>
    </xf>
    <xf numFmtId="0" fontId="2" fillId="0" borderId="0" xfId="0" applyFont="1" applyAlignment="1">
      <alignment horizontal="left"/>
    </xf>
    <xf numFmtId="0" fontId="0" fillId="3" borderId="0" xfId="0" applyFill="1"/>
    <xf numFmtId="0" fontId="0" fillId="2" borderId="0" xfId="0" applyFill="1" applyAlignment="1">
      <alignment horizontal="center"/>
    </xf>
    <xf numFmtId="0" fontId="0" fillId="2" borderId="0" xfId="0" applyFill="1" applyAlignment="1">
      <alignment horizontal="left" indent="2"/>
    </xf>
    <xf numFmtId="0" fontId="0" fillId="0" borderId="0" xfId="0" applyAlignment="1">
      <alignment horizontal="center"/>
    </xf>
    <xf numFmtId="0" fontId="0" fillId="3" borderId="0" xfId="0" applyFill="1" applyAlignment="1">
      <alignment horizontal="center"/>
    </xf>
    <xf numFmtId="0" fontId="0" fillId="3" borderId="0" xfId="0" applyFill="1" applyAlignment="1">
      <alignment horizontal="left" indent="2"/>
    </xf>
    <xf numFmtId="0" fontId="0" fillId="2" borderId="0" xfId="0" applyFill="1" applyAlignment="1">
      <alignment horizontal="left" indent="3"/>
    </xf>
    <xf numFmtId="0" fontId="1" fillId="0" borderId="0" xfId="0" applyFont="1" applyAlignment="1">
      <alignment horizontal="left" indent="3"/>
    </xf>
    <xf numFmtId="0" fontId="1" fillId="0" borderId="0" xfId="0" applyFont="1" applyAlignment="1">
      <alignment horizontal="left" indent="1"/>
    </xf>
    <xf numFmtId="0" fontId="3" fillId="0" borderId="0" xfId="0" applyFont="1" applyAlignment="1">
      <alignment horizontal="left" indent="1"/>
    </xf>
    <xf numFmtId="0" fontId="3" fillId="0" borderId="0" xfId="0" applyFont="1" applyAlignment="1">
      <alignment horizontal="left" indent="3"/>
    </xf>
    <xf numFmtId="0" fontId="0" fillId="4" borderId="0" xfId="0" applyFill="1" applyAlignment="1">
      <alignment horizontal="left"/>
    </xf>
    <xf numFmtId="0" fontId="1" fillId="4" borderId="0" xfId="0" applyFont="1" applyFill="1" applyAlignment="1">
      <alignment horizontal="left" indent="2"/>
    </xf>
    <xf numFmtId="0" fontId="0" fillId="4" borderId="0" xfId="0" applyFill="1"/>
    <xf numFmtId="0" fontId="0" fillId="4" borderId="0" xfId="0" applyFill="1" applyAlignment="1">
      <alignment horizontal="center"/>
    </xf>
    <xf numFmtId="0" fontId="0" fillId="4" borderId="0" xfId="0" applyFill="1" applyAlignment="1">
      <alignment horizontal="left" indent="2"/>
    </xf>
    <xf numFmtId="0" fontId="0" fillId="5" borderId="0" xfId="0" applyFill="1" applyAlignment="1">
      <alignment horizontal="left"/>
    </xf>
    <xf numFmtId="0" fontId="0" fillId="5" borderId="0" xfId="0" applyFill="1" applyAlignment="1">
      <alignment horizontal="left" indent="2"/>
    </xf>
    <xf numFmtId="0" fontId="0" fillId="5" borderId="0" xfId="0" applyFill="1"/>
    <xf numFmtId="0" fontId="0" fillId="5" borderId="0" xfId="0" applyFill="1" applyAlignment="1">
      <alignment horizontal="center"/>
    </xf>
    <xf numFmtId="0" fontId="0" fillId="6" borderId="0" xfId="0" applyFill="1" applyAlignment="1">
      <alignment horizontal="left"/>
    </xf>
    <xf numFmtId="0" fontId="0" fillId="6" borderId="0" xfId="0" applyFill="1" applyAlignment="1">
      <alignment horizontal="left" indent="2"/>
    </xf>
    <xf numFmtId="0" fontId="0" fillId="6" borderId="0" xfId="0" applyFill="1"/>
    <xf numFmtId="0" fontId="0" fillId="6" borderId="0" xfId="0" applyFill="1" applyAlignment="1">
      <alignment horizontal="center"/>
    </xf>
    <xf numFmtId="0" fontId="0" fillId="7" borderId="0" xfId="0" applyFill="1" applyAlignment="1">
      <alignment horizontal="left"/>
    </xf>
    <xf numFmtId="0" fontId="0" fillId="7" borderId="0" xfId="0" applyFill="1" applyAlignment="1">
      <alignment horizontal="left" indent="2"/>
    </xf>
    <xf numFmtId="0" fontId="0" fillId="7" borderId="0" xfId="0" applyFill="1"/>
    <xf numFmtId="0" fontId="0" fillId="7" borderId="0" xfId="0" applyFill="1" applyAlignment="1">
      <alignment horizontal="center"/>
    </xf>
    <xf numFmtId="0" fontId="5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vertical="center"/>
    </xf>
    <xf numFmtId="0" fontId="0" fillId="0" borderId="0" xfId="0" applyAlignment="1">
      <alignment vertical="top"/>
    </xf>
    <xf numFmtId="0" fontId="12" fillId="0" borderId="0" xfId="0" applyFont="1"/>
    <xf numFmtId="0" fontId="13" fillId="0" borderId="0" xfId="0" applyFont="1" applyAlignment="1">
      <alignment vertical="center"/>
    </xf>
    <xf numFmtId="0" fontId="14" fillId="0" borderId="0" xfId="0" applyFont="1"/>
    <xf numFmtId="0" fontId="9" fillId="0" borderId="0" xfId="0" applyFont="1" applyAlignment="1">
      <alignment vertical="top"/>
    </xf>
    <xf numFmtId="0" fontId="9" fillId="0" borderId="0" xfId="0" applyFont="1" applyAlignment="1">
      <alignment vertical="top" wrapText="1"/>
    </xf>
    <xf numFmtId="0" fontId="10" fillId="0" borderId="0" xfId="0" applyFont="1" applyAlignment="1">
      <alignment vertical="top" wrapText="1"/>
    </xf>
    <xf numFmtId="0" fontId="15" fillId="0" borderId="0" xfId="0" applyFont="1" applyAlignment="1">
      <alignment vertical="center"/>
    </xf>
    <xf numFmtId="0" fontId="16" fillId="0" borderId="0" xfId="0" applyFont="1" applyAlignment="1">
      <alignment vertical="top" wrapText="1"/>
    </xf>
    <xf numFmtId="0" fontId="10" fillId="0" borderId="0" xfId="0" applyFont="1" applyAlignment="1">
      <alignment horizontal="center" vertical="top" wrapText="1"/>
    </xf>
    <xf numFmtId="2" fontId="9" fillId="0" borderId="0" xfId="0" applyNumberFormat="1" applyFont="1" applyAlignment="1">
      <alignment vertical="top" wrapText="1"/>
    </xf>
    <xf numFmtId="0" fontId="10" fillId="0" borderId="0" xfId="0" applyFont="1" applyAlignment="1">
      <alignment vertical="center" wrapText="1"/>
    </xf>
    <xf numFmtId="0" fontId="8" fillId="0" borderId="0" xfId="0" applyFont="1" applyAlignment="1">
      <alignment horizontal="center" vertical="center"/>
    </xf>
    <xf numFmtId="0" fontId="0" fillId="0" borderId="0" xfId="0" applyAlignment="1">
      <alignment horizontal="center" vertical="top"/>
    </xf>
    <xf numFmtId="0" fontId="0" fillId="0" borderId="0" xfId="0" applyAlignment="1">
      <alignment horizontal="left" vertical="center"/>
    </xf>
    <xf numFmtId="0" fontId="17" fillId="0" borderId="0" xfId="0" applyFont="1" applyAlignment="1">
      <alignment vertical="center"/>
    </xf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 wrapText="1"/>
    </xf>
    <xf numFmtId="0" fontId="0" fillId="0" borderId="0" xfId="0" applyAlignment="1">
      <alignment vertical="center"/>
    </xf>
    <xf numFmtId="0" fontId="19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20" fillId="0" borderId="0" xfId="0" applyFont="1" applyAlignment="1">
      <alignment horizontal="center" vertical="center"/>
    </xf>
    <xf numFmtId="0" fontId="14" fillId="0" borderId="0" xfId="0" applyFont="1" applyAlignment="1">
      <alignment horizontal="left"/>
    </xf>
    <xf numFmtId="0" fontId="14" fillId="0" borderId="0" xfId="0" applyFont="1" applyAlignment="1">
      <alignment horizontal="center"/>
    </xf>
    <xf numFmtId="0" fontId="22" fillId="0" borderId="0" xfId="0" applyFont="1" applyAlignment="1">
      <alignment vertical="center" wrapText="1"/>
    </xf>
    <xf numFmtId="0" fontId="21" fillId="0" borderId="0" xfId="0" applyFont="1" applyAlignment="1">
      <alignment vertical="top"/>
    </xf>
    <xf numFmtId="0" fontId="22" fillId="0" borderId="0" xfId="0" applyFont="1" applyAlignment="1">
      <alignment vertical="top"/>
    </xf>
    <xf numFmtId="4" fontId="22" fillId="0" borderId="0" xfId="0" applyNumberFormat="1" applyFont="1" applyAlignment="1">
      <alignment horizontal="left" vertical="top"/>
    </xf>
    <xf numFmtId="0" fontId="0" fillId="0" borderId="1" xfId="0" applyBorder="1" applyAlignment="1">
      <alignment vertical="top"/>
    </xf>
    <xf numFmtId="0" fontId="0" fillId="0" borderId="1" xfId="0" applyBorder="1" applyAlignment="1">
      <alignment horizontal="center" vertical="top"/>
    </xf>
    <xf numFmtId="0" fontId="21" fillId="0" borderId="0" xfId="0" applyFont="1" applyAlignment="1">
      <alignment vertical="top" wrapText="1"/>
    </xf>
    <xf numFmtId="4" fontId="21" fillId="0" borderId="0" xfId="0" applyNumberFormat="1" applyFont="1" applyAlignment="1">
      <alignment horizontal="right" vertical="top"/>
    </xf>
    <xf numFmtId="4" fontId="22" fillId="0" borderId="0" xfId="0" applyNumberFormat="1" applyFont="1" applyAlignment="1">
      <alignment horizontal="right" vertical="top"/>
    </xf>
    <xf numFmtId="0" fontId="28" fillId="0" borderId="0" xfId="0" applyFont="1" applyAlignment="1">
      <alignment vertical="center"/>
    </xf>
    <xf numFmtId="0" fontId="28" fillId="0" borderId="1" xfId="0" applyFont="1" applyBorder="1" applyAlignment="1">
      <alignment vertical="center"/>
    </xf>
    <xf numFmtId="0" fontId="29" fillId="0" borderId="0" xfId="0" applyFont="1"/>
    <xf numFmtId="4" fontId="0" fillId="0" borderId="0" xfId="0" applyNumberFormat="1" applyAlignment="1">
      <alignment vertical="top"/>
    </xf>
    <xf numFmtId="0" fontId="30" fillId="0" borderId="0" xfId="0" applyFont="1"/>
    <xf numFmtId="0" fontId="30" fillId="0" borderId="0" xfId="0" applyFont="1" applyAlignment="1">
      <alignment horizontal="center"/>
    </xf>
    <xf numFmtId="0" fontId="31" fillId="0" borderId="0" xfId="0" applyFont="1" applyAlignment="1">
      <alignment horizontal="center" vertical="center"/>
    </xf>
    <xf numFmtId="0" fontId="31" fillId="0" borderId="0" xfId="0" applyFont="1" applyAlignment="1">
      <alignment horizontal="center" vertical="center" wrapText="1"/>
    </xf>
    <xf numFmtId="0" fontId="31" fillId="0" borderId="0" xfId="0" applyFont="1" applyAlignment="1">
      <alignment vertical="center"/>
    </xf>
    <xf numFmtId="0" fontId="29" fillId="0" borderId="0" xfId="0" applyFont="1" applyAlignment="1">
      <alignment horizontal="left"/>
    </xf>
    <xf numFmtId="0" fontId="29" fillId="0" borderId="0" xfId="0" applyFont="1" applyAlignment="1">
      <alignment horizontal="center"/>
    </xf>
    <xf numFmtId="0" fontId="29" fillId="0" borderId="0" xfId="0" applyFont="1" applyAlignment="1">
      <alignment vertical="center"/>
    </xf>
    <xf numFmtId="0" fontId="28" fillId="0" borderId="0" xfId="0" applyFont="1" applyAlignment="1">
      <alignment horizontal="center" vertical="center" wrapText="1"/>
    </xf>
    <xf numFmtId="0" fontId="28" fillId="0" borderId="0" xfId="0" applyFont="1" applyAlignment="1">
      <alignment vertical="center" wrapText="1"/>
    </xf>
    <xf numFmtId="0" fontId="29" fillId="0" borderId="0" xfId="0" applyFont="1" applyAlignment="1">
      <alignment vertical="top"/>
    </xf>
    <xf numFmtId="0" fontId="28" fillId="0" borderId="0" xfId="0" applyFont="1" applyAlignment="1">
      <alignment vertical="top"/>
    </xf>
    <xf numFmtId="0" fontId="29" fillId="0" borderId="0" xfId="0" applyFont="1" applyAlignment="1">
      <alignment horizontal="right" vertical="top"/>
    </xf>
    <xf numFmtId="164" fontId="28" fillId="0" borderId="0" xfId="0" applyNumberFormat="1" applyFont="1" applyAlignment="1">
      <alignment horizontal="center" vertical="top"/>
    </xf>
    <xf numFmtId="164" fontId="28" fillId="0" borderId="0" xfId="0" applyNumberFormat="1" applyFont="1" applyAlignment="1">
      <alignment horizontal="left" vertical="top"/>
    </xf>
    <xf numFmtId="4" fontId="28" fillId="0" borderId="0" xfId="0" applyNumberFormat="1" applyFont="1" applyAlignment="1">
      <alignment horizontal="left" vertical="top"/>
    </xf>
    <xf numFmtId="0" fontId="28" fillId="0" borderId="0" xfId="0" applyFont="1" applyAlignment="1">
      <alignment horizontal="center" vertical="top" wrapText="1" readingOrder="1"/>
    </xf>
    <xf numFmtId="0" fontId="28" fillId="0" borderId="0" xfId="0" applyFont="1" applyAlignment="1">
      <alignment horizontal="right" vertical="top"/>
    </xf>
    <xf numFmtId="0" fontId="29" fillId="0" borderId="0" xfId="0" applyFont="1" applyAlignment="1">
      <alignment vertical="top" wrapText="1"/>
    </xf>
    <xf numFmtId="0" fontId="29" fillId="0" borderId="0" xfId="0" applyFont="1" applyAlignment="1">
      <alignment horizontal="center" vertical="top"/>
    </xf>
    <xf numFmtId="164" fontId="29" fillId="0" borderId="0" xfId="0" applyNumberFormat="1" applyFont="1" applyAlignment="1">
      <alignment horizontal="right" vertical="top"/>
    </xf>
    <xf numFmtId="4" fontId="29" fillId="0" borderId="0" xfId="0" applyNumberFormat="1" applyFont="1" applyAlignment="1">
      <alignment horizontal="right" vertical="top"/>
    </xf>
    <xf numFmtId="0" fontId="8" fillId="0" borderId="0" xfId="0" applyFont="1" applyAlignment="1">
      <alignment horizontal="center"/>
    </xf>
    <xf numFmtId="0" fontId="8" fillId="0" borderId="0" xfId="0" applyFont="1"/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left"/>
    </xf>
    <xf numFmtId="0" fontId="31" fillId="0" borderId="0" xfId="0" applyFont="1" applyAlignment="1">
      <alignment vertical="center" wrapText="1"/>
    </xf>
    <xf numFmtId="0" fontId="8" fillId="0" borderId="0" xfId="0" applyFont="1" applyAlignment="1">
      <alignment vertical="top"/>
    </xf>
    <xf numFmtId="0" fontId="31" fillId="0" borderId="0" xfId="0" applyFont="1" applyAlignment="1">
      <alignment vertical="top"/>
    </xf>
    <xf numFmtId="0" fontId="8" fillId="0" borderId="0" xfId="0" applyFont="1" applyAlignment="1">
      <alignment horizontal="right" vertical="top"/>
    </xf>
    <xf numFmtId="164" fontId="31" fillId="0" borderId="0" xfId="0" applyNumberFormat="1" applyFont="1" applyAlignment="1">
      <alignment horizontal="center" vertical="top"/>
    </xf>
    <xf numFmtId="164" fontId="31" fillId="0" borderId="0" xfId="0" applyNumberFormat="1" applyFont="1" applyAlignment="1">
      <alignment horizontal="left" vertical="top"/>
    </xf>
    <xf numFmtId="4" fontId="31" fillId="0" borderId="0" xfId="0" applyNumberFormat="1" applyFont="1" applyAlignment="1">
      <alignment horizontal="left" vertical="top"/>
    </xf>
    <xf numFmtId="0" fontId="8" fillId="0" borderId="1" xfId="0" applyFont="1" applyBorder="1" applyAlignment="1">
      <alignment vertical="top"/>
    </xf>
    <xf numFmtId="0" fontId="31" fillId="0" borderId="1" xfId="0" applyFont="1" applyBorder="1" applyAlignment="1">
      <alignment vertical="center"/>
    </xf>
    <xf numFmtId="0" fontId="8" fillId="0" borderId="1" xfId="0" applyFont="1" applyBorder="1" applyAlignment="1">
      <alignment horizontal="center" vertical="top"/>
    </xf>
    <xf numFmtId="0" fontId="31" fillId="0" borderId="0" xfId="0" applyFont="1" applyAlignment="1">
      <alignment horizontal="center" vertical="top" wrapText="1" readingOrder="1"/>
    </xf>
    <xf numFmtId="0" fontId="31" fillId="0" borderId="0" xfId="0" applyFont="1" applyAlignment="1">
      <alignment horizontal="right" vertical="top"/>
    </xf>
    <xf numFmtId="0" fontId="8" fillId="0" borderId="0" xfId="0" applyFont="1" applyAlignment="1">
      <alignment horizontal="center" vertical="top"/>
    </xf>
    <xf numFmtId="0" fontId="8" fillId="0" borderId="0" xfId="0" applyFont="1" applyAlignment="1">
      <alignment vertical="top" wrapText="1"/>
    </xf>
    <xf numFmtId="0" fontId="33" fillId="0" borderId="0" xfId="0" applyFont="1"/>
    <xf numFmtId="0" fontId="33" fillId="0" borderId="0" xfId="0" applyFont="1" applyAlignment="1">
      <alignment horizontal="center"/>
    </xf>
    <xf numFmtId="4" fontId="28" fillId="0" borderId="0" xfId="0" applyNumberFormat="1" applyFont="1" applyAlignment="1">
      <alignment horizontal="right" vertical="top"/>
    </xf>
    <xf numFmtId="0" fontId="29" fillId="0" borderId="5" xfId="0" applyFont="1" applyBorder="1"/>
    <xf numFmtId="0" fontId="30" fillId="0" borderId="4" xfId="0" applyFont="1" applyBorder="1"/>
    <xf numFmtId="0" fontId="30" fillId="0" borderId="5" xfId="0" applyFont="1" applyBorder="1"/>
    <xf numFmtId="0" fontId="30" fillId="0" borderId="5" xfId="0" applyFont="1" applyBorder="1" applyAlignment="1">
      <alignment horizontal="center"/>
    </xf>
    <xf numFmtId="0" fontId="30" fillId="0" borderId="9" xfId="0" applyFont="1" applyBorder="1"/>
    <xf numFmtId="0" fontId="30" fillId="0" borderId="10" xfId="0" applyFont="1" applyBorder="1"/>
    <xf numFmtId="0" fontId="30" fillId="0" borderId="11" xfId="0" applyFont="1" applyBorder="1"/>
    <xf numFmtId="0" fontId="30" fillId="0" borderId="10" xfId="0" applyFont="1" applyBorder="1" applyAlignment="1">
      <alignment vertical="top"/>
    </xf>
    <xf numFmtId="0" fontId="26" fillId="0" borderId="0" xfId="0" applyFont="1" applyAlignment="1">
      <alignment horizontal="center" vertical="top"/>
    </xf>
    <xf numFmtId="0" fontId="26" fillId="0" borderId="0" xfId="0" applyFont="1" applyAlignment="1">
      <alignment vertical="top"/>
    </xf>
    <xf numFmtId="4" fontId="26" fillId="0" borderId="0" xfId="0" applyNumberFormat="1" applyFont="1" applyAlignment="1">
      <alignment vertical="top"/>
    </xf>
    <xf numFmtId="0" fontId="30" fillId="0" borderId="0" xfId="0" applyFont="1" applyAlignment="1">
      <alignment horizontal="center" vertical="top"/>
    </xf>
    <xf numFmtId="4" fontId="30" fillId="0" borderId="11" xfId="0" applyNumberFormat="1" applyFont="1" applyBorder="1" applyAlignment="1">
      <alignment horizontal="right" vertical="top"/>
    </xf>
    <xf numFmtId="0" fontId="30" fillId="0" borderId="1" xfId="0" applyFont="1" applyBorder="1" applyAlignment="1">
      <alignment horizontal="center"/>
    </xf>
    <xf numFmtId="0" fontId="30" fillId="0" borderId="1" xfId="0" applyFont="1" applyBorder="1"/>
    <xf numFmtId="0" fontId="30" fillId="0" borderId="1" xfId="0" applyFont="1" applyBorder="1" applyAlignment="1">
      <alignment horizontal="center" vertical="top"/>
    </xf>
    <xf numFmtId="4" fontId="30" fillId="0" borderId="12" xfId="0" applyNumberFormat="1" applyFont="1" applyBorder="1" applyAlignment="1">
      <alignment horizontal="right" vertical="top"/>
    </xf>
    <xf numFmtId="0" fontId="14" fillId="0" borderId="4" xfId="0" applyFont="1" applyBorder="1"/>
    <xf numFmtId="0" fontId="24" fillId="0" borderId="5" xfId="0" applyFont="1" applyBorder="1"/>
    <xf numFmtId="0" fontId="24" fillId="0" borderId="5" xfId="0" applyFont="1" applyBorder="1" applyAlignment="1">
      <alignment horizontal="center"/>
    </xf>
    <xf numFmtId="0" fontId="24" fillId="0" borderId="9" xfId="0" applyFont="1" applyBorder="1"/>
    <xf numFmtId="0" fontId="14" fillId="0" borderId="10" xfId="0" applyFont="1" applyBorder="1"/>
    <xf numFmtId="0" fontId="24" fillId="0" borderId="0" xfId="0" applyFont="1"/>
    <xf numFmtId="0" fontId="24" fillId="0" borderId="0" xfId="0" applyFont="1" applyAlignment="1">
      <alignment horizontal="center"/>
    </xf>
    <xf numFmtId="0" fontId="24" fillId="0" borderId="11" xfId="0" applyFont="1" applyBorder="1"/>
    <xf numFmtId="0" fontId="25" fillId="0" borderId="0" xfId="0" applyFont="1" applyAlignment="1">
      <alignment vertical="top"/>
    </xf>
    <xf numFmtId="0" fontId="26" fillId="0" borderId="11" xfId="0" applyFont="1" applyBorder="1" applyAlignment="1">
      <alignment vertical="top"/>
    </xf>
    <xf numFmtId="0" fontId="27" fillId="0" borderId="0" xfId="0" applyFont="1" applyAlignment="1">
      <alignment vertical="top" wrapText="1"/>
    </xf>
    <xf numFmtId="0" fontId="27" fillId="0" borderId="0" xfId="0" applyFont="1" applyAlignment="1">
      <alignment horizontal="center" vertical="top"/>
    </xf>
    <xf numFmtId="164" fontId="27" fillId="0" borderId="0" xfId="0" applyNumberFormat="1" applyFont="1" applyAlignment="1">
      <alignment horizontal="right" vertical="top"/>
    </xf>
    <xf numFmtId="4" fontId="27" fillId="0" borderId="11" xfId="0" applyNumberFormat="1" applyFont="1" applyBorder="1" applyAlignment="1">
      <alignment horizontal="right" vertical="top"/>
    </xf>
    <xf numFmtId="0" fontId="14" fillId="0" borderId="6" xfId="0" applyFont="1" applyBorder="1"/>
    <xf numFmtId="0" fontId="27" fillId="0" borderId="1" xfId="0" applyFont="1" applyBorder="1" applyAlignment="1">
      <alignment vertical="top" wrapText="1"/>
    </xf>
    <xf numFmtId="0" fontId="27" fillId="0" borderId="1" xfId="0" applyFont="1" applyBorder="1" applyAlignment="1">
      <alignment horizontal="center" vertical="top"/>
    </xf>
    <xf numFmtId="164" fontId="27" fillId="0" borderId="1" xfId="0" applyNumberFormat="1" applyFont="1" applyBorder="1" applyAlignment="1">
      <alignment horizontal="right" vertical="top"/>
    </xf>
    <xf numFmtId="4" fontId="27" fillId="0" borderId="1" xfId="0" applyNumberFormat="1" applyFont="1" applyBorder="1" applyAlignment="1">
      <alignment horizontal="right" vertical="top"/>
    </xf>
    <xf numFmtId="4" fontId="27" fillId="0" borderId="12" xfId="0" applyNumberFormat="1" applyFont="1" applyBorder="1" applyAlignment="1">
      <alignment horizontal="right" vertical="top"/>
    </xf>
    <xf numFmtId="0" fontId="30" fillId="0" borderId="0" xfId="0" applyFont="1" applyAlignment="1">
      <alignment vertical="top"/>
    </xf>
    <xf numFmtId="4" fontId="30" fillId="0" borderId="0" xfId="0" applyNumberFormat="1" applyFont="1" applyAlignment="1">
      <alignment vertical="top"/>
    </xf>
    <xf numFmtId="0" fontId="30" fillId="0" borderId="11" xfId="0" applyFont="1" applyBorder="1" applyAlignment="1">
      <alignment vertical="top"/>
    </xf>
    <xf numFmtId="4" fontId="30" fillId="0" borderId="0" xfId="0" applyNumberFormat="1" applyFont="1" applyAlignment="1">
      <alignment horizontal="right" vertical="top"/>
    </xf>
    <xf numFmtId="4" fontId="30" fillId="0" borderId="1" xfId="0" applyNumberFormat="1" applyFont="1" applyBorder="1" applyAlignment="1">
      <alignment horizontal="right" vertical="top"/>
    </xf>
    <xf numFmtId="4" fontId="32" fillId="0" borderId="12" xfId="0" applyNumberFormat="1" applyFont="1" applyBorder="1" applyAlignment="1">
      <alignment horizontal="right" vertical="top"/>
    </xf>
    <xf numFmtId="0" fontId="8" fillId="0" borderId="4" xfId="0" applyFont="1" applyBorder="1"/>
    <xf numFmtId="0" fontId="8" fillId="0" borderId="10" xfId="0" applyFont="1" applyBorder="1"/>
    <xf numFmtId="0" fontId="32" fillId="0" borderId="0" xfId="0" applyFont="1" applyAlignment="1">
      <alignment vertical="top"/>
    </xf>
    <xf numFmtId="0" fontId="8" fillId="0" borderId="6" xfId="0" applyFont="1" applyBorder="1"/>
    <xf numFmtId="0" fontId="14" fillId="0" borderId="5" xfId="0" applyFont="1" applyBorder="1" applyAlignment="1">
      <alignment horizontal="center"/>
    </xf>
    <xf numFmtId="0" fontId="14" fillId="0" borderId="5" xfId="0" applyFont="1" applyBorder="1"/>
    <xf numFmtId="0" fontId="14" fillId="0" borderId="9" xfId="0" applyFont="1" applyBorder="1"/>
    <xf numFmtId="0" fontId="14" fillId="0" borderId="11" xfId="0" applyFont="1" applyBorder="1"/>
    <xf numFmtId="0" fontId="14" fillId="0" borderId="1" xfId="0" applyFont="1" applyBorder="1"/>
    <xf numFmtId="0" fontId="14" fillId="0" borderId="1" xfId="0" applyFont="1" applyBorder="1" applyAlignment="1">
      <alignment horizontal="center"/>
    </xf>
    <xf numFmtId="0" fontId="14" fillId="0" borderId="12" xfId="0" applyFont="1" applyBorder="1"/>
    <xf numFmtId="0" fontId="20" fillId="0" borderId="0" xfId="0" applyFont="1" applyAlignment="1">
      <alignment horizontal="center" vertical="center" wrapText="1"/>
    </xf>
    <xf numFmtId="0" fontId="20" fillId="0" borderId="0" xfId="0" applyFont="1" applyAlignment="1">
      <alignment vertical="center" wrapText="1"/>
    </xf>
    <xf numFmtId="0" fontId="18" fillId="0" borderId="0" xfId="0" applyFont="1" applyAlignment="1">
      <alignment vertical="center"/>
    </xf>
    <xf numFmtId="0" fontId="19" fillId="0" borderId="0" xfId="0" applyFont="1" applyAlignment="1">
      <alignment vertical="top"/>
    </xf>
    <xf numFmtId="0" fontId="20" fillId="0" borderId="0" xfId="0" applyFont="1" applyAlignment="1">
      <alignment vertical="top"/>
    </xf>
    <xf numFmtId="0" fontId="19" fillId="0" borderId="0" xfId="0" applyFont="1" applyAlignment="1">
      <alignment horizontal="right" vertical="top"/>
    </xf>
    <xf numFmtId="164" fontId="20" fillId="0" borderId="0" xfId="0" applyNumberFormat="1" applyFont="1" applyAlignment="1">
      <alignment horizontal="center" vertical="top"/>
    </xf>
    <xf numFmtId="164" fontId="20" fillId="0" borderId="0" xfId="0" applyNumberFormat="1" applyFont="1" applyAlignment="1">
      <alignment horizontal="left" vertical="top"/>
    </xf>
    <xf numFmtId="0" fontId="18" fillId="0" borderId="1" xfId="0" applyFont="1" applyBorder="1" applyAlignment="1">
      <alignment vertical="center"/>
    </xf>
    <xf numFmtId="0" fontId="17" fillId="0" borderId="0" xfId="0" applyFont="1"/>
    <xf numFmtId="0" fontId="17" fillId="0" borderId="0" xfId="0" applyFont="1" applyAlignment="1">
      <alignment horizontal="center"/>
    </xf>
    <xf numFmtId="0" fontId="19" fillId="0" borderId="7" xfId="0" applyFont="1" applyBorder="1" applyAlignment="1">
      <alignment vertical="top"/>
    </xf>
    <xf numFmtId="4" fontId="29" fillId="0" borderId="0" xfId="0" applyNumberFormat="1" applyFont="1"/>
    <xf numFmtId="0" fontId="29" fillId="0" borderId="7" xfId="0" applyFont="1" applyBorder="1" applyAlignment="1">
      <alignment vertical="top"/>
    </xf>
    <xf numFmtId="0" fontId="29" fillId="0" borderId="7" xfId="0" applyFont="1" applyBorder="1" applyAlignment="1">
      <alignment vertical="top" wrapText="1"/>
    </xf>
    <xf numFmtId="0" fontId="29" fillId="0" borderId="7" xfId="0" applyFont="1" applyBorder="1" applyAlignment="1">
      <alignment horizontal="center" vertical="top"/>
    </xf>
    <xf numFmtId="164" fontId="29" fillId="0" borderId="7" xfId="0" applyNumberFormat="1" applyFont="1" applyBorder="1" applyAlignment="1">
      <alignment horizontal="right" vertical="top"/>
    </xf>
    <xf numFmtId="4" fontId="29" fillId="0" borderId="7" xfId="0" applyNumberFormat="1" applyFont="1" applyBorder="1" applyAlignment="1">
      <alignment horizontal="right" vertical="top"/>
    </xf>
    <xf numFmtId="4" fontId="28" fillId="0" borderId="7" xfId="0" applyNumberFormat="1" applyFont="1" applyBorder="1" applyAlignment="1">
      <alignment horizontal="right" vertical="top"/>
    </xf>
    <xf numFmtId="164" fontId="21" fillId="0" borderId="0" xfId="0" applyNumberFormat="1" applyFont="1" applyAlignment="1">
      <alignment horizontal="right" vertical="top"/>
    </xf>
    <xf numFmtId="0" fontId="21" fillId="0" borderId="0" xfId="0" applyFont="1" applyAlignment="1">
      <alignment horizontal="center" vertical="top"/>
    </xf>
    <xf numFmtId="4" fontId="14" fillId="0" borderId="0" xfId="0" applyNumberFormat="1" applyFont="1" applyAlignment="1">
      <alignment horizontal="right" vertical="top"/>
    </xf>
    <xf numFmtId="4" fontId="22" fillId="0" borderId="7" xfId="0" applyNumberFormat="1" applyFont="1" applyBorder="1" applyAlignment="1">
      <alignment horizontal="right" vertical="top"/>
    </xf>
    <xf numFmtId="0" fontId="22" fillId="0" borderId="0" xfId="0" applyFont="1" applyAlignment="1">
      <alignment horizontal="center" vertical="top" wrapText="1" readingOrder="1"/>
    </xf>
    <xf numFmtId="0" fontId="22" fillId="0" borderId="0" xfId="0" applyFont="1" applyAlignment="1">
      <alignment horizontal="right" vertical="top"/>
    </xf>
    <xf numFmtId="0" fontId="13" fillId="0" borderId="0" xfId="0" applyFont="1"/>
    <xf numFmtId="0" fontId="14" fillId="0" borderId="0" xfId="0" applyFont="1" applyAlignment="1">
      <alignment horizontal="center" vertical="center"/>
    </xf>
    <xf numFmtId="164" fontId="29" fillId="0" borderId="0" xfId="0" applyNumberFormat="1" applyFont="1" applyAlignment="1">
      <alignment horizontal="right" vertical="center"/>
    </xf>
    <xf numFmtId="4" fontId="29" fillId="0" borderId="0" xfId="0" applyNumberFormat="1" applyFont="1" applyAlignment="1">
      <alignment horizontal="right" vertical="center"/>
    </xf>
    <xf numFmtId="0" fontId="34" fillId="0" borderId="0" xfId="0" applyFont="1" applyAlignment="1">
      <alignment vertical="top" wrapText="1"/>
    </xf>
    <xf numFmtId="0" fontId="29" fillId="0" borderId="5" xfId="0" applyFont="1" applyBorder="1" applyAlignment="1">
      <alignment vertical="top"/>
    </xf>
    <xf numFmtId="0" fontId="28" fillId="0" borderId="5" xfId="0" applyFont="1" applyBorder="1" applyAlignment="1">
      <alignment vertical="top"/>
    </xf>
    <xf numFmtId="0" fontId="29" fillId="0" borderId="5" xfId="0" applyFont="1" applyBorder="1" applyAlignment="1">
      <alignment horizontal="center" vertical="top"/>
    </xf>
    <xf numFmtId="4" fontId="22" fillId="0" borderId="5" xfId="0" applyNumberFormat="1" applyFont="1" applyBorder="1" applyAlignment="1">
      <alignment horizontal="right" vertical="top"/>
    </xf>
    <xf numFmtId="0" fontId="29" fillId="0" borderId="13" xfId="0" applyFont="1" applyBorder="1"/>
    <xf numFmtId="0" fontId="28" fillId="0" borderId="7" xfId="0" applyFont="1" applyBorder="1"/>
    <xf numFmtId="4" fontId="29" fillId="0" borderId="13" xfId="0" applyNumberFormat="1" applyFont="1" applyBorder="1"/>
    <xf numFmtId="4" fontId="29" fillId="0" borderId="14" xfId="0" applyNumberFormat="1" applyFont="1" applyBorder="1"/>
    <xf numFmtId="4" fontId="28" fillId="0" borderId="0" xfId="0" applyNumberFormat="1" applyFont="1" applyAlignment="1">
      <alignment vertical="center"/>
    </xf>
    <xf numFmtId="4" fontId="29" fillId="0" borderId="13" xfId="0" applyNumberFormat="1" applyFont="1" applyBorder="1" applyAlignment="1">
      <alignment vertical="center"/>
    </xf>
    <xf numFmtId="4" fontId="35" fillId="0" borderId="15" xfId="0" applyNumberFormat="1" applyFont="1" applyBorder="1"/>
    <xf numFmtId="0" fontId="36" fillId="4" borderId="2" xfId="0" applyFont="1" applyFill="1" applyBorder="1" applyAlignment="1">
      <alignment horizontal="center" vertical="center"/>
    </xf>
    <xf numFmtId="0" fontId="36" fillId="4" borderId="2" xfId="0" applyFont="1" applyFill="1" applyBorder="1" applyAlignment="1">
      <alignment horizontal="center" vertical="center" wrapText="1"/>
    </xf>
    <xf numFmtId="4" fontId="6" fillId="2" borderId="2" xfId="0" applyNumberFormat="1" applyFont="1" applyFill="1" applyBorder="1" applyAlignment="1">
      <alignment horizontal="center"/>
    </xf>
    <xf numFmtId="0" fontId="6" fillId="2" borderId="2" xfId="0" applyFont="1" applyFill="1" applyBorder="1"/>
    <xf numFmtId="0" fontId="5" fillId="2" borderId="2" xfId="0" applyFont="1" applyFill="1" applyBorder="1" applyAlignment="1">
      <alignment horizontal="center"/>
    </xf>
    <xf numFmtId="165" fontId="6" fillId="2" borderId="2" xfId="2" applyFont="1" applyFill="1" applyBorder="1" applyAlignment="1">
      <alignment horizontal="center" vertical="center" wrapText="1"/>
    </xf>
    <xf numFmtId="4" fontId="5" fillId="2" borderId="2" xfId="0" applyNumberFormat="1" applyFont="1" applyFill="1" applyBorder="1" applyAlignment="1">
      <alignment horizontal="center"/>
    </xf>
    <xf numFmtId="0" fontId="37" fillId="2" borderId="2" xfId="0" applyFont="1" applyFill="1" applyBorder="1"/>
    <xf numFmtId="0" fontId="37" fillId="2" borderId="2" xfId="0" applyFont="1" applyFill="1" applyBorder="1" applyAlignment="1">
      <alignment horizontal="center"/>
    </xf>
    <xf numFmtId="166" fontId="37" fillId="2" borderId="2" xfId="3" applyNumberFormat="1" applyFont="1" applyFill="1" applyBorder="1" applyAlignment="1">
      <alignment horizontal="center"/>
    </xf>
    <xf numFmtId="166" fontId="37" fillId="2" borderId="2" xfId="3" applyNumberFormat="1" applyFont="1" applyFill="1" applyBorder="1" applyAlignment="1">
      <alignment horizontal="right"/>
    </xf>
    <xf numFmtId="4" fontId="5" fillId="0" borderId="2" xfId="0" applyNumberFormat="1" applyFont="1" applyBorder="1" applyAlignment="1">
      <alignment horizontal="center"/>
    </xf>
    <xf numFmtId="0" fontId="5" fillId="0" borderId="2" xfId="0" applyFont="1" applyBorder="1"/>
    <xf numFmtId="0" fontId="5" fillId="0" borderId="2" xfId="0" applyFont="1" applyBorder="1" applyAlignment="1">
      <alignment horizontal="center"/>
    </xf>
    <xf numFmtId="167" fontId="5" fillId="0" borderId="2" xfId="0" applyNumberFormat="1" applyFont="1" applyBorder="1" applyAlignment="1">
      <alignment horizontal="center"/>
    </xf>
    <xf numFmtId="167" fontId="5" fillId="0" borderId="2" xfId="0" applyNumberFormat="1" applyFont="1" applyBorder="1" applyAlignment="1">
      <alignment horizontal="right"/>
    </xf>
    <xf numFmtId="0" fontId="6" fillId="2" borderId="2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right"/>
    </xf>
    <xf numFmtId="10" fontId="5" fillId="0" borderId="2" xfId="0" applyNumberFormat="1" applyFont="1" applyBorder="1" applyAlignment="1">
      <alignment horizontal="center"/>
    </xf>
    <xf numFmtId="4" fontId="6" fillId="0" borderId="2" xfId="0" applyNumberFormat="1" applyFont="1" applyBorder="1" applyAlignment="1">
      <alignment horizontal="center"/>
    </xf>
    <xf numFmtId="0" fontId="6" fillId="0" borderId="2" xfId="0" applyFont="1" applyBorder="1"/>
    <xf numFmtId="166" fontId="6" fillId="0" borderId="2" xfId="2" applyNumberFormat="1" applyFont="1" applyFill="1" applyBorder="1" applyAlignment="1">
      <alignment horizontal="center"/>
    </xf>
    <xf numFmtId="166" fontId="6" fillId="0" borderId="2" xfId="2" applyNumberFormat="1" applyFont="1" applyFill="1" applyBorder="1" applyAlignment="1">
      <alignment horizontal="right"/>
    </xf>
    <xf numFmtId="167" fontId="5" fillId="0" borderId="2" xfId="0" applyNumberFormat="1" applyFont="1" applyBorder="1" applyAlignment="1">
      <alignment horizontal="left"/>
    </xf>
    <xf numFmtId="49" fontId="29" fillId="0" borderId="0" xfId="0" applyNumberFormat="1" applyFont="1" applyAlignment="1">
      <alignment horizontal="center" vertical="center" wrapText="1"/>
    </xf>
    <xf numFmtId="0" fontId="0" fillId="0" borderId="2" xfId="0" applyBorder="1"/>
    <xf numFmtId="0" fontId="38" fillId="0" borderId="2" xfId="0" applyFont="1" applyBorder="1" applyAlignment="1">
      <alignment horizontal="center" vertical="center"/>
    </xf>
    <xf numFmtId="0" fontId="38" fillId="0" borderId="2" xfId="0" applyFont="1" applyBorder="1" applyAlignment="1">
      <alignment horizontal="center" vertical="center" wrapText="1"/>
    </xf>
    <xf numFmtId="2" fontId="38" fillId="0" borderId="2" xfId="0" applyNumberFormat="1" applyFont="1" applyBorder="1" applyAlignment="1">
      <alignment horizontal="center" vertical="center"/>
    </xf>
    <xf numFmtId="4" fontId="38" fillId="8" borderId="2" xfId="0" applyNumberFormat="1" applyFont="1" applyFill="1" applyBorder="1" applyAlignment="1">
      <alignment horizontal="right" vertical="center"/>
    </xf>
    <xf numFmtId="0" fontId="38" fillId="8" borderId="2" xfId="0" applyFont="1" applyFill="1" applyBorder="1" applyAlignment="1">
      <alignment horizontal="right" vertical="center"/>
    </xf>
    <xf numFmtId="0" fontId="0" fillId="0" borderId="2" xfId="0" applyBorder="1" applyAlignment="1">
      <alignment horizontal="center"/>
    </xf>
    <xf numFmtId="4" fontId="0" fillId="0" borderId="2" xfId="0" applyNumberFormat="1" applyBorder="1"/>
    <xf numFmtId="4" fontId="28" fillId="0" borderId="0" xfId="0" applyNumberFormat="1" applyFont="1" applyAlignment="1">
      <alignment horizontal="center" vertical="center" wrapText="1"/>
    </xf>
    <xf numFmtId="0" fontId="11" fillId="0" borderId="0" xfId="0" applyFont="1" applyAlignment="1">
      <alignment horizontal="center" wrapText="1"/>
    </xf>
    <xf numFmtId="4" fontId="41" fillId="9" borderId="0" xfId="0" applyNumberFormat="1" applyFont="1" applyFill="1"/>
    <xf numFmtId="4" fontId="29" fillId="9" borderId="0" xfId="0" applyNumberFormat="1" applyFont="1" applyFill="1" applyAlignment="1">
      <alignment horizontal="right" vertical="top"/>
    </xf>
    <xf numFmtId="0" fontId="6" fillId="10" borderId="0" xfId="0" applyFont="1" applyFill="1" applyAlignment="1">
      <alignment vertical="center" wrapText="1"/>
    </xf>
    <xf numFmtId="164" fontId="42" fillId="0" borderId="0" xfId="0" applyNumberFormat="1" applyFont="1" applyAlignment="1">
      <alignment horizontal="right" vertical="top"/>
    </xf>
    <xf numFmtId="164" fontId="42" fillId="0" borderId="0" xfId="0" applyNumberFormat="1" applyFont="1" applyAlignment="1">
      <alignment horizontal="left" vertical="top"/>
    </xf>
    <xf numFmtId="164" fontId="43" fillId="0" borderId="0" xfId="0" applyNumberFormat="1" applyFont="1" applyAlignment="1">
      <alignment horizontal="left" vertical="top"/>
    </xf>
    <xf numFmtId="164" fontId="8" fillId="0" borderId="0" xfId="0" applyNumberFormat="1" applyFont="1" applyAlignment="1">
      <alignment horizontal="right" vertical="top"/>
    </xf>
    <xf numFmtId="164" fontId="8" fillId="0" borderId="0" xfId="0" applyNumberFormat="1" applyFont="1" applyAlignment="1">
      <alignment horizontal="left" vertical="top"/>
    </xf>
    <xf numFmtId="164" fontId="42" fillId="2" borderId="0" xfId="0" applyNumberFormat="1" applyFont="1" applyFill="1" applyAlignment="1">
      <alignment horizontal="left" vertical="top"/>
    </xf>
    <xf numFmtId="164" fontId="0" fillId="0" borderId="0" xfId="0" applyNumberFormat="1" applyAlignment="1">
      <alignment horizontal="left" vertical="top"/>
    </xf>
    <xf numFmtId="164" fontId="0" fillId="0" borderId="0" xfId="0" applyNumberFormat="1" applyAlignment="1">
      <alignment horizontal="right" vertical="top"/>
    </xf>
    <xf numFmtId="0" fontId="44" fillId="0" borderId="0" xfId="0" applyFont="1"/>
    <xf numFmtId="0" fontId="5" fillId="0" borderId="0" xfId="0" applyFont="1"/>
    <xf numFmtId="0" fontId="45" fillId="0" borderId="0" xfId="0" applyFont="1" applyAlignment="1">
      <alignment vertical="center" wrapText="1"/>
    </xf>
    <xf numFmtId="0" fontId="44" fillId="0" borderId="0" xfId="0" applyFont="1" applyAlignment="1">
      <alignment vertical="top"/>
    </xf>
    <xf numFmtId="0" fontId="46" fillId="0" borderId="0" xfId="0" applyFont="1"/>
    <xf numFmtId="0" fontId="47" fillId="0" borderId="0" xfId="0" applyFont="1"/>
    <xf numFmtId="0" fontId="48" fillId="0" borderId="0" xfId="0" applyFont="1" applyAlignment="1">
      <alignment vertical="center" wrapText="1"/>
    </xf>
    <xf numFmtId="0" fontId="49" fillId="0" borderId="0" xfId="0" applyFont="1" applyAlignment="1">
      <alignment horizontal="left" vertical="center"/>
    </xf>
    <xf numFmtId="0" fontId="50" fillId="0" borderId="0" xfId="0" applyFont="1" applyAlignment="1">
      <alignment horizontal="left" vertical="top"/>
    </xf>
    <xf numFmtId="0" fontId="46" fillId="0" borderId="0" xfId="0" applyFont="1" applyAlignment="1">
      <alignment horizontal="left" vertical="top"/>
    </xf>
    <xf numFmtId="0" fontId="47" fillId="0" borderId="0" xfId="0" applyFont="1" applyAlignment="1">
      <alignment horizontal="left" vertical="center"/>
    </xf>
    <xf numFmtId="0" fontId="47" fillId="0" borderId="0" xfId="0" applyFont="1" applyAlignment="1">
      <alignment horizontal="left"/>
    </xf>
    <xf numFmtId="4" fontId="47" fillId="0" borderId="0" xfId="0" applyNumberFormat="1" applyFont="1" applyAlignment="1">
      <alignment horizontal="left"/>
    </xf>
    <xf numFmtId="0" fontId="12" fillId="0" borderId="0" xfId="0" applyFont="1" applyAlignment="1">
      <alignment horizontal="left"/>
    </xf>
    <xf numFmtId="0" fontId="31" fillId="0" borderId="0" xfId="0" applyFont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11" fillId="0" borderId="3" xfId="0" applyFont="1" applyBorder="1" applyAlignment="1">
      <alignment horizontal="center" wrapText="1"/>
    </xf>
    <xf numFmtId="0" fontId="11" fillId="0" borderId="7" xfId="0" applyFont="1" applyBorder="1" applyAlignment="1">
      <alignment horizontal="center" wrapText="1"/>
    </xf>
    <xf numFmtId="0" fontId="11" fillId="0" borderId="8" xfId="0" applyFont="1" applyBorder="1" applyAlignment="1">
      <alignment horizontal="center" wrapText="1"/>
    </xf>
    <xf numFmtId="0" fontId="28" fillId="0" borderId="0" xfId="0" applyFont="1" applyAlignment="1">
      <alignment horizontal="left" vertical="center" wrapText="1"/>
    </xf>
    <xf numFmtId="0" fontId="8" fillId="0" borderId="2" xfId="0" applyFont="1" applyBorder="1" applyAlignment="1">
      <alignment horizontal="center" vertical="center"/>
    </xf>
    <xf numFmtId="0" fontId="31" fillId="0" borderId="4" xfId="0" applyFont="1" applyBorder="1" applyAlignment="1">
      <alignment horizontal="center" vertical="center"/>
    </xf>
    <xf numFmtId="0" fontId="31" fillId="0" borderId="5" xfId="0" applyFont="1" applyBorder="1" applyAlignment="1">
      <alignment horizontal="center" vertical="center"/>
    </xf>
    <xf numFmtId="0" fontId="31" fillId="0" borderId="6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4" fontId="28" fillId="0" borderId="2" xfId="0" applyNumberFormat="1" applyFont="1" applyBorder="1" applyAlignment="1">
      <alignment horizontal="center" vertical="center" wrapText="1"/>
    </xf>
    <xf numFmtId="0" fontId="28" fillId="0" borderId="3" xfId="0" applyFont="1" applyBorder="1" applyAlignment="1">
      <alignment horizontal="center" vertical="center" wrapText="1"/>
    </xf>
    <xf numFmtId="0" fontId="28" fillId="0" borderId="7" xfId="0" applyFont="1" applyBorder="1" applyAlignment="1">
      <alignment horizontal="center" vertical="center" wrapText="1"/>
    </xf>
    <xf numFmtId="0" fontId="14" fillId="0" borderId="0" xfId="0" applyFont="1" applyAlignment="1">
      <alignment horizontal="center"/>
    </xf>
    <xf numFmtId="0" fontId="30" fillId="0" borderId="10" xfId="0" applyFont="1" applyBorder="1" applyAlignment="1">
      <alignment horizontal="left" vertical="top" wrapText="1"/>
    </xf>
    <xf numFmtId="0" fontId="30" fillId="0" borderId="0" xfId="0" applyFont="1" applyAlignment="1">
      <alignment horizontal="left" vertical="top" wrapText="1"/>
    </xf>
    <xf numFmtId="0" fontId="30" fillId="0" borderId="6" xfId="0" applyFont="1" applyBorder="1" applyAlignment="1">
      <alignment horizontal="left" vertical="top" wrapText="1"/>
    </xf>
    <xf numFmtId="0" fontId="30" fillId="0" borderId="1" xfId="0" applyFont="1" applyBorder="1" applyAlignment="1">
      <alignment horizontal="left" vertical="top" wrapText="1"/>
    </xf>
    <xf numFmtId="0" fontId="29" fillId="0" borderId="0" xfId="0" applyFont="1" applyAlignment="1">
      <alignment horizontal="right" vertical="top"/>
    </xf>
    <xf numFmtId="0" fontId="19" fillId="0" borderId="0" xfId="0" applyFont="1" applyAlignment="1">
      <alignment horizontal="right" vertical="top"/>
    </xf>
    <xf numFmtId="0" fontId="17" fillId="0" borderId="2" xfId="0" applyFont="1" applyBorder="1" applyAlignment="1">
      <alignment horizontal="center" vertical="center"/>
    </xf>
    <xf numFmtId="0" fontId="18" fillId="0" borderId="4" xfId="0" applyFont="1" applyBorder="1" applyAlignment="1">
      <alignment horizontal="center" vertical="center"/>
    </xf>
    <xf numFmtId="0" fontId="18" fillId="0" borderId="5" xfId="0" applyFont="1" applyBorder="1" applyAlignment="1">
      <alignment horizontal="center" vertical="center"/>
    </xf>
    <xf numFmtId="0" fontId="18" fillId="0" borderId="6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4" fontId="13" fillId="0" borderId="2" xfId="0" applyNumberFormat="1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15" fillId="0" borderId="0" xfId="0" applyFont="1" applyAlignment="1">
      <alignment horizontal="left" vertical="center"/>
    </xf>
    <xf numFmtId="0" fontId="20" fillId="0" borderId="0" xfId="0" applyFont="1" applyAlignment="1">
      <alignment horizontal="left" vertical="center" wrapText="1"/>
    </xf>
    <xf numFmtId="0" fontId="8" fillId="0" borderId="0" xfId="0" applyFont="1" applyAlignment="1">
      <alignment horizontal="right" vertical="top"/>
    </xf>
    <xf numFmtId="4" fontId="31" fillId="0" borderId="2" xfId="0" applyNumberFormat="1" applyFont="1" applyBorder="1" applyAlignment="1">
      <alignment horizontal="center" vertical="center" wrapText="1"/>
    </xf>
    <xf numFmtId="0" fontId="31" fillId="0" borderId="3" xfId="0" applyFont="1" applyBorder="1" applyAlignment="1">
      <alignment horizontal="center" vertical="center" wrapText="1"/>
    </xf>
    <xf numFmtId="0" fontId="31" fillId="0" borderId="7" xfId="0" applyFont="1" applyBorder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/>
    </xf>
    <xf numFmtId="0" fontId="8" fillId="0" borderId="3" xfId="0" applyFont="1" applyBorder="1" applyAlignment="1">
      <alignment horizontal="center" wrapText="1"/>
    </xf>
    <xf numFmtId="0" fontId="8" fillId="0" borderId="7" xfId="0" applyFont="1" applyBorder="1" applyAlignment="1">
      <alignment horizontal="center" wrapText="1"/>
    </xf>
    <xf numFmtId="0" fontId="8" fillId="0" borderId="8" xfId="0" applyFont="1" applyBorder="1" applyAlignment="1">
      <alignment horizontal="center" wrapText="1"/>
    </xf>
    <xf numFmtId="0" fontId="31" fillId="0" borderId="0" xfId="0" applyFont="1" applyAlignment="1">
      <alignment horizontal="left" vertical="center" wrapText="1"/>
    </xf>
    <xf numFmtId="0" fontId="29" fillId="0" borderId="14" xfId="0" applyFont="1" applyBorder="1" applyAlignment="1">
      <alignment horizontal="right" vertical="center"/>
    </xf>
    <xf numFmtId="0" fontId="29" fillId="0" borderId="0" xfId="0" applyFont="1" applyAlignment="1">
      <alignment horizontal="right" vertical="center"/>
    </xf>
    <xf numFmtId="0" fontId="29" fillId="0" borderId="13" xfId="0" applyFont="1" applyBorder="1" applyAlignment="1">
      <alignment horizontal="right" vertical="center"/>
    </xf>
    <xf numFmtId="0" fontId="35" fillId="0" borderId="15" xfId="0" applyFont="1" applyBorder="1" applyAlignment="1">
      <alignment horizontal="right" vertical="center"/>
    </xf>
    <xf numFmtId="0" fontId="28" fillId="0" borderId="0" xfId="0" applyFont="1" applyAlignment="1">
      <alignment horizontal="right" vertical="center"/>
    </xf>
    <xf numFmtId="4" fontId="47" fillId="0" borderId="0" xfId="0" applyNumberFormat="1" applyFont="1"/>
  </cellXfs>
  <cellStyles count="4">
    <cellStyle name="Comma_Estructura de Costos Servicio Contra Incendios" xfId="2" xr:uid="{411AAA4A-3AC9-4AFD-8CFC-F920616FDC8C}"/>
    <cellStyle name="Normal" xfId="0" builtinId="0"/>
    <cellStyle name="Normal 2" xfId="1" xr:uid="{00000000-0005-0000-0000-000001000000}"/>
    <cellStyle name="Normal 2 2 2" xfId="3" xr:uid="{59B21E29-B1DD-46BE-AC1D-379D66445CC2}"/>
  </cellStyles>
  <dxfs count="0"/>
  <tableStyles count="0" defaultTableStyle="TableStyleMedium2" defaultPivotStyle="PivotStyleLight16"/>
  <colors>
    <mruColors>
      <color rgb="FFDDEBF7"/>
      <color rgb="FF0033CC"/>
      <color rgb="FF006600"/>
      <color rgb="FF669900"/>
      <color rgb="FFA9D08E"/>
      <color rgb="FFBF8F00"/>
      <color rgb="FFCC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4.xml"/><Relationship Id="rId18" Type="http://schemas.openxmlformats.org/officeDocument/2006/relationships/externalLink" Target="externalLinks/externalLink9.xml"/><Relationship Id="rId26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12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openxmlformats.org/officeDocument/2006/relationships/externalLink" Target="externalLinks/externalLink8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7.xml"/><Relationship Id="rId20" Type="http://schemas.openxmlformats.org/officeDocument/2006/relationships/externalLink" Target="externalLinks/externalLink11.xml"/><Relationship Id="rId29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6.xml"/><Relationship Id="rId23" Type="http://schemas.openxmlformats.org/officeDocument/2006/relationships/theme" Target="theme/theme1.xml"/><Relationship Id="rId28" Type="http://schemas.openxmlformats.org/officeDocument/2006/relationships/customXml" Target="../customXml/item2.xml"/><Relationship Id="rId10" Type="http://schemas.openxmlformats.org/officeDocument/2006/relationships/externalLink" Target="externalLinks/externalLink1.xml"/><Relationship Id="rId19" Type="http://schemas.openxmlformats.org/officeDocument/2006/relationships/externalLink" Target="externalLinks/externalLink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5.xml"/><Relationship Id="rId22" Type="http://schemas.openxmlformats.org/officeDocument/2006/relationships/externalLink" Target="externalLinks/externalLink13.xml"/><Relationship Id="rId27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75643</xdr:colOff>
      <xdr:row>1</xdr:row>
      <xdr:rowOff>114829</xdr:rowOff>
    </xdr:from>
    <xdr:to>
      <xdr:col>0</xdr:col>
      <xdr:colOff>866510</xdr:colOff>
      <xdr:row>3</xdr:row>
      <xdr:rowOff>178593</xdr:rowOff>
    </xdr:to>
    <xdr:pic>
      <xdr:nvPicPr>
        <xdr:cNvPr id="2" name="Imagen 1" descr="image001">
          <a:extLst>
            <a:ext uri="{FF2B5EF4-FFF2-40B4-BE49-F238E27FC236}">
              <a16:creationId xmlns:a16="http://schemas.microsoft.com/office/drawing/2014/main" id="{189D9D71-5F8C-45FE-95E5-CC4A6595BF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643" y="244369"/>
          <a:ext cx="790867" cy="406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75643</xdr:colOff>
      <xdr:row>1</xdr:row>
      <xdr:rowOff>114829</xdr:rowOff>
    </xdr:from>
    <xdr:to>
      <xdr:col>0</xdr:col>
      <xdr:colOff>866510</xdr:colOff>
      <xdr:row>3</xdr:row>
      <xdr:rowOff>178593</xdr:rowOff>
    </xdr:to>
    <xdr:pic>
      <xdr:nvPicPr>
        <xdr:cNvPr id="2" name="Imagen 1" descr="image001">
          <a:extLst>
            <a:ext uri="{FF2B5EF4-FFF2-40B4-BE49-F238E27FC236}">
              <a16:creationId xmlns:a16="http://schemas.microsoft.com/office/drawing/2014/main" id="{0556B5C7-2ED9-40B7-B5DD-324CE20C6C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643" y="244369"/>
          <a:ext cx="790867" cy="406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75643</xdr:colOff>
      <xdr:row>1</xdr:row>
      <xdr:rowOff>114829</xdr:rowOff>
    </xdr:from>
    <xdr:to>
      <xdr:col>0</xdr:col>
      <xdr:colOff>866510</xdr:colOff>
      <xdr:row>3</xdr:row>
      <xdr:rowOff>178593</xdr:rowOff>
    </xdr:to>
    <xdr:pic>
      <xdr:nvPicPr>
        <xdr:cNvPr id="2" name="Imagen 1" descr="image001">
          <a:extLst>
            <a:ext uri="{FF2B5EF4-FFF2-40B4-BE49-F238E27FC236}">
              <a16:creationId xmlns:a16="http://schemas.microsoft.com/office/drawing/2014/main" id="{04007DA9-57CA-49AB-8275-4CB173195F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643" y="244369"/>
          <a:ext cx="790867" cy="406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75643</xdr:colOff>
      <xdr:row>1</xdr:row>
      <xdr:rowOff>114829</xdr:rowOff>
    </xdr:from>
    <xdr:to>
      <xdr:col>0</xdr:col>
      <xdr:colOff>866510</xdr:colOff>
      <xdr:row>3</xdr:row>
      <xdr:rowOff>178593</xdr:rowOff>
    </xdr:to>
    <xdr:pic>
      <xdr:nvPicPr>
        <xdr:cNvPr id="2" name="Imagen 1" descr="image001">
          <a:extLst>
            <a:ext uri="{FF2B5EF4-FFF2-40B4-BE49-F238E27FC236}">
              <a16:creationId xmlns:a16="http://schemas.microsoft.com/office/drawing/2014/main" id="{DBA969E6-D64C-410D-BF22-71E983DBFB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643" y="244369"/>
          <a:ext cx="790867" cy="406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mea.cbre.net\data\Lee\CM\PROJ\TIC\Alex%20Hargreaves\13.08.09\Meeting%20in%20London\New%20Template%20WIP\Example\New%20Template%20WIP\cashflow%20TEST%20Ver%20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ob-atuesta\d\Metrados%20Lima-Canta\RED5\CANTA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PCA\EXCEL\OTROS\DICIEM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TZS01\users\KGilchrist\Excel\Reports\812eatonplacecostplan12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edmslon.dluk.net/My%20Documents/mcp/commercial/cashflows/cashflow%20-%2021-03-0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EDSRV01\Data\LEE\QS\PROJ\QS12104\Revised%20Cashflows\cfpr2bmpp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aaKSwork\Clients\zz%20ERTMS%20Samples\Models\Run4\Option4a4\020312_Model_Run4_Opt4a4_v2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Ilo%20-%20Desaguadero\Etapa%20Supervision%20T-VII\Valorizaciones\Val-13\ADICIONAL%20N&#176;01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mea.cbre.net\data\DOCUME~1\cbilling\LOCALS~1\Temp\812eatonplaceJuneOvalstair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etrados%20Lima-Canta\RED5\CANTA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Chicama%20Viru\04%20Costo\01%20Presupuesto\202108\HH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c_licita\PROY\Proyecto\VIALES\VIAL-07\Dv.%20Tocache%20-%20Pte.%20Pucayacu\elaboracion%20propuesta\3-ABR-08%20TOCACHE%20INTERNO%20VRS%20REF%20ABSOLUCION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q14\c\C\MEM\DEP\RP_JIMBE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art1"/>
      <sheetName val="Sheet1"/>
      <sheetName val="1"/>
      <sheetName val="AH Cash Flow"/>
      <sheetName val="CBS"/>
      <sheetName val="AH_Cash_Flow"/>
      <sheetName val="Info Sheet"/>
      <sheetName val="GUÍA"/>
      <sheetName val="AH_Cash_Flow1"/>
      <sheetName val="Info_Sheet"/>
    </sheetNames>
    <sheetDataSet>
      <sheetData sheetId="0" refreshError="1"/>
      <sheetData sheetId="1"/>
      <sheetData sheetId="2">
        <row r="20">
          <cell r="A20">
            <v>1</v>
          </cell>
          <cell r="B20">
            <v>39173</v>
          </cell>
          <cell r="D20">
            <v>71000</v>
          </cell>
          <cell r="I20">
            <v>67400</v>
          </cell>
        </row>
        <row r="21">
          <cell r="B21">
            <v>39203</v>
          </cell>
          <cell r="D21">
            <v>187000</v>
          </cell>
          <cell r="I21">
            <v>110200</v>
          </cell>
        </row>
        <row r="22">
          <cell r="B22">
            <v>39234</v>
          </cell>
          <cell r="D22">
            <v>335000</v>
          </cell>
          <cell r="I22">
            <v>140600</v>
          </cell>
        </row>
        <row r="23">
          <cell r="B23">
            <v>39264</v>
          </cell>
          <cell r="D23">
            <v>503000</v>
          </cell>
          <cell r="I23">
            <v>159600</v>
          </cell>
        </row>
        <row r="24">
          <cell r="B24">
            <v>39295</v>
          </cell>
          <cell r="D24">
            <v>679000</v>
          </cell>
          <cell r="I24">
            <v>167200</v>
          </cell>
        </row>
        <row r="25">
          <cell r="B25">
            <v>39326</v>
          </cell>
          <cell r="D25">
            <v>849000</v>
          </cell>
          <cell r="I25">
            <v>161500</v>
          </cell>
        </row>
        <row r="26">
          <cell r="B26">
            <v>39356</v>
          </cell>
          <cell r="D26">
            <v>1003000</v>
          </cell>
          <cell r="I26">
            <v>146300</v>
          </cell>
        </row>
        <row r="27">
          <cell r="B27">
            <v>39387</v>
          </cell>
          <cell r="D27">
            <v>1126000</v>
          </cell>
          <cell r="I27">
            <v>116900</v>
          </cell>
        </row>
        <row r="28">
          <cell r="B28">
            <v>39417</v>
          </cell>
          <cell r="D28">
            <v>1208000</v>
          </cell>
          <cell r="I28">
            <v>77900</v>
          </cell>
        </row>
        <row r="29">
          <cell r="B29">
            <v>39448</v>
          </cell>
          <cell r="D29">
            <v>1234567</v>
          </cell>
          <cell r="I29">
            <v>56117</v>
          </cell>
        </row>
        <row r="30">
          <cell r="B30">
            <v>39479</v>
          </cell>
          <cell r="D30">
            <v>0</v>
          </cell>
          <cell r="I30">
            <v>0</v>
          </cell>
        </row>
        <row r="31">
          <cell r="B31">
            <v>39508</v>
          </cell>
          <cell r="D31">
            <v>0</v>
          </cell>
          <cell r="I31">
            <v>0</v>
          </cell>
        </row>
        <row r="32">
          <cell r="B32">
            <v>39539</v>
          </cell>
          <cell r="I32">
            <v>0</v>
          </cell>
        </row>
        <row r="33">
          <cell r="B33">
            <v>39569</v>
          </cell>
          <cell r="I33">
            <v>0</v>
          </cell>
        </row>
        <row r="34">
          <cell r="B34">
            <v>39600</v>
          </cell>
          <cell r="I34">
            <v>0</v>
          </cell>
        </row>
        <row r="35">
          <cell r="B35">
            <v>39630</v>
          </cell>
          <cell r="I35">
            <v>0</v>
          </cell>
        </row>
        <row r="36">
          <cell r="B36">
            <v>39661</v>
          </cell>
          <cell r="I36">
            <v>0</v>
          </cell>
        </row>
        <row r="37">
          <cell r="B37">
            <v>39692</v>
          </cell>
          <cell r="I37">
            <v>0</v>
          </cell>
        </row>
        <row r="38">
          <cell r="B38">
            <v>39722</v>
          </cell>
          <cell r="I38">
            <v>0</v>
          </cell>
        </row>
        <row r="39">
          <cell r="B39">
            <v>39753</v>
          </cell>
          <cell r="I39">
            <v>0</v>
          </cell>
        </row>
        <row r="40">
          <cell r="B40">
            <v>39783</v>
          </cell>
          <cell r="I40">
            <v>0</v>
          </cell>
        </row>
        <row r="41">
          <cell r="B41">
            <v>39814</v>
          </cell>
          <cell r="I41">
            <v>30850</v>
          </cell>
        </row>
        <row r="42">
          <cell r="B42">
            <v>39845</v>
          </cell>
          <cell r="I42">
            <v>0</v>
          </cell>
        </row>
        <row r="43">
          <cell r="B43">
            <v>39873</v>
          </cell>
          <cell r="I43">
            <v>0</v>
          </cell>
        </row>
        <row r="44">
          <cell r="B44">
            <v>39904</v>
          </cell>
          <cell r="I44">
            <v>0</v>
          </cell>
        </row>
        <row r="45">
          <cell r="B45">
            <v>39934</v>
          </cell>
          <cell r="I45">
            <v>0</v>
          </cell>
        </row>
        <row r="46">
          <cell r="B46">
            <v>39965</v>
          </cell>
          <cell r="I46">
            <v>0</v>
          </cell>
        </row>
      </sheetData>
      <sheetData sheetId="3"/>
      <sheetData sheetId="4" refreshError="1"/>
      <sheetData sheetId="5"/>
      <sheetData sheetId="6" refreshError="1"/>
      <sheetData sheetId="7" refreshError="1"/>
      <sheetData sheetId="8"/>
      <sheetData sheetId="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MA-CANTA"/>
      <sheetName val="RESUMEN-EXPLANACION"/>
      <sheetName val="Graph1"/>
      <sheetName val="Graph2"/>
      <sheetName val="Graph3"/>
      <sheetName val="Graph4"/>
      <sheetName val="Graph5"/>
      <sheetName val="Graph6"/>
      <sheetName val="Graph7"/>
      <sheetName val="Graph8"/>
      <sheetName val="Graph9"/>
      <sheetName val="Graph10"/>
      <sheetName val="Graph11"/>
      <sheetName val="Graph12"/>
      <sheetName val="Graph13"/>
      <sheetName val="Graph14"/>
      <sheetName val="Graph15"/>
      <sheetName val="Graph16"/>
      <sheetName val="Graph17"/>
      <sheetName val="Graph18"/>
      <sheetName val="Graph19"/>
      <sheetName val="Graph20"/>
      <sheetName val="Graph21"/>
      <sheetName val="Graph22"/>
      <sheetName val="Graph23"/>
      <sheetName val="Graph24"/>
      <sheetName val="Graph25"/>
      <sheetName val="Graph26"/>
      <sheetName val="Graph27)"/>
      <sheetName val="Graph28"/>
      <sheetName val="Graph29"/>
      <sheetName val="Graph30"/>
      <sheetName val="Graph31"/>
      <sheetName val="Graph32"/>
      <sheetName val="Graph33"/>
      <sheetName val="Graph34"/>
      <sheetName val="Graph35"/>
      <sheetName val="Graph36"/>
      <sheetName val="Graph37"/>
      <sheetName val="Graph38"/>
      <sheetName val="Graph39 "/>
      <sheetName val="Graph40"/>
      <sheetName val="Graph41"/>
      <sheetName val="Graph42"/>
      <sheetName val="Graph43"/>
      <sheetName val="Graph44"/>
      <sheetName val="Graph45"/>
      <sheetName val="Graph46"/>
      <sheetName val="Graph47"/>
      <sheetName val="Graph48"/>
      <sheetName val="Graph49"/>
      <sheetName val="Graph50"/>
      <sheetName val="Graph51"/>
      <sheetName val="Graph52"/>
      <sheetName val="Graph53"/>
      <sheetName val="Graph54"/>
      <sheetName val="Graph55"/>
      <sheetName val="Graph56"/>
      <sheetName val="Graph57"/>
      <sheetName val="Graph58"/>
      <sheetName val="Graph59"/>
      <sheetName val="Graph60"/>
      <sheetName val="Graph61"/>
      <sheetName val="Graph62"/>
      <sheetName val="Graph63"/>
      <sheetName val="Graph64"/>
      <sheetName val="Graph65"/>
      <sheetName val="Graph66"/>
      <sheetName val="Graph67"/>
      <sheetName val="Graph68"/>
      <sheetName val="Graph69"/>
      <sheetName val="Graph70"/>
      <sheetName val="Graph71"/>
      <sheetName val="Graph72"/>
      <sheetName val="Graph73"/>
      <sheetName val="Graph74"/>
      <sheetName val="Graph75"/>
      <sheetName val="Graph76"/>
      <sheetName val="Graph77"/>
      <sheetName val="Graph78"/>
      <sheetName val="Graph79"/>
      <sheetName val="Graph80"/>
      <sheetName val="Graph81"/>
      <sheetName val="D"/>
      <sheetName val="E"/>
      <sheetName val="SECCIONES"/>
      <sheetName val="F"/>
      <sheetName val="F-1"/>
      <sheetName val="G"/>
      <sheetName val="G-1"/>
      <sheetName val="H"/>
      <sheetName val="H-1"/>
      <sheetName val="I"/>
      <sheetName val="I-1"/>
      <sheetName val="J"/>
      <sheetName val="K"/>
      <sheetName val="L"/>
      <sheetName val="M"/>
      <sheetName val="N"/>
      <sheetName val="O"/>
      <sheetName val="P"/>
      <sheetName val="Q"/>
      <sheetName val="R"/>
      <sheetName val="Presenta1"/>
      <sheetName val="EVAL"/>
      <sheetName val="RES"/>
      <sheetName val="GG-Ofertado-P4 Maz"/>
      <sheetName val="F-05"/>
      <sheetName val="Sheet2"/>
      <sheetName val="Imprimacion_Planilla"/>
      <sheetName val="9 Capex"/>
      <sheetName val="RES,MET,ADI1"/>
      <sheetName val="datos base"/>
      <sheetName val="DATOS UNOE"/>
      <sheetName val="Producción"/>
      <sheetName val="GENERAL"/>
      <sheetName val="Tabla"/>
      <sheetName val="Datos"/>
      <sheetName val="Fierro-C1"/>
      <sheetName val="Sust.205ABC-VE"/>
      <sheetName val="Sust.205ABC-VP"/>
      <sheetName val="Resum 205ABC 700FG 907.A.2.2"/>
      <sheetName val="Restricciones y Compromisos"/>
      <sheetName val="Metrados  Val."/>
      <sheetName val="GyP total"/>
      <sheetName val="RefG"/>
      <sheetName val="IRR sponsor"/>
      <sheetName val="RES-PINTADO"/>
      <sheetName val="Data"/>
      <sheetName val="Limit_ACC_A"/>
      <sheetName val="Deduccion Reajuste"/>
      <sheetName val="REFERENCIAS"/>
      <sheetName val="PER,COM.PRO.ADI1"/>
      <sheetName val="Planilla Base y Subbase"/>
      <sheetName val="RESUMEN"/>
      <sheetName val="Graph39_"/>
      <sheetName val="GG-Ofertado-P4_Maz"/>
      <sheetName val="9_Capex"/>
      <sheetName val="GyP_total"/>
      <sheetName val="IRR_sponsor"/>
      <sheetName val="Metrados__Val_"/>
      <sheetName val="datos_base"/>
      <sheetName val="DATOS_UNOE"/>
      <sheetName val="Sust_205ABC-VE"/>
      <sheetName val="Sust_205ABC-VP"/>
      <sheetName val="Resum_205ABC_700FG_907_A_2_2"/>
      <sheetName val="Restricciones_y_Compromisos"/>
      <sheetName val="Resumen anual"/>
      <sheetName val="EXP"/>
      <sheetName val="200"/>
      <sheetName val="CIERRE"/>
      <sheetName val="resultado"/>
      <sheetName val="MFT TOC"/>
      <sheetName val="Quantity"/>
      <sheetName val="Deduccion_Reajuste"/>
      <sheetName val="Piso Tecnico"/>
      <sheetName val="Presupuesto"/>
      <sheetName val="Analisis"/>
      <sheetName val="Insumos"/>
      <sheetName val="Rangos"/>
      <sheetName val="FórmulaPolinómica"/>
      <sheetName val="Hoja1"/>
      <sheetName val="CAPATAZ"/>
      <sheetName val="PARTIDAS"/>
      <sheetName val="Macro1"/>
      <sheetName val="Hoja2"/>
      <sheetName val="AUSEN99"/>
      <sheetName val="EXPLAN. DESVIOS"/>
      <sheetName val="CLASIF. MAT. DESVIOS"/>
      <sheetName val="CLASIF. MATERIAL"/>
      <sheetName val="EXPLAN. VIA PRINCIPAL"/>
      <sheetName val="Datos - F1,F2"/>
      <sheetName val="Model"/>
      <sheetName val="Avance Resumen"/>
      <sheetName val="Graph39_1"/>
      <sheetName val="9_Capex1"/>
      <sheetName val="GG-Ofertado-P4_Maz1"/>
      <sheetName val="datos_base1"/>
      <sheetName val="DATOS_UNOE1"/>
      <sheetName val="Sust_205ABC-VE1"/>
      <sheetName val="Sust_205ABC-VP1"/>
      <sheetName val="Resum_205ABC_700FG_907_A_2_21"/>
      <sheetName val="GyP_total1"/>
      <sheetName val="IRR_sponsor1"/>
      <sheetName val="Metrados__Val_1"/>
      <sheetName val="Restricciones_y_Compromisos1"/>
      <sheetName val="PER,COM_PRO_ADI1"/>
      <sheetName val="Planilla_Base_y_Subbase"/>
      <sheetName val="Planificacion"/>
      <sheetName val="borrador"/>
      <sheetName val="Graph39_2"/>
      <sheetName val="9_Capex2"/>
      <sheetName val="GG-Ofertado-P4_Maz2"/>
      <sheetName val="datos_base2"/>
      <sheetName val="DATOS_UNOE2"/>
      <sheetName val="Sust_205ABC-VE2"/>
      <sheetName val="Sust_205ABC-VP2"/>
      <sheetName val="Resum_205ABC_700FG_907_A_2_22"/>
      <sheetName val="GyP_total2"/>
      <sheetName val="IRR_sponsor2"/>
      <sheetName val="Metrados__Val_2"/>
      <sheetName val="Deduccion_Reajuste1"/>
      <sheetName val="Restricciones_y_Compromisos2"/>
      <sheetName val="PER,COM_PRO_ADI11"/>
      <sheetName val="Planilla_Base_y_Subbase1"/>
      <sheetName val="Deduccion_Reajuste2"/>
      <sheetName val="Resumen_anual"/>
      <sheetName val="Graph39_3"/>
      <sheetName val="9_Capex3"/>
      <sheetName val="GG-Ofertado-P4_Maz3"/>
      <sheetName val="datos_base3"/>
      <sheetName val="DATOS_UNOE3"/>
      <sheetName val="Sust_205ABC-VE3"/>
      <sheetName val="Sust_205ABC-VP3"/>
      <sheetName val="Resum_205ABC_700FG_907_A_2_23"/>
      <sheetName val="GyP_total3"/>
      <sheetName val="IRR_sponsor3"/>
      <sheetName val="Metrados__Val_3"/>
      <sheetName val="Deduccion_Reajuste3"/>
      <sheetName val="Restricciones_y_Compromisos3"/>
      <sheetName val="PER,COM_PRO_ADI12"/>
      <sheetName val="Planilla_Base_y_Subbase2"/>
      <sheetName val="Resumen_anual1"/>
      <sheetName val="Graph39_4"/>
      <sheetName val="9_Capex4"/>
      <sheetName val="GG-Ofertado-P4_Maz4"/>
      <sheetName val="datos_base4"/>
      <sheetName val="DATOS_UNOE4"/>
      <sheetName val="Sust_205ABC-VE4"/>
      <sheetName val="Sust_205ABC-VP4"/>
      <sheetName val="Resum_205ABC_700FG_907_A_2_24"/>
      <sheetName val="GyP_total4"/>
      <sheetName val="IRR_sponsor4"/>
      <sheetName val="Metrados__Val_4"/>
      <sheetName val="Deduccion_Reajuste4"/>
      <sheetName val="Restricciones_y_Compromisos4"/>
      <sheetName val="PER,COM_PRO_ADI13"/>
      <sheetName val="Planilla_Base_y_Subbase3"/>
      <sheetName val="Resumen_anual2"/>
      <sheetName val="Graph39_5"/>
      <sheetName val="9_Capex5"/>
      <sheetName val="GG-Ofertado-P4_Maz5"/>
      <sheetName val="datos_base5"/>
      <sheetName val="DATOS_UNOE5"/>
      <sheetName val="Sust_205ABC-VE5"/>
      <sheetName val="Sust_205ABC-VP5"/>
      <sheetName val="Resum_205ABC_700FG_907_A_2_25"/>
      <sheetName val="GyP_total5"/>
      <sheetName val="IRR_sponsor5"/>
      <sheetName val="Metrados__Val_5"/>
      <sheetName val="Deduccion_Reajuste5"/>
      <sheetName val="Restricciones_y_Compromisos5"/>
      <sheetName val="PER,COM_PRO_ADI14"/>
      <sheetName val="Planilla_Base_y_Subbase4"/>
      <sheetName val="Resumen_anual3"/>
      <sheetName val="FLUOR-AAQSA"/>
      <sheetName val="Hoja3"/>
      <sheetName val="PLANEADO"/>
      <sheetName val="Minuta 029"/>
      <sheetName val="2.- Información gral contrato"/>
      <sheetName val="3W. FORESCAST"/>
      <sheetName val="PAC"/>
      <sheetName val="3W "/>
      <sheetName val="HITOS"/>
      <sheetName val="REPROGRACION"/>
      <sheetName val="CURVA S"/>
      <sheetName val="% lc2"/>
      <sheetName val="HIST. PERS"/>
      <sheetName val="HIST. EQUIP"/>
      <sheetName val="Tablas"/>
      <sheetName val="Mat prod"/>
      <sheetName val="MO"/>
      <sheetName val="Eq Producción"/>
      <sheetName val="GG Obreros"/>
      <sheetName val="Mat apoyo"/>
      <sheetName val="Eq Apoyo"/>
      <sheetName val="Emp"/>
      <sheetName val="GG"/>
      <sheetName val="ROxRUBROS"/>
      <sheetName val="Mod Directo"/>
      <sheetName val="Modelo Ind"/>
      <sheetName val="Hoja4"/>
      <sheetName val="COS"/>
      <sheetName val="COS 1"/>
      <sheetName val="TC"/>
      <sheetName val="EQ INGR-EGR"/>
      <sheetName val="MOD INGR-EGR"/>
      <sheetName val="Plan de Fases-Subfases"/>
      <sheetName val="PIP"/>
      <sheetName val="A"/>
      <sheetName val="Piso_Tecnico"/>
      <sheetName val="Avance_Resumen"/>
      <sheetName val="EXPLAN__DESVIOS"/>
      <sheetName val="CLASIF__MAT__DESVIOS"/>
      <sheetName val="CLASIF__MATERIAL"/>
      <sheetName val="EXPLAN__VIA_PRINCIPAL"/>
      <sheetName val="MFT_TOC"/>
      <sheetName val="Plan_de_Fases-Subfases"/>
      <sheetName val="Datos_-_F1,F2"/>
      <sheetName val="PTO_ARES"/>
      <sheetName val="Calendario"/>
      <sheetName val="Pto_Itemizado_S10"/>
      <sheetName val="Engineering"/>
      <sheetName val="Procurement Data"/>
      <sheetName val="Liebman 134"/>
      <sheetName val="Cierre (20%)"/>
      <sheetName val="Resumen GG"/>
      <sheetName val="GG Totales"/>
      <sheetName val="Recursos"/>
      <sheetName val="12Gar&amp;Seg"/>
      <sheetName val="Equip Seguridad"/>
      <sheetName val="Flujo"/>
      <sheetName val="Flujo (20%)"/>
      <sheetName val="Contingencias"/>
      <sheetName val="CANTA"/>
      <sheetName val="Caratula"/>
      <sheetName val="Indice"/>
      <sheetName val="1.-Flash Report"/>
      <sheetName val="3.- Dotación de personal"/>
      <sheetName val="4.- Histograma M.O. Dir."/>
      <sheetName val="5.- Histograma M.O. Indirec."/>
      <sheetName val="6.- Distribucion Equipos y Maq"/>
      <sheetName val="7.- Itemizado Forecast 1"/>
      <sheetName val="6.- Itemizado Control de Avance"/>
      <sheetName val="Contractor ANNEX_12"/>
      <sheetName val="8.- Curva S Forecast 02"/>
      <sheetName val="09-Rendimientos"/>
      <sheetName val="Modifica Curva S"/>
      <sheetName val="9- Reporte de Materiales"/>
      <sheetName val="10.-Cuadro Procura"/>
      <sheetName val="11.- Control de Ingenieria"/>
      <sheetName val="12.- Control Procura "/>
      <sheetName val="13.- Commodities 22.9kV"/>
      <sheetName val="13.- Commodities 60 kV"/>
      <sheetName val="LA"/>
      <sheetName val="MILES"/>
      <sheetName val="DIFERENCIA LB0-FC01"/>
      <sheetName val="2. CURVAS"/>
      <sheetName val="Val Nº11"/>
      <sheetName val="CAOV_Met"/>
      <sheetName val="Adel-Materiales"/>
      <sheetName val="Polinom01"/>
      <sheetName val="Reajuste"/>
      <sheetName val="VARIABLES"/>
      <sheetName val="RES.MET"/>
      <sheetName val="1000.A_REPL"/>
      <sheetName val="1000.B_REPL"/>
      <sheetName val="1000.C_REPL"/>
      <sheetName val="1000.A_PROY"/>
      <sheetName val="1000.B_PROY"/>
      <sheetName val="1000.C_PROY"/>
      <sheetName val="VALORIZACION 10"/>
      <sheetName val="Pavimentos"/>
      <sheetName val="PLANILLA-MET"/>
      <sheetName val="Tipo de Cambio"/>
      <sheetName val="FlujoTJ"/>
      <sheetName val="08"/>
      <sheetName val="01"/>
      <sheetName val="Anx 1 Nota 4"/>
      <sheetName val="3.INPUT ACT"/>
      <sheetName val="Precios Adicionales-Argos"/>
      <sheetName val="ADICIONALES"/>
      <sheetName val="MASTER MH"/>
      <sheetName val="actividades"/>
      <sheetName val="MASTER EQUIPOS"/>
      <sheetName val="AUX"/>
      <sheetName val="ARCILLAS"/>
      <sheetName val="RDP"/>
      <sheetName val="HM"/>
      <sheetName val="HM_EQ"/>
      <sheetName val="HM_EQ_ENVIO"/>
      <sheetName val="DISTRIBUCION"/>
      <sheetName val="HM_500-VALIDAR CON EQ"/>
      <sheetName val="C.V. OMYA"/>
      <sheetName val="ADICIONALES_ARGOS"/>
      <sheetName val="PROD_ANEXO 1"/>
      <sheetName val="KPI_ANEXO_2_CICLO"/>
      <sheetName val="PROD_ANEXO 2"/>
      <sheetName val="PROD_ANEXO 3"/>
      <sheetName val="PROD_OMYA"/>
      <sheetName val="Help_KPI_OMYA"/>
      <sheetName val="ADICIONALES_OMYA"/>
      <sheetName val="KPI_ANEXO_1"/>
      <sheetName val="KPI_OMYA_DSC-R"/>
      <sheetName val="RESUMEN_SEMANAL"/>
      <sheetName val="Plan-Mensual"/>
      <sheetName val="Producción (Marz-20) (2)"/>
      <sheetName val="Graph39_6"/>
      <sheetName val="9_Capex6"/>
      <sheetName val="GG-Ofertado-P4_Maz6"/>
      <sheetName val="GyP_total6"/>
      <sheetName val="IRR_sponsor6"/>
      <sheetName val="Metrados__Val_6"/>
      <sheetName val="datos_base6"/>
      <sheetName val="DATOS_UNOE6"/>
      <sheetName val="Sust_205ABC-VE6"/>
      <sheetName val="Sust_205ABC-VP6"/>
      <sheetName val="Resum_205ABC_700FG_907_A_2_26"/>
      <sheetName val="Restricciones_y_Compromisos6"/>
      <sheetName val="Deduccion_Reajuste6"/>
      <sheetName val="Resumen_anual4"/>
      <sheetName val="PER,COM_PRO_ADI15"/>
      <sheetName val="Planilla_Base_y_Subbase5"/>
      <sheetName val="Piso_Tecnico1"/>
      <sheetName val="MFT_TOC1"/>
      <sheetName val="Datos_-_F1,F21"/>
      <sheetName val="Avance_Resumen1"/>
      <sheetName val="EXPLAN__DESVIOS1"/>
      <sheetName val="CLASIF__MAT__DESVIOS1"/>
      <sheetName val="CLASIF__MATERIAL1"/>
      <sheetName val="EXPLAN__VIA_PRINCIPAL1"/>
      <sheetName val="Minuta_029"/>
      <sheetName val="2_-_Información_gral_contrato"/>
      <sheetName val="Plan_de_Fases-Subfases1"/>
      <sheetName val="EQ_INGR-EGR"/>
      <sheetName val="MOD_INGR-EGR"/>
      <sheetName val="Mat_prod"/>
      <sheetName val="Eq_Producción"/>
      <sheetName val="GG_Obreros"/>
      <sheetName val="Mat_apoyo"/>
      <sheetName val="Eq_Apoyo"/>
      <sheetName val="Mod_Directo"/>
      <sheetName val="Modelo_Ind"/>
      <sheetName val="COS_1"/>
      <sheetName val="Procurement_Data"/>
      <sheetName val="3W__FORESCAST"/>
      <sheetName val="3W_"/>
      <sheetName val="CURVA_S"/>
      <sheetName val="%_lc2"/>
      <sheetName val="HIST__PERS"/>
      <sheetName val="HIST__EQUIP"/>
      <sheetName val="1_-Flash_Report"/>
      <sheetName val="3_-_Dotación_de_personal"/>
      <sheetName val="4_-_Histograma_M_O__Dir_"/>
      <sheetName val="5_-_Histograma_M_O__Indirec_"/>
      <sheetName val="6_-_Distribucion_Equipos_y_Maq"/>
      <sheetName val="7_-_Itemizado_Forecast_1"/>
      <sheetName val="6_-_Itemizado_Control_de_Avance"/>
      <sheetName val="Contractor_ANNEX_12"/>
      <sheetName val="8_-_Curva_S_Forecast_02"/>
      <sheetName val="Modifica_Curva_S"/>
      <sheetName val="9-_Reporte_de_Materiales"/>
      <sheetName val="10_-Cuadro_Procura"/>
      <sheetName val="11_-_Control_de_Ingenieria"/>
      <sheetName val="12_-_Control_Procura_"/>
      <sheetName val="13_-_Commodities_22_9kV"/>
      <sheetName val="13_-_Commodities_60_kV"/>
      <sheetName val="DIFERENCIA_LB0-FC01"/>
      <sheetName val="Cierre_(20%)"/>
      <sheetName val="Resumen_GG"/>
      <sheetName val="GG_Totales"/>
      <sheetName val="Equip_Seguridad"/>
      <sheetName val="Flujo_(20%)"/>
      <sheetName val="2__CURVAS"/>
      <sheetName val="RES_MET"/>
      <sheetName val="1000_A_REPL"/>
      <sheetName val="1000_B_REPL"/>
      <sheetName val="1000_C_REPL"/>
      <sheetName val="1000_A_PROY"/>
      <sheetName val="1000_B_PROY"/>
      <sheetName val="1000_C_PROY"/>
      <sheetName val="Liebman_134"/>
      <sheetName val="VALORIZACION_10"/>
      <sheetName val="Tipo_de_Cambio"/>
      <sheetName val="Val_Nº11"/>
      <sheetName val="07"/>
      <sheetName val="Esc"/>
      <sheetName val="054"/>
      <sheetName val="Main"/>
      <sheetName val="MONTAJE TUBERIA Y SOPORTES"/>
      <sheetName val="NO IMPRIMIR"/>
      <sheetName val="Mov. Tierras"/>
      <sheetName val="CONTROL VOLQUETES2"/>
      <sheetName val="FORMATO CONTROL OK"/>
      <sheetName val="HOJA DE DATOS"/>
      <sheetName val="Cantidad"/>
      <sheetName val="Jorge1"/>
      <sheetName val="Jorge2"/>
      <sheetName val="DATOS 3"/>
      <sheetName val="MONTAJE_TUBERIA_Y_SOPORTES"/>
      <sheetName val="Anx_1_Nota_4"/>
      <sheetName val="F-002"/>
      <sheetName val="Desv.P.Puentes"/>
      <sheetName val="O. Preliminares"/>
      <sheetName val="Mivimiento de Tierras"/>
      <sheetName val="Estribos"/>
      <sheetName val="Estribos Acero (Proy)"/>
      <sheetName val="Fe° C. Estribo"/>
      <sheetName val="Losa de Concreto Armado"/>
      <sheetName val="Losa de Concreto Armado Acero"/>
      <sheetName val="Fe° C. Losa"/>
      <sheetName val="Vereda de Concreto Armado"/>
      <sheetName val="Losa de Aproximacion"/>
      <sheetName val="O. de Protección y Encauzamient"/>
      <sheetName val="Transporte"/>
      <sheetName val="Varios"/>
      <sheetName val="509-509A TMC36&quot;"/>
      <sheetName val="510 TMC36&quot;"/>
      <sheetName val="Sheet1"/>
      <sheetName val="10241EQLIST"/>
      <sheetName val="3_INPUT_ACT"/>
      <sheetName val="WBS"/>
      <sheetName val="BASE_INST"/>
      <sheetName val="BASE_CONEX."/>
      <sheetName val="INST. BANDEJA"/>
      <sheetName val="RES. TENDIDO"/>
      <sheetName val="RES. PEINADO"/>
      <sheetName val="RES.RETIRO"/>
      <sheetName val="RES.CONEX."/>
      <sheetName val="SOMBRILLA"/>
      <sheetName val="Sem."/>
      <sheetName val="RES. CONEXIONADO"/>
      <sheetName val="MONTAJE DE SOMBRILLA"/>
      <sheetName val="Carátula"/>
      <sheetName val="Contenido"/>
      <sheetName val="Resumen Ejecutivo"/>
      <sheetName val="Proyectos PIA"/>
      <sheetName val="1. Contratos"/>
      <sheetName val="2. Gestión Cronogramas"/>
      <sheetName val="2.1 Curva S - Proyectos"/>
      <sheetName val="4. Estado Construcción"/>
      <sheetName val="3. Gestion Adquisiciones"/>
      <sheetName val="4.1 Estado de RFI´s"/>
      <sheetName val="4.2 Estado Valorizaciones"/>
      <sheetName val=" 4.3 Sol. de Cambio"/>
      <sheetName val="5. Estado Ingeniería "/>
      <sheetName val="6. Gestion Riesgos"/>
      <sheetName val="7. Gestión Comunicaciones"/>
      <sheetName val="8. Acreditaciones"/>
      <sheetName val="9.1 Panel de Control"/>
      <sheetName val="Graph39_7"/>
      <sheetName val="GG-Ofertado-P4_Maz7"/>
      <sheetName val="datos_base7"/>
      <sheetName val="DATOS_UNOE7"/>
      <sheetName val="9_Capex7"/>
      <sheetName val="GyP_total7"/>
      <sheetName val="IRR_sponsor7"/>
      <sheetName val="Sust_205ABC-VE7"/>
      <sheetName val="Sust_205ABC-VP7"/>
      <sheetName val="Resum_205ABC_700FG_907_A_2_27"/>
      <sheetName val="Deduccion_Reajuste7"/>
      <sheetName val="Restricciones_y_Compromisos7"/>
      <sheetName val="PER,COM_PRO_ADI16"/>
      <sheetName val="Planilla_Base_y_Subbase6"/>
      <sheetName val="Metrados__Val_7"/>
      <sheetName val="EXPLAN__DESVIOS2"/>
      <sheetName val="CLASIF__MAT__DESVIOS2"/>
      <sheetName val="CLASIF__MATERIAL2"/>
      <sheetName val="EXPLAN__VIA_PRINCIPAL2"/>
      <sheetName val="Resumen_anual5"/>
      <sheetName val="Piso_Tecnico2"/>
      <sheetName val="Avance_Resumen2"/>
      <sheetName val="RES_MET1"/>
      <sheetName val="1000_A_REPL1"/>
      <sheetName val="1000_B_REPL1"/>
      <sheetName val="1000_C_REPL1"/>
      <sheetName val="1000_A_PROY1"/>
      <sheetName val="1000_B_PROY1"/>
      <sheetName val="1000_C_PROY1"/>
      <sheetName val="MFT_TOC2"/>
      <sheetName val="Plan_de_Fases-Subfases2"/>
      <sheetName val="Datos_-_F1,F22"/>
      <sheetName val="Minuta_0291"/>
      <sheetName val="2_-_Información_gral_contrato1"/>
      <sheetName val="EQ_INGR-EGR1"/>
      <sheetName val="MOD_INGR-EGR1"/>
      <sheetName val="Procurement_Data1"/>
      <sheetName val="Mat_prod1"/>
      <sheetName val="Eq_Producción1"/>
      <sheetName val="GG_Obreros1"/>
      <sheetName val="Mat_apoyo1"/>
      <sheetName val="Eq_Apoyo1"/>
      <sheetName val="Mod_Directo1"/>
      <sheetName val="Modelo_Ind1"/>
      <sheetName val="COS_11"/>
      <sheetName val="3W__FORESCAST1"/>
      <sheetName val="3W_1"/>
      <sheetName val="CURVA_S1"/>
      <sheetName val="%_lc21"/>
      <sheetName val="HIST__PERS1"/>
      <sheetName val="HIST__EQUIP1"/>
      <sheetName val="2__CURVAS1"/>
      <sheetName val="Cierre_(20%)1"/>
      <sheetName val="Resumen_GG1"/>
      <sheetName val="GG_Totales1"/>
      <sheetName val="Equip_Seguridad1"/>
      <sheetName val="Flujo_(20%)1"/>
      <sheetName val="VALORIZACION_101"/>
      <sheetName val="1_-Flash_Report1"/>
      <sheetName val="3_-_Dotación_de_personal1"/>
      <sheetName val="4_-_Histograma_M_O__Dir_1"/>
      <sheetName val="5_-_Histograma_M_O__Indirec_1"/>
      <sheetName val="6_-_Distribucion_Equipos_y_Maq1"/>
      <sheetName val="7_-_Itemizado_Forecast_11"/>
      <sheetName val="6_-_Itemizado_Control_de_Avanc1"/>
      <sheetName val="Contractor_ANNEX_121"/>
      <sheetName val="8_-_Curva_S_Forecast_021"/>
      <sheetName val="Modifica_Curva_S1"/>
      <sheetName val="9-_Reporte_de_Materiales1"/>
      <sheetName val="10_-Cuadro_Procura1"/>
      <sheetName val="11_-_Control_de_Ingenieria1"/>
      <sheetName val="12_-_Control_Procura_1"/>
      <sheetName val="13_-_Commodities_22_9kV1"/>
      <sheetName val="13_-_Commodities_60_kV1"/>
      <sheetName val="DIFERENCIA_LB0-FC011"/>
      <sheetName val="SERVICIOS A OBRA 195"/>
      <sheetName val="Separador"/>
      <sheetName val="Explanaciones"/>
      <sheetName val="Explanaciones TRAMO 5"/>
      <sheetName val="Explanaciones TRAMO 6"/>
      <sheetName val="Explanaciones EJE 1 - 3"/>
      <sheetName val="Explanaciones EJE 1 - 4"/>
      <sheetName val="Explanaciones EJE 2 - 5"/>
      <sheetName val="Explanaciones EJE 2 - 6.1"/>
      <sheetName val="Explanaciones EJE 3 - 7"/>
      <sheetName val="Explanaciones EJE 3 - 8"/>
      <sheetName val="Graph39_10"/>
      <sheetName val="GG-Ofertado-P4_Maz10"/>
      <sheetName val="9_Capex10"/>
      <sheetName val="datos_base10"/>
      <sheetName val="DATOS_UNOE10"/>
      <sheetName val="Metrados__Val_10"/>
      <sheetName val="GyP_total10"/>
      <sheetName val="IRR_sponsor10"/>
      <sheetName val="Restricciones_y_Compromisos10"/>
      <sheetName val="Resumen_anual8"/>
      <sheetName val="PER,COM_PRO_ADI19"/>
      <sheetName val="Planilla_Base_y_Subbase9"/>
      <sheetName val="Sust_205ABC-VE10"/>
      <sheetName val="Sust_205ABC-VP10"/>
      <sheetName val="Resum_205ABC_700FG_907_A_2_210"/>
      <sheetName val="Deduccion_Reajuste10"/>
      <sheetName val="Piso_Tecnico5"/>
      <sheetName val="MFT_TOC5"/>
      <sheetName val="EXPLAN__DESVIOS5"/>
      <sheetName val="CLASIF__MAT__DESVIOS5"/>
      <sheetName val="CLASIF__MATERIAL5"/>
      <sheetName val="EXPLAN__VIA_PRINCIPAL5"/>
      <sheetName val="RES_MET4"/>
      <sheetName val="1000_A_REPL4"/>
      <sheetName val="1000_B_REPL4"/>
      <sheetName val="1000_C_REPL4"/>
      <sheetName val="1000_A_PROY4"/>
      <sheetName val="1000_B_PROY4"/>
      <sheetName val="1000_C_PROY4"/>
      <sheetName val="Avance_Resumen5"/>
      <sheetName val="Datos_-_F1,F25"/>
      <sheetName val="Minuta_0294"/>
      <sheetName val="2_-_Información_gral_contrato4"/>
      <sheetName val="EQ_INGR-EGR4"/>
      <sheetName val="MOD_INGR-EGR4"/>
      <sheetName val="Plan_de_Fases-Subfases5"/>
      <sheetName val="Mat_prod4"/>
      <sheetName val="Eq_Producción4"/>
      <sheetName val="GG_Obreros4"/>
      <sheetName val="Mat_apoyo4"/>
      <sheetName val="Eq_Apoyo4"/>
      <sheetName val="Mod_Directo4"/>
      <sheetName val="Modelo_Ind4"/>
      <sheetName val="COS_14"/>
      <sheetName val="Procurement_Data4"/>
      <sheetName val="3W__FORESCAST4"/>
      <sheetName val="3W_4"/>
      <sheetName val="CURVA_S4"/>
      <sheetName val="%_lc24"/>
      <sheetName val="HIST__PERS4"/>
      <sheetName val="HIST__EQUIP4"/>
      <sheetName val="Cierre_(20%)4"/>
      <sheetName val="Resumen_GG4"/>
      <sheetName val="GG_Totales4"/>
      <sheetName val="Equip_Seguridad4"/>
      <sheetName val="Flujo_(20%)4"/>
      <sheetName val="1_-Flash_Report4"/>
      <sheetName val="3_-_Dotación_de_personal4"/>
      <sheetName val="4_-_Histograma_M_O__Dir_4"/>
      <sheetName val="5_-_Histograma_M_O__Indirec_4"/>
      <sheetName val="6_-_Distribucion_Equipos_y_Maq4"/>
      <sheetName val="7_-_Itemizado_Forecast_14"/>
      <sheetName val="6_-_Itemizado_Control_de_Avanc4"/>
      <sheetName val="Contractor_ANNEX_124"/>
      <sheetName val="8_-_Curva_S_Forecast_024"/>
      <sheetName val="Modifica_Curva_S4"/>
      <sheetName val="9-_Reporte_de_Materiales4"/>
      <sheetName val="10_-Cuadro_Procura4"/>
      <sheetName val="11_-_Control_de_Ingenieria4"/>
      <sheetName val="12_-_Control_Procura_4"/>
      <sheetName val="13_-_Commodities_22_9kV4"/>
      <sheetName val="13_-_Commodities_60_kV4"/>
      <sheetName val="DIFERENCIA_LB0-FC014"/>
      <sheetName val="2__CURVAS4"/>
      <sheetName val="Graph39_8"/>
      <sheetName val="GG-Ofertado-P4_Maz8"/>
      <sheetName val="9_Capex8"/>
      <sheetName val="datos_base8"/>
      <sheetName val="DATOS_UNOE8"/>
      <sheetName val="Metrados__Val_8"/>
      <sheetName val="GyP_total8"/>
      <sheetName val="IRR_sponsor8"/>
      <sheetName val="Restricciones_y_Compromisos8"/>
      <sheetName val="Resumen_anual6"/>
      <sheetName val="PER,COM_PRO_ADI17"/>
      <sheetName val="Planilla_Base_y_Subbase7"/>
      <sheetName val="Sust_205ABC-VE8"/>
      <sheetName val="Sust_205ABC-VP8"/>
      <sheetName val="Resum_205ABC_700FG_907_A_2_28"/>
      <sheetName val="Deduccion_Reajuste8"/>
      <sheetName val="Piso_Tecnico3"/>
      <sheetName val="MFT_TOC3"/>
      <sheetName val="EXPLAN__DESVIOS3"/>
      <sheetName val="CLASIF__MAT__DESVIOS3"/>
      <sheetName val="CLASIF__MATERIAL3"/>
      <sheetName val="EXPLAN__VIA_PRINCIPAL3"/>
      <sheetName val="RES_MET2"/>
      <sheetName val="1000_A_REPL2"/>
      <sheetName val="1000_B_REPL2"/>
      <sheetName val="1000_C_REPL2"/>
      <sheetName val="1000_A_PROY2"/>
      <sheetName val="1000_B_PROY2"/>
      <sheetName val="1000_C_PROY2"/>
      <sheetName val="Avance_Resumen3"/>
      <sheetName val="Datos_-_F1,F23"/>
      <sheetName val="Minuta_0292"/>
      <sheetName val="2_-_Información_gral_contrato2"/>
      <sheetName val="EQ_INGR-EGR2"/>
      <sheetName val="MOD_INGR-EGR2"/>
      <sheetName val="Plan_de_Fases-Subfases3"/>
      <sheetName val="Mat_prod2"/>
      <sheetName val="Eq_Producción2"/>
      <sheetName val="GG_Obreros2"/>
      <sheetName val="Mat_apoyo2"/>
      <sheetName val="Eq_Apoyo2"/>
      <sheetName val="Mod_Directo2"/>
      <sheetName val="Modelo_Ind2"/>
      <sheetName val="COS_12"/>
      <sheetName val="Procurement_Data2"/>
      <sheetName val="3W__FORESCAST2"/>
      <sheetName val="3W_2"/>
      <sheetName val="CURVA_S2"/>
      <sheetName val="%_lc22"/>
      <sheetName val="HIST__PERS2"/>
      <sheetName val="HIST__EQUIP2"/>
      <sheetName val="Cierre_(20%)2"/>
      <sheetName val="Resumen_GG2"/>
      <sheetName val="GG_Totales2"/>
      <sheetName val="Equip_Seguridad2"/>
      <sheetName val="Flujo_(20%)2"/>
      <sheetName val="1_-Flash_Report2"/>
      <sheetName val="3_-_Dotación_de_personal2"/>
      <sheetName val="4_-_Histograma_M_O__Dir_2"/>
      <sheetName val="5_-_Histograma_M_O__Indirec_2"/>
      <sheetName val="6_-_Distribucion_Equipos_y_Maq2"/>
      <sheetName val="7_-_Itemizado_Forecast_12"/>
      <sheetName val="6_-_Itemizado_Control_de_Avanc2"/>
      <sheetName val="Contractor_ANNEX_122"/>
      <sheetName val="8_-_Curva_S_Forecast_022"/>
      <sheetName val="Modifica_Curva_S2"/>
      <sheetName val="9-_Reporte_de_Materiales2"/>
      <sheetName val="10_-Cuadro_Procura2"/>
      <sheetName val="11_-_Control_de_Ingenieria2"/>
      <sheetName val="12_-_Control_Procura_2"/>
      <sheetName val="13_-_Commodities_22_9kV2"/>
      <sheetName val="13_-_Commodities_60_kV2"/>
      <sheetName val="DIFERENCIA_LB0-FC012"/>
      <sheetName val="2__CURVAS2"/>
      <sheetName val="Graph39_9"/>
      <sheetName val="GG-Ofertado-P4_Maz9"/>
      <sheetName val="9_Capex9"/>
      <sheetName val="datos_base9"/>
      <sheetName val="DATOS_UNOE9"/>
      <sheetName val="Metrados__Val_9"/>
      <sheetName val="GyP_total9"/>
      <sheetName val="IRR_sponsor9"/>
      <sheetName val="Restricciones_y_Compromisos9"/>
      <sheetName val="Resumen_anual7"/>
      <sheetName val="PER,COM_PRO_ADI18"/>
      <sheetName val="Planilla_Base_y_Subbase8"/>
      <sheetName val="Sust_205ABC-VE9"/>
      <sheetName val="Sust_205ABC-VP9"/>
      <sheetName val="Resum_205ABC_700FG_907_A_2_29"/>
      <sheetName val="Deduccion_Reajuste9"/>
      <sheetName val="Piso_Tecnico4"/>
      <sheetName val="MFT_TOC4"/>
      <sheetName val="EXPLAN__DESVIOS4"/>
      <sheetName val="CLASIF__MAT__DESVIOS4"/>
      <sheetName val="CLASIF__MATERIAL4"/>
      <sheetName val="EXPLAN__VIA_PRINCIPAL4"/>
      <sheetName val="RES_MET3"/>
      <sheetName val="1000_A_REPL3"/>
      <sheetName val="1000_B_REPL3"/>
      <sheetName val="1000_C_REPL3"/>
      <sheetName val="1000_A_PROY3"/>
      <sheetName val="1000_B_PROY3"/>
      <sheetName val="1000_C_PROY3"/>
      <sheetName val="Avance_Resumen4"/>
      <sheetName val="Datos_-_F1,F24"/>
      <sheetName val="Minuta_0293"/>
      <sheetName val="2_-_Información_gral_contrato3"/>
      <sheetName val="EQ_INGR-EGR3"/>
      <sheetName val="MOD_INGR-EGR3"/>
      <sheetName val="Plan_de_Fases-Subfases4"/>
      <sheetName val="Mat_prod3"/>
      <sheetName val="Eq_Producción3"/>
      <sheetName val="GG_Obreros3"/>
      <sheetName val="Mat_apoyo3"/>
      <sheetName val="Eq_Apoyo3"/>
      <sheetName val="Mod_Directo3"/>
      <sheetName val="Modelo_Ind3"/>
      <sheetName val="COS_13"/>
      <sheetName val="Procurement_Data3"/>
      <sheetName val="3W__FORESCAST3"/>
      <sheetName val="3W_3"/>
      <sheetName val="CURVA_S3"/>
      <sheetName val="%_lc23"/>
      <sheetName val="HIST__PERS3"/>
      <sheetName val="HIST__EQUIP3"/>
      <sheetName val="Cierre_(20%)3"/>
      <sheetName val="Resumen_GG3"/>
      <sheetName val="GG_Totales3"/>
      <sheetName val="Equip_Seguridad3"/>
      <sheetName val="Flujo_(20%)3"/>
      <sheetName val="1_-Flash_Report3"/>
      <sheetName val="3_-_Dotación_de_personal3"/>
      <sheetName val="4_-_Histograma_M_O__Dir_3"/>
      <sheetName val="5_-_Histograma_M_O__Indirec_3"/>
      <sheetName val="6_-_Distribucion_Equipos_y_Maq3"/>
      <sheetName val="7_-_Itemizado_Forecast_13"/>
      <sheetName val="6_-_Itemizado_Control_de_Avanc3"/>
      <sheetName val="Contractor_ANNEX_123"/>
      <sheetName val="8_-_Curva_S_Forecast_023"/>
      <sheetName val="Modifica_Curva_S3"/>
      <sheetName val="9-_Reporte_de_Materiales3"/>
      <sheetName val="10_-Cuadro_Procura3"/>
      <sheetName val="11_-_Control_de_Ingenieria3"/>
      <sheetName val="12_-_Control_Procura_3"/>
      <sheetName val="13_-_Commodities_22_9kV3"/>
      <sheetName val="13_-_Commodities_60_kV3"/>
      <sheetName val="DIFERENCIA_LB0-FC013"/>
      <sheetName val="2__CURVAS3"/>
      <sheetName val="Graph39_11"/>
      <sheetName val="GG-Ofertado-P4_Maz11"/>
      <sheetName val="9_Capex11"/>
      <sheetName val="datos_base11"/>
      <sheetName val="DATOS_UNOE11"/>
      <sheetName val="Metrados__Val_11"/>
      <sheetName val="GyP_total11"/>
      <sheetName val="IRR_sponsor11"/>
      <sheetName val="Restricciones_y_Compromisos11"/>
      <sheetName val="Resumen_anual9"/>
      <sheetName val="PER,COM_PRO_ADI110"/>
      <sheetName val="Planilla_Base_y_Subbase10"/>
      <sheetName val="Sust_205ABC-VE11"/>
      <sheetName val="Sust_205ABC-VP11"/>
      <sheetName val="Resum_205ABC_700FG_907_A_2_211"/>
      <sheetName val="Deduccion_Reajuste11"/>
      <sheetName val="Piso_Tecnico6"/>
      <sheetName val="MFT_TOC6"/>
      <sheetName val="EXPLAN__DESVIOS6"/>
      <sheetName val="CLASIF__MAT__DESVIOS6"/>
      <sheetName val="CLASIF__MATERIAL6"/>
      <sheetName val="EXPLAN__VIA_PRINCIPAL6"/>
      <sheetName val="RES_MET5"/>
      <sheetName val="1000_A_REPL5"/>
      <sheetName val="1000_B_REPL5"/>
      <sheetName val="1000_C_REPL5"/>
      <sheetName val="1000_A_PROY5"/>
      <sheetName val="1000_B_PROY5"/>
      <sheetName val="1000_C_PROY5"/>
      <sheetName val="Avance_Resumen6"/>
      <sheetName val="Datos_-_F1,F26"/>
      <sheetName val="Minuta_0295"/>
      <sheetName val="2_-_Información_gral_contrato5"/>
      <sheetName val="EQ_INGR-EGR5"/>
      <sheetName val="MOD_INGR-EGR5"/>
      <sheetName val="Plan_de_Fases-Subfases6"/>
      <sheetName val="Mat_prod5"/>
      <sheetName val="Eq_Producción5"/>
      <sheetName val="GG_Obreros5"/>
      <sheetName val="Mat_apoyo5"/>
      <sheetName val="Eq_Apoyo5"/>
      <sheetName val="Mod_Directo5"/>
      <sheetName val="Modelo_Ind5"/>
      <sheetName val="COS_15"/>
      <sheetName val="Procurement_Data5"/>
      <sheetName val="3W__FORESCAST5"/>
      <sheetName val="3W_5"/>
      <sheetName val="CURVA_S5"/>
      <sheetName val="%_lc25"/>
      <sheetName val="HIST__PERS5"/>
      <sheetName val="HIST__EQUIP5"/>
      <sheetName val="Cierre_(20%)5"/>
      <sheetName val="Resumen_GG5"/>
      <sheetName val="GG_Totales5"/>
      <sheetName val="Equip_Seguridad5"/>
      <sheetName val="Flujo_(20%)5"/>
      <sheetName val="1_-Flash_Report5"/>
      <sheetName val="3_-_Dotación_de_personal5"/>
      <sheetName val="4_-_Histograma_M_O__Dir_5"/>
      <sheetName val="5_-_Histograma_M_O__Indirec_5"/>
      <sheetName val="6_-_Distribucion_Equipos_y_Maq5"/>
      <sheetName val="7_-_Itemizado_Forecast_15"/>
      <sheetName val="6_-_Itemizado_Control_de_Avanc5"/>
      <sheetName val="Contractor_ANNEX_125"/>
      <sheetName val="8_-_Curva_S_Forecast_025"/>
      <sheetName val="Modifica_Curva_S5"/>
      <sheetName val="9-_Reporte_de_Materiales5"/>
      <sheetName val="10_-Cuadro_Procura5"/>
      <sheetName val="11_-_Control_de_Ingenieria5"/>
      <sheetName val="12_-_Control_Procura_5"/>
      <sheetName val="13_-_Commodities_22_9kV5"/>
      <sheetName val="13_-_Commodities_60_kV5"/>
      <sheetName val="DIFERENCIA_LB0-FC015"/>
      <sheetName val="2__CURVAS5"/>
      <sheetName val="Graph39_12"/>
      <sheetName val="GG-Ofertado-P4_Maz12"/>
      <sheetName val="9_Capex12"/>
      <sheetName val="datos_base12"/>
      <sheetName val="DATOS_UNOE12"/>
      <sheetName val="Metrados__Val_12"/>
      <sheetName val="GyP_total12"/>
      <sheetName val="IRR_sponsor12"/>
      <sheetName val="Restricciones_y_Compromisos12"/>
      <sheetName val="Resumen_anual10"/>
      <sheetName val="PER,COM_PRO_ADI111"/>
      <sheetName val="Planilla_Base_y_Subbase11"/>
      <sheetName val="Sust_205ABC-VE12"/>
      <sheetName val="Sust_205ABC-VP12"/>
      <sheetName val="Resum_205ABC_700FG_907_A_2_212"/>
      <sheetName val="Deduccion_Reajuste12"/>
      <sheetName val="Piso_Tecnico7"/>
      <sheetName val="MFT_TOC7"/>
      <sheetName val="EXPLAN__DESVIOS7"/>
      <sheetName val="CLASIF__MAT__DESVIOS7"/>
      <sheetName val="CLASIF__MATERIAL7"/>
      <sheetName val="EXPLAN__VIA_PRINCIPAL7"/>
      <sheetName val="RES_MET6"/>
      <sheetName val="1000_A_REPL6"/>
      <sheetName val="1000_B_REPL6"/>
      <sheetName val="1000_C_REPL6"/>
      <sheetName val="1000_A_PROY6"/>
      <sheetName val="1000_B_PROY6"/>
      <sheetName val="1000_C_PROY6"/>
      <sheetName val="Avance_Resumen7"/>
      <sheetName val="Datos_-_F1,F27"/>
      <sheetName val="Minuta_0296"/>
      <sheetName val="2_-_Información_gral_contrato6"/>
      <sheetName val="EQ_INGR-EGR6"/>
      <sheetName val="MOD_INGR-EGR6"/>
      <sheetName val="Plan_de_Fases-Subfases7"/>
      <sheetName val="Mat_prod6"/>
      <sheetName val="Eq_Producción6"/>
      <sheetName val="GG_Obreros6"/>
      <sheetName val="Mat_apoyo6"/>
      <sheetName val="Eq_Apoyo6"/>
      <sheetName val="Mod_Directo6"/>
      <sheetName val="Modelo_Ind6"/>
      <sheetName val="COS_16"/>
      <sheetName val="Procurement_Data6"/>
      <sheetName val="3W__FORESCAST6"/>
      <sheetName val="3W_6"/>
      <sheetName val="CURVA_S6"/>
      <sheetName val="%_lc26"/>
      <sheetName val="HIST__PERS6"/>
      <sheetName val="HIST__EQUIP6"/>
      <sheetName val="Cierre_(20%)6"/>
      <sheetName val="Resumen_GG6"/>
      <sheetName val="GG_Totales6"/>
      <sheetName val="Equip_Seguridad6"/>
      <sheetName val="Flujo_(20%)6"/>
      <sheetName val="1_-Flash_Report6"/>
      <sheetName val="3_-_Dotación_de_personal6"/>
      <sheetName val="4_-_Histograma_M_O__Dir_6"/>
      <sheetName val="5_-_Histograma_M_O__Indirec_6"/>
      <sheetName val="6_-_Distribucion_Equipos_y_Maq6"/>
      <sheetName val="7_-_Itemizado_Forecast_16"/>
      <sheetName val="6_-_Itemizado_Control_de_Avanc6"/>
      <sheetName val="Contractor_ANNEX_126"/>
      <sheetName val="8_-_Curva_S_Forecast_026"/>
      <sheetName val="Modifica_Curva_S6"/>
      <sheetName val="9-_Reporte_de_Materiales6"/>
      <sheetName val="10_-Cuadro_Procura6"/>
      <sheetName val="11_-_Control_de_Ingenieria6"/>
      <sheetName val="12_-_Control_Procura_6"/>
      <sheetName val="13_-_Commodities_22_9kV6"/>
      <sheetName val="13_-_Commodities_60_kV6"/>
      <sheetName val="DIFERENCIA_LB0-FC016"/>
      <sheetName val="2__CURVAS6"/>
      <sheetName val="Graph39_13"/>
      <sheetName val="GG-Ofertado-P4_Maz13"/>
      <sheetName val="9_Capex13"/>
      <sheetName val="datos_base13"/>
      <sheetName val="DATOS_UNOE13"/>
      <sheetName val="Metrados__Val_13"/>
      <sheetName val="GyP_total13"/>
      <sheetName val="IRR_sponsor13"/>
      <sheetName val="Restricciones_y_Compromisos13"/>
      <sheetName val="Resumen_anual11"/>
      <sheetName val="PER,COM_PRO_ADI112"/>
      <sheetName val="Planilla_Base_y_Subbase12"/>
      <sheetName val="Sust_205ABC-VE13"/>
      <sheetName val="Sust_205ABC-VP13"/>
      <sheetName val="Resum_205ABC_700FG_907_A_2_213"/>
      <sheetName val="Deduccion_Reajuste13"/>
      <sheetName val="Piso_Tecnico8"/>
      <sheetName val="MFT_TOC8"/>
      <sheetName val="EXPLAN__DESVIOS8"/>
      <sheetName val="CLASIF__MAT__DESVIOS8"/>
      <sheetName val="CLASIF__MATERIAL8"/>
      <sheetName val="EXPLAN__VIA_PRINCIPAL8"/>
      <sheetName val="RES_MET7"/>
      <sheetName val="1000_A_REPL7"/>
      <sheetName val="1000_B_REPL7"/>
      <sheetName val="1000_C_REPL7"/>
      <sheetName val="1000_A_PROY7"/>
      <sheetName val="1000_B_PROY7"/>
      <sheetName val="1000_C_PROY7"/>
      <sheetName val="Avance_Resumen8"/>
      <sheetName val="Datos_-_F1,F28"/>
      <sheetName val="Minuta_0297"/>
      <sheetName val="2_-_Información_gral_contrato7"/>
      <sheetName val="EQ_INGR-EGR7"/>
      <sheetName val="MOD_INGR-EGR7"/>
      <sheetName val="Plan_de_Fases-Subfases8"/>
      <sheetName val="Mat_prod7"/>
      <sheetName val="Eq_Producción7"/>
      <sheetName val="GG_Obreros7"/>
      <sheetName val="Mat_apoyo7"/>
      <sheetName val="Eq_Apoyo7"/>
      <sheetName val="Mod_Directo7"/>
      <sheetName val="Modelo_Ind7"/>
      <sheetName val="COS_17"/>
      <sheetName val="Procurement_Data7"/>
      <sheetName val="3W__FORESCAST7"/>
      <sheetName val="3W_7"/>
      <sheetName val="CURVA_S7"/>
      <sheetName val="%_lc27"/>
      <sheetName val="HIST__PERS7"/>
      <sheetName val="HIST__EQUIP7"/>
      <sheetName val="Cierre_(20%)7"/>
      <sheetName val="Resumen_GG7"/>
      <sheetName val="GG_Totales7"/>
      <sheetName val="Equip_Seguridad7"/>
      <sheetName val="Flujo_(20%)7"/>
      <sheetName val="1_-Flash_Report7"/>
      <sheetName val="3_-_Dotación_de_personal7"/>
      <sheetName val="4_-_Histograma_M_O__Dir_7"/>
      <sheetName val="5_-_Histograma_M_O__Indirec_7"/>
      <sheetName val="6_-_Distribucion_Equipos_y_Maq7"/>
      <sheetName val="7_-_Itemizado_Forecast_17"/>
      <sheetName val="6_-_Itemizado_Control_de_Avanc7"/>
      <sheetName val="Contractor_ANNEX_127"/>
      <sheetName val="8_-_Curva_S_Forecast_027"/>
      <sheetName val="Modifica_Curva_S7"/>
      <sheetName val="9-_Reporte_de_Materiales7"/>
      <sheetName val="10_-Cuadro_Procura7"/>
      <sheetName val="11_-_Control_de_Ingenieria7"/>
      <sheetName val="12_-_Control_Procura_7"/>
      <sheetName val="13_-_Commodities_22_9kV7"/>
      <sheetName val="13_-_Commodities_60_kV7"/>
      <sheetName val="DIFERENCIA_LB0-FC017"/>
      <sheetName val="2__CURVAS7"/>
      <sheetName val="Graph39_14"/>
      <sheetName val="GG-Ofertado-P4_Maz14"/>
      <sheetName val="9_Capex14"/>
      <sheetName val="datos_base14"/>
      <sheetName val="DATOS_UNOE14"/>
      <sheetName val="Metrados__Val_14"/>
      <sheetName val="GyP_total14"/>
      <sheetName val="IRR_sponsor14"/>
      <sheetName val="Restricciones_y_Compromisos14"/>
      <sheetName val="Resumen_anual12"/>
      <sheetName val="PER,COM_PRO_ADI113"/>
      <sheetName val="Planilla_Base_y_Subbase13"/>
      <sheetName val="Sust_205ABC-VE14"/>
      <sheetName val="Sust_205ABC-VP14"/>
      <sheetName val="Resum_205ABC_700FG_907_A_2_214"/>
      <sheetName val="Deduccion_Reajuste14"/>
      <sheetName val="Piso_Tecnico9"/>
      <sheetName val="MFT_TOC9"/>
      <sheetName val="EXPLAN__DESVIOS9"/>
      <sheetName val="CLASIF__MAT__DESVIOS9"/>
      <sheetName val="CLASIF__MATERIAL9"/>
      <sheetName val="EXPLAN__VIA_PRINCIPAL9"/>
      <sheetName val="RES_MET8"/>
      <sheetName val="1000_A_REPL8"/>
      <sheetName val="1000_B_REPL8"/>
      <sheetName val="1000_C_REPL8"/>
      <sheetName val="1000_A_PROY8"/>
      <sheetName val="1000_B_PROY8"/>
      <sheetName val="1000_C_PROY8"/>
      <sheetName val="Avance_Resumen9"/>
      <sheetName val="Datos_-_F1,F29"/>
      <sheetName val="Minuta_0298"/>
      <sheetName val="2_-_Información_gral_contrato8"/>
      <sheetName val="EQ_INGR-EGR8"/>
      <sheetName val="MOD_INGR-EGR8"/>
      <sheetName val="Plan_de_Fases-Subfases9"/>
      <sheetName val="Mat_prod8"/>
      <sheetName val="Eq_Producción8"/>
      <sheetName val="GG_Obreros8"/>
      <sheetName val="Mat_apoyo8"/>
      <sheetName val="Eq_Apoyo8"/>
      <sheetName val="Mod_Directo8"/>
      <sheetName val="Modelo_Ind8"/>
      <sheetName val="COS_18"/>
      <sheetName val="Procurement_Data8"/>
      <sheetName val="3W__FORESCAST8"/>
      <sheetName val="3W_8"/>
      <sheetName val="CURVA_S8"/>
      <sheetName val="%_lc28"/>
      <sheetName val="HIST__PERS8"/>
      <sheetName val="HIST__EQUIP8"/>
      <sheetName val="Cierre_(20%)8"/>
      <sheetName val="Resumen_GG8"/>
      <sheetName val="GG_Totales8"/>
      <sheetName val="Equip_Seguridad8"/>
      <sheetName val="Flujo_(20%)8"/>
      <sheetName val="1_-Flash_Report8"/>
      <sheetName val="3_-_Dotación_de_personal8"/>
      <sheetName val="4_-_Histograma_M_O__Dir_8"/>
      <sheetName val="5_-_Histograma_M_O__Indirec_8"/>
      <sheetName val="6_-_Distribucion_Equipos_y_Maq8"/>
      <sheetName val="7_-_Itemizado_Forecast_18"/>
      <sheetName val="6_-_Itemizado_Control_de_Avanc8"/>
      <sheetName val="Contractor_ANNEX_128"/>
      <sheetName val="8_-_Curva_S_Forecast_028"/>
      <sheetName val="Modifica_Curva_S8"/>
      <sheetName val="9-_Reporte_de_Materiales8"/>
      <sheetName val="10_-Cuadro_Procura8"/>
      <sheetName val="11_-_Control_de_Ingenieria8"/>
      <sheetName val="12_-_Control_Procura_8"/>
      <sheetName val="13_-_Commodities_22_9kV8"/>
      <sheetName val="13_-_Commodities_60_kV8"/>
      <sheetName val="DIFERENCIA_LB0-FC018"/>
      <sheetName val="2__CURVAS8"/>
      <sheetName val="EXP-EXPEDIENTE"/>
      <sheetName val="EXP 0-52+920"/>
      <sheetName val="Val_Nº111"/>
      <sheetName val="Liebman_1341"/>
      <sheetName val="Tipo_de_Cambio1"/>
      <sheetName val="Precios_Adicionales-Argos"/>
      <sheetName val="MASTER_MH"/>
      <sheetName val="MASTER_EQUIPOS"/>
      <sheetName val="HM_500-VALIDAR_CON_EQ"/>
      <sheetName val="C_V__OMYA"/>
      <sheetName val="PROD_ANEXO_1"/>
      <sheetName val="PROD_ANEXO_2"/>
      <sheetName val="PROD_ANEXO_3"/>
      <sheetName val="Mov__Tierras"/>
      <sheetName val="CONTROL_VOLQUETES2"/>
      <sheetName val="FORMATO_CONTROL_OK"/>
      <sheetName val="HOJA_DE_DATOS"/>
      <sheetName val="BASE_CONEX_"/>
      <sheetName val="INST__BANDEJA"/>
      <sheetName val="RES__TENDIDO"/>
      <sheetName val="RES__PEINADO"/>
      <sheetName val="RES_RETIRO"/>
      <sheetName val="RES_CONEX_"/>
      <sheetName val="Sem_"/>
      <sheetName val="RES__CONEXIONADO"/>
      <sheetName val="MONTAJE_DE_SOMBRILLA"/>
      <sheetName val="NO_IMPRIMIR"/>
      <sheetName val="Desv_P_Puentes"/>
      <sheetName val="O__Preliminares"/>
      <sheetName val="Mivimiento_de_Tierras"/>
      <sheetName val="Estribos_Acero_(Proy)"/>
      <sheetName val="Fe°_C__Estribo"/>
      <sheetName val="Losa_de_Concreto_Armado"/>
      <sheetName val="Losa_de_Concreto_Armado_Acero"/>
      <sheetName val="Fe°_C__Losa"/>
      <sheetName val="Vereda_de_Concreto_Armado"/>
      <sheetName val="Losa_de_Aproximacion"/>
      <sheetName val="O__de_Protección_y_Encauzamient"/>
      <sheetName val="Explanaciones_TRAMO_5"/>
      <sheetName val="Explanaciones_TRAMO_6"/>
      <sheetName val="Explanaciones_EJE_1_-_3"/>
      <sheetName val="Explanaciones_EJE_1_-_4"/>
      <sheetName val="Explanaciones_EJE_2_-_5"/>
      <sheetName val="Explanaciones_EJE_2_-_6_1"/>
      <sheetName val="Explanaciones_EJE_3_-_7"/>
      <sheetName val="Explanaciones_EJE_3_-_8"/>
      <sheetName val="CNC"/>
      <sheetName val="Panel de Control"/>
      <sheetName val="2019"/>
      <sheetName val="2020"/>
      <sheetName val="CPV_MGMG"/>
      <sheetName val="50+360"/>
      <sheetName val="AD.05 7+300-52+920"/>
      <sheetName val="contraseccion"/>
      <sheetName val="MejorAM"/>
      <sheetName val="Exp. Técnico 7+300-52+920"/>
      <sheetName val="Resumen derrumbes"/>
      <sheetName val="ANALISIS ALQUILER FERREYROS"/>
      <sheetName val="Nudo 1"/>
      <sheetName val="EXP 110-171"/>
      <sheetName val="Lista"/>
      <sheetName val="VALORIZACION_104"/>
      <sheetName val="VALORIZACION_102"/>
      <sheetName val="VALORIZACION_103"/>
      <sheetName val="VALORIZACION_105"/>
      <sheetName val="VALORIZACION_106"/>
      <sheetName val="VALORIZACION_107"/>
      <sheetName val="VALORIZACION_108"/>
      <sheetName val="TOTALES"/>
      <sheetName val="Parametros"/>
      <sheetName val="PUNIT"/>
      <sheetName val="Attach 4-18"/>
      <sheetName val="Link"/>
      <sheetName val="Apus"/>
      <sheetName val="MATER_CONCENTR_CBV99"/>
      <sheetName val="COSTO-MANO-OBRA-_CBV99"/>
      <sheetName val="MATER_CBV2000"/>
      <sheetName val="DISTR.MANT.ELECTRICA"/>
      <sheetName val="DOTACION_CBV99"/>
      <sheetName val="BD CONFIABILIDAD"/>
      <sheetName val="encofrado y concreto muros"/>
      <sheetName val="Acero muros"/>
      <sheetName val="Muros metrados"/>
      <sheetName val="encofrado y concreto cimentacio"/>
      <sheetName val="Acero cimentaciones"/>
      <sheetName val="metrado cimentaciones"/>
      <sheetName val="encofrado y concreto columnas"/>
      <sheetName val="columnas"/>
      <sheetName val="3_INPUT_ACT1"/>
      <sheetName val="509-509A_TMC36&quot;"/>
      <sheetName val="510_TMC36&quot;"/>
      <sheetName val="Anx_1_Nota_41"/>
      <sheetName val="MONTAJE_TUBERIA_Y_SOPORTES1"/>
      <sheetName val="SERVICIOS_A_OBRA_195"/>
      <sheetName val="AD_05_7+300-52+920"/>
      <sheetName val="EXP_0-52+920"/>
      <sheetName val="Exp__Técnico_7+300-52+920"/>
      <sheetName val="Resumen_derrumbes"/>
      <sheetName val="consolid-dossier (IAS) (2)"/>
      <sheetName val="05.01 Exc"/>
      <sheetName val="desb"/>
      <sheetName val="BD vidaUtil"/>
      <sheetName val="Graph39_15"/>
      <sheetName val="GG-Ofertado-P4_Maz15"/>
      <sheetName val="9_Capex15"/>
      <sheetName val="datos_base15"/>
      <sheetName val="DATOS_UNOE15"/>
      <sheetName val="Sust_205ABC-VE15"/>
      <sheetName val="Sust_205ABC-VP15"/>
      <sheetName val="Resum_205ABC_700FG_907_A_2_215"/>
      <sheetName val="Restricciones_y_Compromisos15"/>
      <sheetName val="Metrados__Val_15"/>
      <sheetName val="GyP_total15"/>
      <sheetName val="IRR_sponsor15"/>
      <sheetName val="Deduccion_Reajuste15"/>
      <sheetName val="Resumen_anual13"/>
      <sheetName val="PER,COM_PRO_ADI114"/>
      <sheetName val="Planilla_Base_y_Subbase14"/>
      <sheetName val="Piso_Tecnico10"/>
      <sheetName val="MFT_TOC10"/>
      <sheetName val="3W__FORESCAST9"/>
      <sheetName val="3W_9"/>
      <sheetName val="CURVA_S9"/>
      <sheetName val="%_lc29"/>
      <sheetName val="HIST__PERS9"/>
      <sheetName val="HIST__EQUIP9"/>
      <sheetName val="Datos_-_F1,F210"/>
      <sheetName val="Avance_Resumen10"/>
      <sheetName val="EXPLAN__DESVIOS10"/>
      <sheetName val="CLASIF__MAT__DESVIOS10"/>
      <sheetName val="CLASIF__MATERIAL10"/>
      <sheetName val="EXPLAN__VIA_PRINCIPAL10"/>
      <sheetName val="Plan_de_Fases-Subfases10"/>
      <sheetName val="Minuta_0299"/>
      <sheetName val="2_-_Información_gral_contrato9"/>
      <sheetName val="Mat_prod9"/>
      <sheetName val="Eq_Producción9"/>
      <sheetName val="GG_Obreros9"/>
      <sheetName val="Mat_apoyo9"/>
      <sheetName val="Eq_Apoyo9"/>
      <sheetName val="Mod_Directo9"/>
      <sheetName val="Modelo_Ind9"/>
      <sheetName val="COS_19"/>
      <sheetName val="EQ_INGR-EGR9"/>
      <sheetName val="MOD_INGR-EGR9"/>
      <sheetName val="Procurement_Data9"/>
      <sheetName val="Val_Nº112"/>
      <sheetName val="Liebman_1342"/>
      <sheetName val="2__CURVAS9"/>
      <sheetName val="Cierre_(20%)9"/>
      <sheetName val="Resumen_GG9"/>
      <sheetName val="GG_Totales9"/>
      <sheetName val="Equip_Seguridad9"/>
      <sheetName val="Flujo_(20%)9"/>
      <sheetName val="1_-Flash_Report9"/>
      <sheetName val="3_-_Dotación_de_personal9"/>
      <sheetName val="4_-_Histograma_M_O__Dir_9"/>
      <sheetName val="5_-_Histograma_M_O__Indirec_9"/>
      <sheetName val="6_-_Distribucion_Equipos_y_Maq9"/>
      <sheetName val="7_-_Itemizado_Forecast_19"/>
      <sheetName val="6_-_Itemizado_Control_de_Avanc9"/>
      <sheetName val="Contractor_ANNEX_129"/>
      <sheetName val="8_-_Curva_S_Forecast_029"/>
      <sheetName val="Modifica_Curva_S9"/>
      <sheetName val="9-_Reporte_de_Materiales9"/>
      <sheetName val="10_-Cuadro_Procura9"/>
      <sheetName val="11_-_Control_de_Ingenieria9"/>
      <sheetName val="12_-_Control_Procura_9"/>
      <sheetName val="13_-_Commodities_22_9kV9"/>
      <sheetName val="13_-_Commodities_60_kV9"/>
      <sheetName val="DIFERENCIA_LB0-FC019"/>
      <sheetName val="Precios_Adicionales-Argos1"/>
      <sheetName val="MASTER_MH1"/>
      <sheetName val="MASTER_EQUIPOS1"/>
      <sheetName val="HM_500-VALIDAR_CON_EQ1"/>
      <sheetName val="C_V__OMYA1"/>
      <sheetName val="PROD_ANEXO_11"/>
      <sheetName val="PROD_ANEXO_21"/>
      <sheetName val="PROD_ANEXO_31"/>
      <sheetName val="RES_MET9"/>
      <sheetName val="1000_A_REPL9"/>
      <sheetName val="1000_B_REPL9"/>
      <sheetName val="1000_C_REPL9"/>
      <sheetName val="1000_A_PROY9"/>
      <sheetName val="1000_B_PROY9"/>
      <sheetName val="1000_C_PROY9"/>
      <sheetName val="VALORIZACION_109"/>
      <sheetName val="Tipo_de_Cambio2"/>
      <sheetName val="3_INPUT_ACT2"/>
      <sheetName val="Anx_1_Nota_42"/>
      <sheetName val="MONTAJE_TUBERIA_Y_SOPORTES2"/>
      <sheetName val="Mov__Tierras1"/>
      <sheetName val="CONTROL_VOLQUETES21"/>
      <sheetName val="FORMATO_CONTROL_OK1"/>
      <sheetName val="HOJA_DE_DATOS1"/>
      <sheetName val="NO_IMPRIMIR1"/>
      <sheetName val="DATOS_3"/>
      <sheetName val="Desv_P_Puentes1"/>
      <sheetName val="O__Preliminares1"/>
      <sheetName val="Mivimiento_de_Tierras1"/>
      <sheetName val="Estribos_Acero_(Proy)1"/>
      <sheetName val="Fe°_C__Estribo1"/>
      <sheetName val="Losa_de_Concreto_Armado1"/>
      <sheetName val="Losa_de_Concreto_Armado_Acero1"/>
      <sheetName val="Fe°_C__Losa1"/>
      <sheetName val="Vereda_de_Concreto_Armado1"/>
      <sheetName val="Losa_de_Aproximacion1"/>
      <sheetName val="O__de_Protección_y_Encauzamien1"/>
      <sheetName val="509-509A_TMC36&quot;1"/>
      <sheetName val="510_TMC36&quot;1"/>
      <sheetName val="BASE_CONEX_1"/>
      <sheetName val="INST__BANDEJA1"/>
      <sheetName val="RES__TENDIDO1"/>
      <sheetName val="RES__PEINADO1"/>
      <sheetName val="RES_RETIRO1"/>
      <sheetName val="RES_CONEX_1"/>
      <sheetName val="Sem_1"/>
      <sheetName val="RES__CONEXIONADO1"/>
      <sheetName val="MONTAJE_DE_SOMBRILLA1"/>
      <sheetName val="Resumen_Ejecutivo"/>
      <sheetName val="Proyectos_PIA"/>
      <sheetName val="1__Contratos"/>
      <sheetName val="2__Gestión_Cronogramas"/>
      <sheetName val="2_1_Curva_S_-_Proyectos"/>
      <sheetName val="4__Estado_Construcción"/>
      <sheetName val="3__Gestion_Adquisiciones"/>
      <sheetName val="4_1_Estado_de_RFI´s"/>
      <sheetName val="4_2_Estado_Valorizaciones"/>
      <sheetName val="_4_3_Sol__de_Cambio"/>
      <sheetName val="5__Estado_Ingeniería_"/>
      <sheetName val="6__Gestion_Riesgos"/>
      <sheetName val="7__Gestión_Comunicaciones"/>
      <sheetName val="8__Acreditaciones"/>
      <sheetName val="9_1_Panel_de_Control"/>
      <sheetName val="SERVICIOS_A_OBRA_1951"/>
      <sheetName val="Producción_(Marz-20)_(2)"/>
      <sheetName val="Panel_de_Control"/>
      <sheetName val="Explanaciones_TRAMO_51"/>
      <sheetName val="Explanaciones_TRAMO_61"/>
      <sheetName val="Explanaciones_EJE_1_-_31"/>
      <sheetName val="Explanaciones_EJE_1_-_41"/>
      <sheetName val="Explanaciones_EJE_2_-_51"/>
      <sheetName val="Explanaciones_EJE_2_-_6_11"/>
      <sheetName val="Explanaciones_EJE_3_-_71"/>
      <sheetName val="Explanaciones_EJE_3_-_81"/>
      <sheetName val="AD_05_7+300-52+9201"/>
      <sheetName val="EXP_0-52+9201"/>
      <sheetName val="Exp__Técnico_7+300-52+9201"/>
      <sheetName val="Resumen_derrumbes1"/>
      <sheetName val="ANALISIS_ALQUILER_FERREYROS"/>
      <sheetName val="Nudo_1"/>
      <sheetName val="DISTR_MANT_ELECTRICA"/>
      <sheetName val="BD_CONFIABILIDAD"/>
      <sheetName val="encofrado_y_concreto_muros"/>
      <sheetName val="Acero_muros"/>
      <sheetName val="Muros_metrados"/>
      <sheetName val="encofrado_y_concreto_cimentacio"/>
      <sheetName val="Acero_cimentaciones"/>
      <sheetName val="metrado_cimentaciones"/>
      <sheetName val="encofrado_y_concreto_columnas"/>
      <sheetName val="U.S ILD"/>
      <sheetName val="Graphs"/>
      <sheetName val="GRAPH_DATA"/>
      <sheetName val="L9-T46-001"/>
      <sheetName val="EDP"/>
      <sheetName val="2.3.08 P. de Metrados"/>
      <sheetName val="Detalle Trincheras"/>
      <sheetName val="2.3.09"/>
      <sheetName val="2.3.10"/>
      <sheetName val="2.3.15"/>
      <sheetName val="2.3.16"/>
      <sheetName val="2.4.07-2.4.12"/>
      <sheetName val="3.5.21-22-23"/>
      <sheetName val="5.5.44"/>
      <sheetName val="5.5.61"/>
      <sheetName val="Plla_Pers"/>
      <sheetName val="Flujo Ingresos"/>
      <sheetName val="POSESIÓN"/>
      <sheetName val="Basis"/>
      <sheetName val="Flujo_Ingresos"/>
      <sheetName val="Material"/>
      <sheetName val="edificio"/>
      <sheetName val="sotanos"/>
      <sheetName val="obras ext"/>
      <sheetName val="Inputs"/>
      <sheetName val="BC_AGO-2014"/>
      <sheetName val="PRECIOS"/>
      <sheetName val="TABLAS "/>
      <sheetName val="PHD riego "/>
      <sheetName val="Temperaturas"/>
      <sheetName val="PHD"/>
      <sheetName val="BOQ-Bill1-8"/>
      <sheetName val="resumen OK"/>
      <sheetName val="CONTROL"/>
      <sheetName val="PREAC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>
        <row r="9">
          <cell r="H9">
            <v>0.90469999999999995</v>
          </cell>
        </row>
      </sheetData>
      <sheetData sheetId="137">
        <row r="9">
          <cell r="H9">
            <v>0.90469999999999995</v>
          </cell>
        </row>
      </sheetData>
      <sheetData sheetId="138">
        <row r="9">
          <cell r="H9">
            <v>0.90469999999999995</v>
          </cell>
        </row>
      </sheetData>
      <sheetData sheetId="139">
        <row r="9">
          <cell r="H9">
            <v>0.90469999999999995</v>
          </cell>
        </row>
      </sheetData>
      <sheetData sheetId="140">
        <row r="9">
          <cell r="H9">
            <v>0.90469999999999995</v>
          </cell>
        </row>
      </sheetData>
      <sheetData sheetId="141">
        <row r="9">
          <cell r="H9">
            <v>0.90469999999999995</v>
          </cell>
        </row>
      </sheetData>
      <sheetData sheetId="142">
        <row r="9">
          <cell r="H9">
            <v>0.90469999999999995</v>
          </cell>
        </row>
      </sheetData>
      <sheetData sheetId="143">
        <row r="9">
          <cell r="H9">
            <v>0.90469999999999995</v>
          </cell>
        </row>
      </sheetData>
      <sheetData sheetId="144">
        <row r="9">
          <cell r="H9">
            <v>0.90469999999999995</v>
          </cell>
        </row>
      </sheetData>
      <sheetData sheetId="145">
        <row r="9">
          <cell r="H9">
            <v>0.90469999999999995</v>
          </cell>
        </row>
      </sheetData>
      <sheetData sheetId="146">
        <row r="9">
          <cell r="H9">
            <v>0.90469999999999995</v>
          </cell>
        </row>
      </sheetData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>
        <row r="9">
          <cell r="H9">
            <v>0.90469999999999995</v>
          </cell>
        </row>
      </sheetData>
      <sheetData sheetId="155" refreshError="1"/>
      <sheetData sheetId="156" refreshError="1"/>
      <sheetData sheetId="157">
        <row r="9">
          <cell r="H9">
            <v>0.90469999999999995</v>
          </cell>
        </row>
      </sheetData>
      <sheetData sheetId="158" refreshError="1"/>
      <sheetData sheetId="159" refreshError="1"/>
      <sheetData sheetId="160" refreshError="1"/>
      <sheetData sheetId="161">
        <row r="9">
          <cell r="H9">
            <v>0.90469999999999995</v>
          </cell>
        </row>
      </sheetData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>
        <row r="9">
          <cell r="H9">
            <v>0.90469999999999995</v>
          </cell>
        </row>
      </sheetData>
      <sheetData sheetId="175">
        <row r="9">
          <cell r="H9">
            <v>0.90469999999999995</v>
          </cell>
        </row>
      </sheetData>
      <sheetData sheetId="176">
        <row r="9">
          <cell r="H9">
            <v>0.90469999999999995</v>
          </cell>
        </row>
      </sheetData>
      <sheetData sheetId="177">
        <row r="9">
          <cell r="H9">
            <v>0.90469999999999995</v>
          </cell>
        </row>
      </sheetData>
      <sheetData sheetId="178">
        <row r="9">
          <cell r="H9">
            <v>0.90469999999999995</v>
          </cell>
        </row>
      </sheetData>
      <sheetData sheetId="179">
        <row r="9">
          <cell r="H9">
            <v>0.90469999999999995</v>
          </cell>
        </row>
      </sheetData>
      <sheetData sheetId="180">
        <row r="9">
          <cell r="H9">
            <v>0.90469999999999995</v>
          </cell>
        </row>
      </sheetData>
      <sheetData sheetId="181">
        <row r="9">
          <cell r="H9">
            <v>0.90469999999999995</v>
          </cell>
        </row>
      </sheetData>
      <sheetData sheetId="182">
        <row r="9">
          <cell r="H9">
            <v>0.90469999999999995</v>
          </cell>
        </row>
      </sheetData>
      <sheetData sheetId="183">
        <row r="9">
          <cell r="H9">
            <v>0.90469999999999995</v>
          </cell>
        </row>
      </sheetData>
      <sheetData sheetId="184">
        <row r="9">
          <cell r="H9">
            <v>0.90469999999999995</v>
          </cell>
        </row>
      </sheetData>
      <sheetData sheetId="185">
        <row r="9">
          <cell r="H9">
            <v>0.90469999999999995</v>
          </cell>
        </row>
      </sheetData>
      <sheetData sheetId="186">
        <row r="9">
          <cell r="H9">
            <v>0.90469999999999995</v>
          </cell>
        </row>
      </sheetData>
      <sheetData sheetId="187">
        <row r="9">
          <cell r="H9">
            <v>0.90469999999999995</v>
          </cell>
        </row>
      </sheetData>
      <sheetData sheetId="188" refreshError="1"/>
      <sheetData sheetId="189" refreshError="1"/>
      <sheetData sheetId="190">
        <row r="9">
          <cell r="H9">
            <v>0.90469999999999995</v>
          </cell>
        </row>
      </sheetData>
      <sheetData sheetId="191">
        <row r="9">
          <cell r="H9">
            <v>0.90469999999999995</v>
          </cell>
        </row>
      </sheetData>
      <sheetData sheetId="192">
        <row r="9">
          <cell r="H9">
            <v>0.90469999999999995</v>
          </cell>
        </row>
      </sheetData>
      <sheetData sheetId="193">
        <row r="9">
          <cell r="H9">
            <v>0.90469999999999995</v>
          </cell>
        </row>
      </sheetData>
      <sheetData sheetId="194">
        <row r="9">
          <cell r="H9">
            <v>0.90469999999999995</v>
          </cell>
        </row>
      </sheetData>
      <sheetData sheetId="195">
        <row r="9">
          <cell r="H9">
            <v>0.90469999999999995</v>
          </cell>
        </row>
      </sheetData>
      <sheetData sheetId="196">
        <row r="9">
          <cell r="H9">
            <v>0.90469999999999995</v>
          </cell>
        </row>
      </sheetData>
      <sheetData sheetId="197">
        <row r="9">
          <cell r="H9">
            <v>0.90469999999999995</v>
          </cell>
        </row>
      </sheetData>
      <sheetData sheetId="198">
        <row r="9">
          <cell r="H9">
            <v>0.90469999999999995</v>
          </cell>
        </row>
      </sheetData>
      <sheetData sheetId="199">
        <row r="9">
          <cell r="H9">
            <v>0.90469999999999995</v>
          </cell>
        </row>
      </sheetData>
      <sheetData sheetId="200">
        <row r="9">
          <cell r="H9">
            <v>0.90469999999999995</v>
          </cell>
        </row>
      </sheetData>
      <sheetData sheetId="201">
        <row r="9">
          <cell r="H9">
            <v>0.90469999999999995</v>
          </cell>
        </row>
      </sheetData>
      <sheetData sheetId="202">
        <row r="9">
          <cell r="H9">
            <v>0.90469999999999995</v>
          </cell>
        </row>
      </sheetData>
      <sheetData sheetId="203">
        <row r="9">
          <cell r="H9">
            <v>0.90469999999999995</v>
          </cell>
        </row>
      </sheetData>
      <sheetData sheetId="204">
        <row r="9">
          <cell r="H9">
            <v>0.90469999999999995</v>
          </cell>
        </row>
      </sheetData>
      <sheetData sheetId="205">
        <row r="9">
          <cell r="H9">
            <v>0.90469999999999995</v>
          </cell>
        </row>
      </sheetData>
      <sheetData sheetId="206">
        <row r="9">
          <cell r="H9">
            <v>0.90469999999999995</v>
          </cell>
        </row>
      </sheetData>
      <sheetData sheetId="207">
        <row r="9">
          <cell r="H9">
            <v>0.90469999999999995</v>
          </cell>
        </row>
      </sheetData>
      <sheetData sheetId="208">
        <row r="9">
          <cell r="H9">
            <v>0.90469999999999995</v>
          </cell>
        </row>
      </sheetData>
      <sheetData sheetId="209">
        <row r="9">
          <cell r="H9">
            <v>0.90469999999999995</v>
          </cell>
        </row>
      </sheetData>
      <sheetData sheetId="210">
        <row r="9">
          <cell r="H9">
            <v>0.90469999999999995</v>
          </cell>
        </row>
      </sheetData>
      <sheetData sheetId="211">
        <row r="9">
          <cell r="H9">
            <v>0.90469999999999995</v>
          </cell>
        </row>
      </sheetData>
      <sheetData sheetId="212">
        <row r="9">
          <cell r="H9">
            <v>0.90469999999999995</v>
          </cell>
        </row>
      </sheetData>
      <sheetData sheetId="213">
        <row r="9">
          <cell r="H9">
            <v>0.90469999999999995</v>
          </cell>
        </row>
      </sheetData>
      <sheetData sheetId="214">
        <row r="9">
          <cell r="H9">
            <v>0.90469999999999995</v>
          </cell>
        </row>
      </sheetData>
      <sheetData sheetId="215">
        <row r="9">
          <cell r="H9">
            <v>0.90469999999999995</v>
          </cell>
        </row>
      </sheetData>
      <sheetData sheetId="216">
        <row r="9">
          <cell r="H9">
            <v>0.90469999999999995</v>
          </cell>
        </row>
      </sheetData>
      <sheetData sheetId="217">
        <row r="9">
          <cell r="H9">
            <v>0.90469999999999995</v>
          </cell>
        </row>
      </sheetData>
      <sheetData sheetId="218">
        <row r="9">
          <cell r="H9">
            <v>0.90469999999999995</v>
          </cell>
        </row>
      </sheetData>
      <sheetData sheetId="219">
        <row r="9">
          <cell r="H9">
            <v>0.90469999999999995</v>
          </cell>
        </row>
      </sheetData>
      <sheetData sheetId="220">
        <row r="9">
          <cell r="H9">
            <v>0.90469999999999995</v>
          </cell>
        </row>
      </sheetData>
      <sheetData sheetId="221">
        <row r="9">
          <cell r="H9">
            <v>0.90469999999999995</v>
          </cell>
        </row>
      </sheetData>
      <sheetData sheetId="222">
        <row r="9">
          <cell r="H9">
            <v>0.90469999999999995</v>
          </cell>
        </row>
      </sheetData>
      <sheetData sheetId="223">
        <row r="9">
          <cell r="H9">
            <v>0.90469999999999995</v>
          </cell>
        </row>
      </sheetData>
      <sheetData sheetId="224">
        <row r="9">
          <cell r="H9">
            <v>0.90469999999999995</v>
          </cell>
        </row>
      </sheetData>
      <sheetData sheetId="225">
        <row r="9">
          <cell r="H9">
            <v>0.90469999999999995</v>
          </cell>
        </row>
      </sheetData>
      <sheetData sheetId="226">
        <row r="9">
          <cell r="H9">
            <v>0.90469999999999995</v>
          </cell>
        </row>
      </sheetData>
      <sheetData sheetId="227">
        <row r="9">
          <cell r="H9">
            <v>0.90469999999999995</v>
          </cell>
        </row>
      </sheetData>
      <sheetData sheetId="228">
        <row r="9">
          <cell r="H9">
            <v>0.90469999999999995</v>
          </cell>
        </row>
      </sheetData>
      <sheetData sheetId="229">
        <row r="9">
          <cell r="H9">
            <v>0.90469999999999995</v>
          </cell>
        </row>
      </sheetData>
      <sheetData sheetId="230">
        <row r="9">
          <cell r="H9">
            <v>0.90469999999999995</v>
          </cell>
        </row>
      </sheetData>
      <sheetData sheetId="231">
        <row r="9">
          <cell r="H9">
            <v>0.90469999999999995</v>
          </cell>
        </row>
      </sheetData>
      <sheetData sheetId="232">
        <row r="9">
          <cell r="H9">
            <v>0.90469999999999995</v>
          </cell>
        </row>
      </sheetData>
      <sheetData sheetId="233">
        <row r="9">
          <cell r="H9">
            <v>0.90469999999999995</v>
          </cell>
        </row>
      </sheetData>
      <sheetData sheetId="234">
        <row r="9">
          <cell r="H9">
            <v>0.90469999999999995</v>
          </cell>
        </row>
      </sheetData>
      <sheetData sheetId="235">
        <row r="9">
          <cell r="H9">
            <v>0.90469999999999995</v>
          </cell>
        </row>
      </sheetData>
      <sheetData sheetId="236">
        <row r="9">
          <cell r="H9">
            <v>0.90469999999999995</v>
          </cell>
        </row>
      </sheetData>
      <sheetData sheetId="237">
        <row r="9">
          <cell r="H9">
            <v>0.90469999999999995</v>
          </cell>
        </row>
      </sheetData>
      <sheetData sheetId="238">
        <row r="9">
          <cell r="H9">
            <v>0.90469999999999995</v>
          </cell>
        </row>
      </sheetData>
      <sheetData sheetId="239">
        <row r="9">
          <cell r="H9">
            <v>0.90469999999999995</v>
          </cell>
        </row>
      </sheetData>
      <sheetData sheetId="240">
        <row r="9">
          <cell r="H9">
            <v>0.90469999999999995</v>
          </cell>
        </row>
      </sheetData>
      <sheetData sheetId="241">
        <row r="9">
          <cell r="H9">
            <v>0.90469999999999995</v>
          </cell>
        </row>
      </sheetData>
      <sheetData sheetId="242">
        <row r="9">
          <cell r="H9">
            <v>0.90469999999999995</v>
          </cell>
        </row>
      </sheetData>
      <sheetData sheetId="243">
        <row r="9">
          <cell r="H9">
            <v>0.90469999999999995</v>
          </cell>
        </row>
      </sheetData>
      <sheetData sheetId="244">
        <row r="9">
          <cell r="H9">
            <v>0.90469999999999995</v>
          </cell>
        </row>
      </sheetData>
      <sheetData sheetId="245">
        <row r="9">
          <cell r="H9">
            <v>0.90469999999999995</v>
          </cell>
        </row>
      </sheetData>
      <sheetData sheetId="246">
        <row r="9">
          <cell r="H9">
            <v>0.90469999999999995</v>
          </cell>
        </row>
      </sheetData>
      <sheetData sheetId="247">
        <row r="9">
          <cell r="H9">
            <v>0.90469999999999995</v>
          </cell>
        </row>
      </sheetData>
      <sheetData sheetId="248">
        <row r="9">
          <cell r="H9">
            <v>0.90469999999999995</v>
          </cell>
        </row>
      </sheetData>
      <sheetData sheetId="249">
        <row r="9">
          <cell r="H9">
            <v>0.90469999999999995</v>
          </cell>
        </row>
      </sheetData>
      <sheetData sheetId="250">
        <row r="9">
          <cell r="H9">
            <v>0.90469999999999995</v>
          </cell>
        </row>
      </sheetData>
      <sheetData sheetId="251">
        <row r="9">
          <cell r="H9">
            <v>0.90469999999999995</v>
          </cell>
        </row>
      </sheetData>
      <sheetData sheetId="252">
        <row r="9">
          <cell r="H9">
            <v>0.90469999999999995</v>
          </cell>
        </row>
      </sheetData>
      <sheetData sheetId="253">
        <row r="9">
          <cell r="H9">
            <v>0.90469999999999995</v>
          </cell>
        </row>
      </sheetData>
      <sheetData sheetId="254">
        <row r="9">
          <cell r="H9">
            <v>0.90469999999999995</v>
          </cell>
        </row>
      </sheetData>
      <sheetData sheetId="255" refreshError="1"/>
      <sheetData sheetId="256" refreshError="1"/>
      <sheetData sheetId="257" refreshError="1"/>
      <sheetData sheetId="258">
        <row r="9">
          <cell r="H9">
            <v>0.90469999999999995</v>
          </cell>
        </row>
      </sheetData>
      <sheetData sheetId="259">
        <row r="9">
          <cell r="H9">
            <v>0.90469999999999995</v>
          </cell>
        </row>
      </sheetData>
      <sheetData sheetId="260">
        <row r="9">
          <cell r="H9">
            <v>0.90469999999999995</v>
          </cell>
        </row>
      </sheetData>
      <sheetData sheetId="261">
        <row r="9">
          <cell r="H9">
            <v>0.90469999999999995</v>
          </cell>
        </row>
      </sheetData>
      <sheetData sheetId="262">
        <row r="9">
          <cell r="H9">
            <v>0.90469999999999995</v>
          </cell>
        </row>
      </sheetData>
      <sheetData sheetId="263">
        <row r="9">
          <cell r="H9">
            <v>0.90469999999999995</v>
          </cell>
        </row>
      </sheetData>
      <sheetData sheetId="264">
        <row r="9">
          <cell r="H9">
            <v>0.90469999999999995</v>
          </cell>
        </row>
      </sheetData>
      <sheetData sheetId="265">
        <row r="9">
          <cell r="H9">
            <v>0.90469999999999995</v>
          </cell>
        </row>
      </sheetData>
      <sheetData sheetId="266">
        <row r="9">
          <cell r="H9">
            <v>0.90469999999999995</v>
          </cell>
        </row>
      </sheetData>
      <sheetData sheetId="267">
        <row r="9">
          <cell r="H9">
            <v>0.90469999999999995</v>
          </cell>
        </row>
      </sheetData>
      <sheetData sheetId="268">
        <row r="9">
          <cell r="H9">
            <v>0.90469999999999995</v>
          </cell>
        </row>
      </sheetData>
      <sheetData sheetId="269" refreshError="1"/>
      <sheetData sheetId="270">
        <row r="9">
          <cell r="H9">
            <v>0.90469999999999995</v>
          </cell>
        </row>
      </sheetData>
      <sheetData sheetId="271">
        <row r="9">
          <cell r="H9">
            <v>0.90469999999999995</v>
          </cell>
        </row>
      </sheetData>
      <sheetData sheetId="272">
        <row r="9">
          <cell r="H9">
            <v>0.90469999999999995</v>
          </cell>
        </row>
      </sheetData>
      <sheetData sheetId="273">
        <row r="9">
          <cell r="H9">
            <v>0.90469999999999995</v>
          </cell>
        </row>
      </sheetData>
      <sheetData sheetId="274">
        <row r="9">
          <cell r="H9">
            <v>0.90469999999999995</v>
          </cell>
        </row>
      </sheetData>
      <sheetData sheetId="275">
        <row r="9">
          <cell r="H9">
            <v>0.90469999999999995</v>
          </cell>
        </row>
      </sheetData>
      <sheetData sheetId="276">
        <row r="9">
          <cell r="H9">
            <v>0.90469999999999995</v>
          </cell>
        </row>
      </sheetData>
      <sheetData sheetId="277">
        <row r="9">
          <cell r="H9">
            <v>0.90469999999999995</v>
          </cell>
        </row>
      </sheetData>
      <sheetData sheetId="278">
        <row r="9">
          <cell r="H9">
            <v>0.90469999999999995</v>
          </cell>
        </row>
      </sheetData>
      <sheetData sheetId="279">
        <row r="9">
          <cell r="H9">
            <v>0.90469999999999995</v>
          </cell>
        </row>
      </sheetData>
      <sheetData sheetId="280">
        <row r="9">
          <cell r="H9">
            <v>0.90469999999999995</v>
          </cell>
        </row>
      </sheetData>
      <sheetData sheetId="281">
        <row r="9">
          <cell r="H9">
            <v>0.90469999999999995</v>
          </cell>
        </row>
      </sheetData>
      <sheetData sheetId="282">
        <row r="9">
          <cell r="H9">
            <v>0.90469999999999995</v>
          </cell>
        </row>
      </sheetData>
      <sheetData sheetId="283">
        <row r="9">
          <cell r="H9">
            <v>0.90469999999999995</v>
          </cell>
        </row>
      </sheetData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>
        <row r="9">
          <cell r="H9">
            <v>0.90469999999999995</v>
          </cell>
        </row>
      </sheetData>
      <sheetData sheetId="291">
        <row r="9">
          <cell r="H9">
            <v>0.90469999999999995</v>
          </cell>
        </row>
      </sheetData>
      <sheetData sheetId="292">
        <row r="9">
          <cell r="H9">
            <v>0.90469999999999995</v>
          </cell>
        </row>
      </sheetData>
      <sheetData sheetId="293">
        <row r="9">
          <cell r="H9">
            <v>0.90469999999999995</v>
          </cell>
        </row>
      </sheetData>
      <sheetData sheetId="294">
        <row r="9">
          <cell r="H9">
            <v>0.90469999999999995</v>
          </cell>
        </row>
      </sheetData>
      <sheetData sheetId="295">
        <row r="9">
          <cell r="H9">
            <v>0.90469999999999995</v>
          </cell>
        </row>
      </sheetData>
      <sheetData sheetId="296">
        <row r="9">
          <cell r="H9">
            <v>0.90469999999999995</v>
          </cell>
        </row>
      </sheetData>
      <sheetData sheetId="297">
        <row r="9">
          <cell r="H9">
            <v>0.90469999999999995</v>
          </cell>
        </row>
      </sheetData>
      <sheetData sheetId="298">
        <row r="9">
          <cell r="H9">
            <v>0.90469999999999995</v>
          </cell>
        </row>
      </sheetData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>
        <row r="9">
          <cell r="H9">
            <v>0.90469999999999995</v>
          </cell>
        </row>
      </sheetData>
      <sheetData sheetId="306">
        <row r="9">
          <cell r="H9">
            <v>0.90469999999999995</v>
          </cell>
        </row>
      </sheetData>
      <sheetData sheetId="307">
        <row r="9">
          <cell r="H9">
            <v>0.90469999999999995</v>
          </cell>
        </row>
      </sheetData>
      <sheetData sheetId="308">
        <row r="9">
          <cell r="H9">
            <v>0.90469999999999995</v>
          </cell>
        </row>
      </sheetData>
      <sheetData sheetId="309">
        <row r="9">
          <cell r="H9">
            <v>0.90469999999999995</v>
          </cell>
        </row>
      </sheetData>
      <sheetData sheetId="310">
        <row r="9">
          <cell r="H9">
            <v>0.90469999999999995</v>
          </cell>
        </row>
      </sheetData>
      <sheetData sheetId="311">
        <row r="9">
          <cell r="H9">
            <v>0.90469999999999995</v>
          </cell>
        </row>
      </sheetData>
      <sheetData sheetId="312">
        <row r="9">
          <cell r="H9">
            <v>0.90469999999999995</v>
          </cell>
        </row>
      </sheetData>
      <sheetData sheetId="313">
        <row r="9">
          <cell r="H9">
            <v>0.90469999999999995</v>
          </cell>
        </row>
      </sheetData>
      <sheetData sheetId="314" refreshError="1"/>
      <sheetData sheetId="315">
        <row r="9">
          <cell r="H9">
            <v>0.90469999999999995</v>
          </cell>
        </row>
      </sheetData>
      <sheetData sheetId="316">
        <row r="9">
          <cell r="H9">
            <v>0.90469999999999995</v>
          </cell>
        </row>
      </sheetData>
      <sheetData sheetId="317">
        <row r="9">
          <cell r="H9">
            <v>0.90469999999999995</v>
          </cell>
        </row>
      </sheetData>
      <sheetData sheetId="318">
        <row r="9">
          <cell r="H9">
            <v>0.90469999999999995</v>
          </cell>
        </row>
      </sheetData>
      <sheetData sheetId="319">
        <row r="9">
          <cell r="H9">
            <v>0.90469999999999995</v>
          </cell>
        </row>
      </sheetData>
      <sheetData sheetId="320">
        <row r="9">
          <cell r="H9">
            <v>0.90469999999999995</v>
          </cell>
        </row>
      </sheetData>
      <sheetData sheetId="321">
        <row r="9">
          <cell r="H9">
            <v>0.90469999999999995</v>
          </cell>
        </row>
      </sheetData>
      <sheetData sheetId="322">
        <row r="9">
          <cell r="H9">
            <v>0.90469999999999995</v>
          </cell>
        </row>
      </sheetData>
      <sheetData sheetId="323">
        <row r="9">
          <cell r="H9">
            <v>0.90469999999999995</v>
          </cell>
        </row>
      </sheetData>
      <sheetData sheetId="324">
        <row r="9">
          <cell r="H9">
            <v>0.90469999999999995</v>
          </cell>
        </row>
      </sheetData>
      <sheetData sheetId="325">
        <row r="9">
          <cell r="H9">
            <v>0.90469999999999995</v>
          </cell>
        </row>
      </sheetData>
      <sheetData sheetId="326">
        <row r="9">
          <cell r="H9">
            <v>0.90469999999999995</v>
          </cell>
        </row>
      </sheetData>
      <sheetData sheetId="327">
        <row r="9">
          <cell r="H9">
            <v>0.90469999999999995</v>
          </cell>
        </row>
      </sheetData>
      <sheetData sheetId="328">
        <row r="9">
          <cell r="H9">
            <v>0.90469999999999995</v>
          </cell>
        </row>
      </sheetData>
      <sheetData sheetId="329">
        <row r="9">
          <cell r="H9">
            <v>0.90469999999999995</v>
          </cell>
        </row>
      </sheetData>
      <sheetData sheetId="330">
        <row r="9">
          <cell r="H9">
            <v>0.90469999999999995</v>
          </cell>
        </row>
      </sheetData>
      <sheetData sheetId="331">
        <row r="9">
          <cell r="H9">
            <v>0.90469999999999995</v>
          </cell>
        </row>
      </sheetData>
      <sheetData sheetId="332">
        <row r="9">
          <cell r="H9">
            <v>0.90469999999999995</v>
          </cell>
        </row>
      </sheetData>
      <sheetData sheetId="333">
        <row r="9">
          <cell r="H9">
            <v>0.90469999999999995</v>
          </cell>
        </row>
      </sheetData>
      <sheetData sheetId="334">
        <row r="9">
          <cell r="H9">
            <v>0.90469999999999995</v>
          </cell>
        </row>
      </sheetData>
      <sheetData sheetId="335">
        <row r="9">
          <cell r="H9">
            <v>0.90469999999999995</v>
          </cell>
        </row>
      </sheetData>
      <sheetData sheetId="336">
        <row r="9">
          <cell r="H9">
            <v>0.90469999999999995</v>
          </cell>
        </row>
      </sheetData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>
        <row r="9">
          <cell r="H9">
            <v>0.90469999999999995</v>
          </cell>
        </row>
      </sheetData>
      <sheetData sheetId="345">
        <row r="9">
          <cell r="H9">
            <v>0.90469999999999995</v>
          </cell>
        </row>
      </sheetData>
      <sheetData sheetId="346">
        <row r="9">
          <cell r="H9">
            <v>0.90469999999999995</v>
          </cell>
        </row>
      </sheetData>
      <sheetData sheetId="347">
        <row r="9">
          <cell r="H9">
            <v>0.90469999999999995</v>
          </cell>
        </row>
      </sheetData>
      <sheetData sheetId="348">
        <row r="9">
          <cell r="H9">
            <v>0.90469999999999995</v>
          </cell>
        </row>
      </sheetData>
      <sheetData sheetId="349">
        <row r="9">
          <cell r="H9">
            <v>0.90469999999999995</v>
          </cell>
        </row>
      </sheetData>
      <sheetData sheetId="350">
        <row r="9">
          <cell r="H9">
            <v>0.90469999999999995</v>
          </cell>
        </row>
      </sheetData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>
        <row r="9">
          <cell r="H9">
            <v>0.90469999999999995</v>
          </cell>
        </row>
      </sheetData>
      <sheetData sheetId="361">
        <row r="9">
          <cell r="H9">
            <v>0.90469999999999995</v>
          </cell>
        </row>
      </sheetData>
      <sheetData sheetId="362">
        <row r="9">
          <cell r="H9">
            <v>0.90469999999999995</v>
          </cell>
        </row>
      </sheetData>
      <sheetData sheetId="363">
        <row r="9">
          <cell r="H9">
            <v>0.90469999999999995</v>
          </cell>
        </row>
      </sheetData>
      <sheetData sheetId="364">
        <row r="9">
          <cell r="H9">
            <v>0.90469999999999995</v>
          </cell>
        </row>
      </sheetData>
      <sheetData sheetId="365">
        <row r="9">
          <cell r="H9">
            <v>0.90469999999999995</v>
          </cell>
        </row>
      </sheetData>
      <sheetData sheetId="366">
        <row r="9">
          <cell r="H9">
            <v>0.90469999999999995</v>
          </cell>
        </row>
      </sheetData>
      <sheetData sheetId="367">
        <row r="9">
          <cell r="H9">
            <v>0.90469999999999995</v>
          </cell>
        </row>
      </sheetData>
      <sheetData sheetId="368">
        <row r="9">
          <cell r="H9">
            <v>0.90469999999999995</v>
          </cell>
        </row>
      </sheetData>
      <sheetData sheetId="369">
        <row r="9">
          <cell r="H9">
            <v>0.90469999999999995</v>
          </cell>
        </row>
      </sheetData>
      <sheetData sheetId="370">
        <row r="9">
          <cell r="H9">
            <v>0.90469999999999995</v>
          </cell>
        </row>
      </sheetData>
      <sheetData sheetId="371">
        <row r="9">
          <cell r="H9">
            <v>0.90469999999999995</v>
          </cell>
        </row>
      </sheetData>
      <sheetData sheetId="372">
        <row r="9">
          <cell r="H9">
            <v>0.90469999999999995</v>
          </cell>
        </row>
      </sheetData>
      <sheetData sheetId="373">
        <row r="9">
          <cell r="H9">
            <v>0.90469999999999995</v>
          </cell>
        </row>
      </sheetData>
      <sheetData sheetId="374">
        <row r="9">
          <cell r="H9">
            <v>0.90469999999999995</v>
          </cell>
        </row>
      </sheetData>
      <sheetData sheetId="375">
        <row r="9">
          <cell r="H9">
            <v>0.90469999999999995</v>
          </cell>
        </row>
      </sheetData>
      <sheetData sheetId="376">
        <row r="9">
          <cell r="H9">
            <v>0.90469999999999995</v>
          </cell>
        </row>
      </sheetData>
      <sheetData sheetId="377">
        <row r="9">
          <cell r="H9">
            <v>0.90469999999999995</v>
          </cell>
        </row>
      </sheetData>
      <sheetData sheetId="378">
        <row r="9">
          <cell r="H9">
            <v>0.90469999999999995</v>
          </cell>
        </row>
      </sheetData>
      <sheetData sheetId="379">
        <row r="9">
          <cell r="H9">
            <v>0.90469999999999995</v>
          </cell>
        </row>
      </sheetData>
      <sheetData sheetId="380">
        <row r="9">
          <cell r="H9">
            <v>0.90469999999999995</v>
          </cell>
        </row>
      </sheetData>
      <sheetData sheetId="381">
        <row r="9">
          <cell r="H9">
            <v>0.90469999999999995</v>
          </cell>
        </row>
      </sheetData>
      <sheetData sheetId="382">
        <row r="9">
          <cell r="H9">
            <v>0.90469999999999995</v>
          </cell>
        </row>
      </sheetData>
      <sheetData sheetId="383">
        <row r="9">
          <cell r="H9">
            <v>0.90469999999999995</v>
          </cell>
        </row>
      </sheetData>
      <sheetData sheetId="384">
        <row r="9">
          <cell r="H9">
            <v>0.90469999999999995</v>
          </cell>
        </row>
      </sheetData>
      <sheetData sheetId="385">
        <row r="9">
          <cell r="H9">
            <v>0.90469999999999995</v>
          </cell>
        </row>
      </sheetData>
      <sheetData sheetId="386" refreshError="1"/>
      <sheetData sheetId="387">
        <row r="9">
          <cell r="H9">
            <v>0.90469999999999995</v>
          </cell>
        </row>
      </sheetData>
      <sheetData sheetId="388">
        <row r="9">
          <cell r="H9">
            <v>0.90469999999999995</v>
          </cell>
        </row>
      </sheetData>
      <sheetData sheetId="389">
        <row r="9">
          <cell r="H9">
            <v>0.90469999999999995</v>
          </cell>
        </row>
      </sheetData>
      <sheetData sheetId="390">
        <row r="9">
          <cell r="H9">
            <v>0.90469999999999995</v>
          </cell>
        </row>
      </sheetData>
      <sheetData sheetId="391">
        <row r="9">
          <cell r="H9">
            <v>0.90469999999999995</v>
          </cell>
        </row>
      </sheetData>
      <sheetData sheetId="392">
        <row r="9">
          <cell r="H9">
            <v>0.90469999999999995</v>
          </cell>
        </row>
      </sheetData>
      <sheetData sheetId="393">
        <row r="9">
          <cell r="H9">
            <v>0.90469999999999995</v>
          </cell>
        </row>
      </sheetData>
      <sheetData sheetId="394">
        <row r="9">
          <cell r="H9">
            <v>0.90469999999999995</v>
          </cell>
        </row>
      </sheetData>
      <sheetData sheetId="395">
        <row r="9">
          <cell r="H9">
            <v>0.90469999999999995</v>
          </cell>
        </row>
      </sheetData>
      <sheetData sheetId="396">
        <row r="9">
          <cell r="H9">
            <v>0.90469999999999995</v>
          </cell>
        </row>
      </sheetData>
      <sheetData sheetId="397">
        <row r="9">
          <cell r="H9">
            <v>0.90469999999999995</v>
          </cell>
        </row>
      </sheetData>
      <sheetData sheetId="398">
        <row r="9">
          <cell r="H9">
            <v>0.90469999999999995</v>
          </cell>
        </row>
      </sheetData>
      <sheetData sheetId="399">
        <row r="9">
          <cell r="H9">
            <v>0.90469999999999995</v>
          </cell>
        </row>
      </sheetData>
      <sheetData sheetId="400">
        <row r="9">
          <cell r="H9">
            <v>0.90469999999999995</v>
          </cell>
        </row>
      </sheetData>
      <sheetData sheetId="401">
        <row r="9">
          <cell r="H9">
            <v>0.90469999999999995</v>
          </cell>
        </row>
      </sheetData>
      <sheetData sheetId="402">
        <row r="9">
          <cell r="H9">
            <v>0.90469999999999995</v>
          </cell>
        </row>
      </sheetData>
      <sheetData sheetId="403">
        <row r="9">
          <cell r="H9">
            <v>0.90469999999999995</v>
          </cell>
        </row>
      </sheetData>
      <sheetData sheetId="404">
        <row r="9">
          <cell r="H9">
            <v>0.90469999999999995</v>
          </cell>
        </row>
      </sheetData>
      <sheetData sheetId="405">
        <row r="9">
          <cell r="H9">
            <v>0.90469999999999995</v>
          </cell>
        </row>
      </sheetData>
      <sheetData sheetId="406">
        <row r="9">
          <cell r="H9">
            <v>0.90469999999999995</v>
          </cell>
        </row>
      </sheetData>
      <sheetData sheetId="407">
        <row r="9">
          <cell r="H9">
            <v>0.90469999999999995</v>
          </cell>
        </row>
      </sheetData>
      <sheetData sheetId="408">
        <row r="9">
          <cell r="H9">
            <v>0.90469999999999995</v>
          </cell>
        </row>
      </sheetData>
      <sheetData sheetId="409">
        <row r="9">
          <cell r="H9">
            <v>0.90469999999999995</v>
          </cell>
        </row>
      </sheetData>
      <sheetData sheetId="410">
        <row r="9">
          <cell r="H9">
            <v>0.90469999999999995</v>
          </cell>
        </row>
      </sheetData>
      <sheetData sheetId="411">
        <row r="9">
          <cell r="H9">
            <v>0.90469999999999995</v>
          </cell>
        </row>
      </sheetData>
      <sheetData sheetId="412">
        <row r="9">
          <cell r="H9">
            <v>0.90469999999999995</v>
          </cell>
        </row>
      </sheetData>
      <sheetData sheetId="413">
        <row r="9">
          <cell r="H9">
            <v>0.90469999999999995</v>
          </cell>
        </row>
      </sheetData>
      <sheetData sheetId="414">
        <row r="9">
          <cell r="H9">
            <v>0.90469999999999995</v>
          </cell>
        </row>
      </sheetData>
      <sheetData sheetId="415">
        <row r="9">
          <cell r="H9">
            <v>0.90469999999999995</v>
          </cell>
        </row>
      </sheetData>
      <sheetData sheetId="416">
        <row r="9">
          <cell r="H9">
            <v>0.90469999999999995</v>
          </cell>
        </row>
      </sheetData>
      <sheetData sheetId="417">
        <row r="9">
          <cell r="H9">
            <v>0.90469999999999995</v>
          </cell>
        </row>
      </sheetData>
      <sheetData sheetId="418">
        <row r="9">
          <cell r="H9">
            <v>0.90469999999999995</v>
          </cell>
        </row>
      </sheetData>
      <sheetData sheetId="419">
        <row r="9">
          <cell r="H9">
            <v>0.90469999999999995</v>
          </cell>
        </row>
      </sheetData>
      <sheetData sheetId="420">
        <row r="9">
          <cell r="H9">
            <v>0.90469999999999995</v>
          </cell>
        </row>
      </sheetData>
      <sheetData sheetId="421">
        <row r="9">
          <cell r="H9">
            <v>0.90469999999999995</v>
          </cell>
        </row>
      </sheetData>
      <sheetData sheetId="422">
        <row r="9">
          <cell r="H9">
            <v>0.90469999999999995</v>
          </cell>
        </row>
      </sheetData>
      <sheetData sheetId="423">
        <row r="9">
          <cell r="H9">
            <v>0.90469999999999995</v>
          </cell>
        </row>
      </sheetData>
      <sheetData sheetId="424">
        <row r="9">
          <cell r="H9">
            <v>0.90469999999999995</v>
          </cell>
        </row>
      </sheetData>
      <sheetData sheetId="425">
        <row r="9">
          <cell r="H9">
            <v>0.90469999999999995</v>
          </cell>
        </row>
      </sheetData>
      <sheetData sheetId="426">
        <row r="9">
          <cell r="H9">
            <v>0.90469999999999995</v>
          </cell>
        </row>
      </sheetData>
      <sheetData sheetId="427">
        <row r="9">
          <cell r="H9">
            <v>0.90469999999999995</v>
          </cell>
        </row>
      </sheetData>
      <sheetData sheetId="428">
        <row r="9">
          <cell r="H9">
            <v>0.90469999999999995</v>
          </cell>
        </row>
      </sheetData>
      <sheetData sheetId="429">
        <row r="9">
          <cell r="H9">
            <v>0.90469999999999995</v>
          </cell>
        </row>
      </sheetData>
      <sheetData sheetId="430">
        <row r="9">
          <cell r="H9">
            <v>0.90469999999999995</v>
          </cell>
        </row>
      </sheetData>
      <sheetData sheetId="431">
        <row r="9">
          <cell r="H9">
            <v>0.90469999999999995</v>
          </cell>
        </row>
      </sheetData>
      <sheetData sheetId="432">
        <row r="9">
          <cell r="H9">
            <v>0.90469999999999995</v>
          </cell>
        </row>
      </sheetData>
      <sheetData sheetId="433">
        <row r="9">
          <cell r="H9">
            <v>0.90469999999999995</v>
          </cell>
        </row>
      </sheetData>
      <sheetData sheetId="434">
        <row r="9">
          <cell r="H9">
            <v>0.90469999999999995</v>
          </cell>
        </row>
      </sheetData>
      <sheetData sheetId="435">
        <row r="9">
          <cell r="H9">
            <v>0.90469999999999995</v>
          </cell>
        </row>
      </sheetData>
      <sheetData sheetId="436">
        <row r="9">
          <cell r="H9">
            <v>0.90469999999999995</v>
          </cell>
        </row>
      </sheetData>
      <sheetData sheetId="437">
        <row r="9">
          <cell r="H9">
            <v>0.90469999999999995</v>
          </cell>
        </row>
      </sheetData>
      <sheetData sheetId="438">
        <row r="9">
          <cell r="H9">
            <v>0.90469999999999995</v>
          </cell>
        </row>
      </sheetData>
      <sheetData sheetId="439">
        <row r="9">
          <cell r="H9">
            <v>0.90469999999999995</v>
          </cell>
        </row>
      </sheetData>
      <sheetData sheetId="440">
        <row r="9">
          <cell r="H9">
            <v>0.90469999999999995</v>
          </cell>
        </row>
      </sheetData>
      <sheetData sheetId="441">
        <row r="9">
          <cell r="H9">
            <v>0.90469999999999995</v>
          </cell>
        </row>
      </sheetData>
      <sheetData sheetId="442">
        <row r="9">
          <cell r="H9">
            <v>0.90469999999999995</v>
          </cell>
        </row>
      </sheetData>
      <sheetData sheetId="443">
        <row r="9">
          <cell r="H9">
            <v>0.90469999999999995</v>
          </cell>
        </row>
      </sheetData>
      <sheetData sheetId="444">
        <row r="9">
          <cell r="H9">
            <v>0.90469999999999995</v>
          </cell>
        </row>
      </sheetData>
      <sheetData sheetId="445">
        <row r="9">
          <cell r="H9">
            <v>0.90469999999999995</v>
          </cell>
        </row>
      </sheetData>
      <sheetData sheetId="446">
        <row r="9">
          <cell r="H9">
            <v>0.90469999999999995</v>
          </cell>
        </row>
      </sheetData>
      <sheetData sheetId="447">
        <row r="9">
          <cell r="H9">
            <v>0.90469999999999995</v>
          </cell>
        </row>
      </sheetData>
      <sheetData sheetId="448">
        <row r="9">
          <cell r="H9">
            <v>0.90469999999999995</v>
          </cell>
        </row>
      </sheetData>
      <sheetData sheetId="449">
        <row r="9">
          <cell r="H9">
            <v>0.90469999999999995</v>
          </cell>
        </row>
      </sheetData>
      <sheetData sheetId="450">
        <row r="9">
          <cell r="H9">
            <v>0.90469999999999995</v>
          </cell>
        </row>
      </sheetData>
      <sheetData sheetId="451">
        <row r="9">
          <cell r="H9">
            <v>0.90469999999999995</v>
          </cell>
        </row>
      </sheetData>
      <sheetData sheetId="452">
        <row r="9">
          <cell r="H9">
            <v>0.90469999999999995</v>
          </cell>
        </row>
      </sheetData>
      <sheetData sheetId="453">
        <row r="9">
          <cell r="H9">
            <v>0.90469999999999995</v>
          </cell>
        </row>
      </sheetData>
      <sheetData sheetId="454">
        <row r="9">
          <cell r="H9">
            <v>0.90469999999999995</v>
          </cell>
        </row>
      </sheetData>
      <sheetData sheetId="455">
        <row r="9">
          <cell r="H9">
            <v>0.90469999999999995</v>
          </cell>
        </row>
      </sheetData>
      <sheetData sheetId="456">
        <row r="9">
          <cell r="H9">
            <v>0.90469999999999995</v>
          </cell>
        </row>
      </sheetData>
      <sheetData sheetId="457">
        <row r="9">
          <cell r="H9">
            <v>0.90469999999999995</v>
          </cell>
        </row>
      </sheetData>
      <sheetData sheetId="458">
        <row r="9">
          <cell r="H9">
            <v>0.90469999999999995</v>
          </cell>
        </row>
      </sheetData>
      <sheetData sheetId="459">
        <row r="9">
          <cell r="H9">
            <v>0.90469999999999995</v>
          </cell>
        </row>
      </sheetData>
      <sheetData sheetId="460">
        <row r="9">
          <cell r="H9">
            <v>0.90469999999999995</v>
          </cell>
        </row>
      </sheetData>
      <sheetData sheetId="461">
        <row r="9">
          <cell r="H9">
            <v>0.90469999999999995</v>
          </cell>
        </row>
      </sheetData>
      <sheetData sheetId="462">
        <row r="9">
          <cell r="H9">
            <v>0.90469999999999995</v>
          </cell>
        </row>
      </sheetData>
      <sheetData sheetId="463">
        <row r="9">
          <cell r="H9">
            <v>0.90469999999999995</v>
          </cell>
        </row>
      </sheetData>
      <sheetData sheetId="464">
        <row r="9">
          <cell r="H9">
            <v>0.90469999999999995</v>
          </cell>
        </row>
      </sheetData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>
        <row r="9">
          <cell r="H9">
            <v>0.90469999999999995</v>
          </cell>
        </row>
      </sheetData>
      <sheetData sheetId="472">
        <row r="9">
          <cell r="H9">
            <v>0.90469999999999995</v>
          </cell>
        </row>
      </sheetData>
      <sheetData sheetId="473">
        <row r="9">
          <cell r="H9">
            <v>0.90469999999999995</v>
          </cell>
        </row>
      </sheetData>
      <sheetData sheetId="474" refreshError="1"/>
      <sheetData sheetId="475">
        <row r="9">
          <cell r="H9">
            <v>0.90469999999999995</v>
          </cell>
        </row>
      </sheetData>
      <sheetData sheetId="476">
        <row r="9">
          <cell r="H9">
            <v>0.90469999999999995</v>
          </cell>
        </row>
      </sheetData>
      <sheetData sheetId="477">
        <row r="9">
          <cell r="H9">
            <v>0.90469999999999995</v>
          </cell>
        </row>
      </sheetData>
      <sheetData sheetId="478">
        <row r="9">
          <cell r="H9">
            <v>0.90469999999999995</v>
          </cell>
        </row>
      </sheetData>
      <sheetData sheetId="479">
        <row r="9">
          <cell r="H9">
            <v>0.90469999999999995</v>
          </cell>
        </row>
      </sheetData>
      <sheetData sheetId="480">
        <row r="9">
          <cell r="H9">
            <v>0.90469999999999995</v>
          </cell>
        </row>
      </sheetData>
      <sheetData sheetId="481" refreshError="1"/>
      <sheetData sheetId="482">
        <row r="9">
          <cell r="H9">
            <v>0.90469999999999995</v>
          </cell>
        </row>
      </sheetData>
      <sheetData sheetId="483">
        <row r="9">
          <cell r="H9">
            <v>0.90469999999999995</v>
          </cell>
        </row>
      </sheetData>
      <sheetData sheetId="484">
        <row r="9">
          <cell r="H9">
            <v>0.90469999999999995</v>
          </cell>
        </row>
      </sheetData>
      <sheetData sheetId="485">
        <row r="9">
          <cell r="H9">
            <v>0.90469999999999995</v>
          </cell>
        </row>
      </sheetData>
      <sheetData sheetId="486">
        <row r="9">
          <cell r="H9">
            <v>0.90469999999999995</v>
          </cell>
        </row>
      </sheetData>
      <sheetData sheetId="487">
        <row r="9">
          <cell r="H9">
            <v>0.90469999999999995</v>
          </cell>
        </row>
      </sheetData>
      <sheetData sheetId="488">
        <row r="9">
          <cell r="H9">
            <v>0.90469999999999995</v>
          </cell>
        </row>
      </sheetData>
      <sheetData sheetId="489">
        <row r="9">
          <cell r="H9">
            <v>0.90469999999999995</v>
          </cell>
        </row>
      </sheetData>
      <sheetData sheetId="490">
        <row r="9">
          <cell r="H9">
            <v>0.90469999999999995</v>
          </cell>
        </row>
      </sheetData>
      <sheetData sheetId="491">
        <row r="9">
          <cell r="H9">
            <v>0.90469999999999995</v>
          </cell>
        </row>
      </sheetData>
      <sheetData sheetId="492">
        <row r="9">
          <cell r="H9">
            <v>0.90469999999999995</v>
          </cell>
        </row>
      </sheetData>
      <sheetData sheetId="493">
        <row r="9">
          <cell r="H9">
            <v>0.90469999999999995</v>
          </cell>
        </row>
      </sheetData>
      <sheetData sheetId="494">
        <row r="9">
          <cell r="H9">
            <v>0.90469999999999995</v>
          </cell>
        </row>
      </sheetData>
      <sheetData sheetId="495">
        <row r="9">
          <cell r="H9">
            <v>0.90469999999999995</v>
          </cell>
        </row>
      </sheetData>
      <sheetData sheetId="496" refreshError="1"/>
      <sheetData sheetId="497" refreshError="1"/>
      <sheetData sheetId="498">
        <row r="9">
          <cell r="H9">
            <v>0.90469999999999995</v>
          </cell>
        </row>
      </sheetData>
      <sheetData sheetId="499" refreshError="1"/>
      <sheetData sheetId="500">
        <row r="9">
          <cell r="H9">
            <v>0.90469999999999995</v>
          </cell>
        </row>
      </sheetData>
      <sheetData sheetId="501" refreshError="1"/>
      <sheetData sheetId="502">
        <row r="9">
          <cell r="H9">
            <v>0.90469999999999995</v>
          </cell>
        </row>
      </sheetData>
      <sheetData sheetId="503">
        <row r="9">
          <cell r="H9">
            <v>0.90469999999999995</v>
          </cell>
        </row>
      </sheetData>
      <sheetData sheetId="504">
        <row r="9">
          <cell r="H9">
            <v>0.90469999999999995</v>
          </cell>
        </row>
      </sheetData>
      <sheetData sheetId="505">
        <row r="9">
          <cell r="H9">
            <v>0.90469999999999995</v>
          </cell>
        </row>
      </sheetData>
      <sheetData sheetId="506">
        <row r="9">
          <cell r="H9">
            <v>0.90469999999999995</v>
          </cell>
        </row>
      </sheetData>
      <sheetData sheetId="507">
        <row r="9">
          <cell r="H9">
            <v>0.90469999999999995</v>
          </cell>
        </row>
      </sheetData>
      <sheetData sheetId="508">
        <row r="9">
          <cell r="H9">
            <v>0.90469999999999995</v>
          </cell>
        </row>
      </sheetData>
      <sheetData sheetId="509">
        <row r="9">
          <cell r="H9">
            <v>0.90469999999999995</v>
          </cell>
        </row>
      </sheetData>
      <sheetData sheetId="510">
        <row r="9">
          <cell r="H9">
            <v>0.90469999999999995</v>
          </cell>
        </row>
      </sheetData>
      <sheetData sheetId="511">
        <row r="9">
          <cell r="H9">
            <v>0.90469999999999995</v>
          </cell>
        </row>
      </sheetData>
      <sheetData sheetId="512">
        <row r="9">
          <cell r="H9">
            <v>0.90469999999999995</v>
          </cell>
        </row>
      </sheetData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>
        <row r="9">
          <cell r="H9">
            <v>0.90469999999999995</v>
          </cell>
        </row>
      </sheetData>
      <sheetData sheetId="531">
        <row r="9">
          <cell r="H9">
            <v>0.90469999999999995</v>
          </cell>
        </row>
      </sheetData>
      <sheetData sheetId="532">
        <row r="9">
          <cell r="H9">
            <v>0.90469999999999995</v>
          </cell>
        </row>
      </sheetData>
      <sheetData sheetId="533">
        <row r="9">
          <cell r="H9">
            <v>0.90469999999999995</v>
          </cell>
        </row>
      </sheetData>
      <sheetData sheetId="534">
        <row r="9">
          <cell r="H9">
            <v>0.90469999999999995</v>
          </cell>
        </row>
      </sheetData>
      <sheetData sheetId="535">
        <row r="9">
          <cell r="H9">
            <v>0.90469999999999995</v>
          </cell>
        </row>
      </sheetData>
      <sheetData sheetId="536">
        <row r="9">
          <cell r="H9">
            <v>0.90469999999999995</v>
          </cell>
        </row>
      </sheetData>
      <sheetData sheetId="537">
        <row r="9">
          <cell r="H9">
            <v>0.90469999999999995</v>
          </cell>
        </row>
      </sheetData>
      <sheetData sheetId="538">
        <row r="9">
          <cell r="H9">
            <v>0.90469999999999995</v>
          </cell>
        </row>
      </sheetData>
      <sheetData sheetId="539">
        <row r="9">
          <cell r="H9">
            <v>0.90469999999999995</v>
          </cell>
        </row>
      </sheetData>
      <sheetData sheetId="540">
        <row r="9">
          <cell r="H9">
            <v>0.90469999999999995</v>
          </cell>
        </row>
      </sheetData>
      <sheetData sheetId="541">
        <row r="9">
          <cell r="H9">
            <v>0.90469999999999995</v>
          </cell>
        </row>
      </sheetData>
      <sheetData sheetId="542">
        <row r="9">
          <cell r="H9">
            <v>0.90469999999999995</v>
          </cell>
        </row>
      </sheetData>
      <sheetData sheetId="543">
        <row r="9">
          <cell r="H9">
            <v>0.90469999999999995</v>
          </cell>
        </row>
      </sheetData>
      <sheetData sheetId="544">
        <row r="9">
          <cell r="H9">
            <v>0.90469999999999995</v>
          </cell>
        </row>
      </sheetData>
      <sheetData sheetId="545">
        <row r="9">
          <cell r="H9">
            <v>0.90469999999999995</v>
          </cell>
        </row>
      </sheetData>
      <sheetData sheetId="546">
        <row r="9">
          <cell r="H9">
            <v>0.90469999999999995</v>
          </cell>
        </row>
      </sheetData>
      <sheetData sheetId="547">
        <row r="9">
          <cell r="H9">
            <v>0.90469999999999995</v>
          </cell>
        </row>
      </sheetData>
      <sheetData sheetId="548">
        <row r="9">
          <cell r="H9">
            <v>0.90469999999999995</v>
          </cell>
        </row>
      </sheetData>
      <sheetData sheetId="549">
        <row r="9">
          <cell r="H9">
            <v>0.90469999999999995</v>
          </cell>
        </row>
      </sheetData>
      <sheetData sheetId="550">
        <row r="9">
          <cell r="H9">
            <v>0.90469999999999995</v>
          </cell>
        </row>
      </sheetData>
      <sheetData sheetId="551">
        <row r="9">
          <cell r="H9">
            <v>0.90469999999999995</v>
          </cell>
        </row>
      </sheetData>
      <sheetData sheetId="552">
        <row r="9">
          <cell r="H9">
            <v>0.90469999999999995</v>
          </cell>
        </row>
      </sheetData>
      <sheetData sheetId="553">
        <row r="9">
          <cell r="H9">
            <v>0.90469999999999995</v>
          </cell>
        </row>
      </sheetData>
      <sheetData sheetId="554">
        <row r="9">
          <cell r="H9">
            <v>0.90469999999999995</v>
          </cell>
        </row>
      </sheetData>
      <sheetData sheetId="555">
        <row r="9">
          <cell r="H9">
            <v>0.90469999999999995</v>
          </cell>
        </row>
      </sheetData>
      <sheetData sheetId="556">
        <row r="9">
          <cell r="H9">
            <v>0.90469999999999995</v>
          </cell>
        </row>
      </sheetData>
      <sheetData sheetId="557">
        <row r="9">
          <cell r="H9">
            <v>0.90469999999999995</v>
          </cell>
        </row>
      </sheetData>
      <sheetData sheetId="558">
        <row r="9">
          <cell r="H9">
            <v>0.90469999999999995</v>
          </cell>
        </row>
      </sheetData>
      <sheetData sheetId="559">
        <row r="9">
          <cell r="H9">
            <v>0.90469999999999995</v>
          </cell>
        </row>
      </sheetData>
      <sheetData sheetId="560">
        <row r="9">
          <cell r="H9">
            <v>0.90469999999999995</v>
          </cell>
        </row>
      </sheetData>
      <sheetData sheetId="561">
        <row r="9">
          <cell r="H9">
            <v>0.90469999999999995</v>
          </cell>
        </row>
      </sheetData>
      <sheetData sheetId="562">
        <row r="9">
          <cell r="H9">
            <v>0.90469999999999995</v>
          </cell>
        </row>
      </sheetData>
      <sheetData sheetId="563">
        <row r="9">
          <cell r="H9">
            <v>0.90469999999999995</v>
          </cell>
        </row>
      </sheetData>
      <sheetData sheetId="564">
        <row r="9">
          <cell r="H9">
            <v>0.90469999999999995</v>
          </cell>
        </row>
      </sheetData>
      <sheetData sheetId="565">
        <row r="9">
          <cell r="H9">
            <v>0.90469999999999995</v>
          </cell>
        </row>
      </sheetData>
      <sheetData sheetId="566">
        <row r="9">
          <cell r="H9">
            <v>0.90469999999999995</v>
          </cell>
        </row>
      </sheetData>
      <sheetData sheetId="567">
        <row r="9">
          <cell r="H9">
            <v>0.90469999999999995</v>
          </cell>
        </row>
      </sheetData>
      <sheetData sheetId="568">
        <row r="9">
          <cell r="H9">
            <v>0.90469999999999995</v>
          </cell>
        </row>
      </sheetData>
      <sheetData sheetId="569">
        <row r="9">
          <cell r="H9">
            <v>0.90469999999999995</v>
          </cell>
        </row>
      </sheetData>
      <sheetData sheetId="570">
        <row r="9">
          <cell r="H9">
            <v>0.90469999999999995</v>
          </cell>
        </row>
      </sheetData>
      <sheetData sheetId="571">
        <row r="9">
          <cell r="H9">
            <v>0.90469999999999995</v>
          </cell>
        </row>
      </sheetData>
      <sheetData sheetId="572">
        <row r="9">
          <cell r="H9">
            <v>0.90469999999999995</v>
          </cell>
        </row>
      </sheetData>
      <sheetData sheetId="573">
        <row r="9">
          <cell r="H9">
            <v>0.90469999999999995</v>
          </cell>
        </row>
      </sheetData>
      <sheetData sheetId="574">
        <row r="9">
          <cell r="H9">
            <v>0.90469999999999995</v>
          </cell>
        </row>
      </sheetData>
      <sheetData sheetId="575">
        <row r="9">
          <cell r="H9">
            <v>0.90469999999999995</v>
          </cell>
        </row>
      </sheetData>
      <sheetData sheetId="576">
        <row r="9">
          <cell r="H9">
            <v>0.90469999999999995</v>
          </cell>
        </row>
      </sheetData>
      <sheetData sheetId="577">
        <row r="9">
          <cell r="H9">
            <v>0.90469999999999995</v>
          </cell>
        </row>
      </sheetData>
      <sheetData sheetId="578">
        <row r="9">
          <cell r="H9">
            <v>0.90469999999999995</v>
          </cell>
        </row>
      </sheetData>
      <sheetData sheetId="579">
        <row r="9">
          <cell r="H9">
            <v>0.90469999999999995</v>
          </cell>
        </row>
      </sheetData>
      <sheetData sheetId="580">
        <row r="9">
          <cell r="H9">
            <v>0.90469999999999995</v>
          </cell>
        </row>
      </sheetData>
      <sheetData sheetId="581">
        <row r="9">
          <cell r="H9">
            <v>0.90469999999999995</v>
          </cell>
        </row>
      </sheetData>
      <sheetData sheetId="582">
        <row r="9">
          <cell r="H9">
            <v>0.90469999999999995</v>
          </cell>
        </row>
      </sheetData>
      <sheetData sheetId="583">
        <row r="9">
          <cell r="H9">
            <v>0.90469999999999995</v>
          </cell>
        </row>
      </sheetData>
      <sheetData sheetId="584">
        <row r="9">
          <cell r="H9">
            <v>0.90469999999999995</v>
          </cell>
        </row>
      </sheetData>
      <sheetData sheetId="585">
        <row r="9">
          <cell r="H9">
            <v>0.90469999999999995</v>
          </cell>
        </row>
      </sheetData>
      <sheetData sheetId="586">
        <row r="9">
          <cell r="H9">
            <v>0.90469999999999995</v>
          </cell>
        </row>
      </sheetData>
      <sheetData sheetId="587"/>
      <sheetData sheetId="588">
        <row r="9">
          <cell r="H9">
            <v>0.90469999999999995</v>
          </cell>
        </row>
      </sheetData>
      <sheetData sheetId="589">
        <row r="9">
          <cell r="H9">
            <v>0.90469999999999995</v>
          </cell>
        </row>
      </sheetData>
      <sheetData sheetId="590">
        <row r="9">
          <cell r="H9">
            <v>0.90469999999999995</v>
          </cell>
        </row>
      </sheetData>
      <sheetData sheetId="591">
        <row r="9">
          <cell r="H9">
            <v>0.90469999999999995</v>
          </cell>
        </row>
      </sheetData>
      <sheetData sheetId="592">
        <row r="9">
          <cell r="H9">
            <v>0.90469999999999995</v>
          </cell>
        </row>
      </sheetData>
      <sheetData sheetId="593">
        <row r="9">
          <cell r="H9">
            <v>0.90469999999999995</v>
          </cell>
        </row>
      </sheetData>
      <sheetData sheetId="594">
        <row r="9">
          <cell r="H9">
            <v>0.90469999999999995</v>
          </cell>
        </row>
      </sheetData>
      <sheetData sheetId="595">
        <row r="9">
          <cell r="H9">
            <v>0.90469999999999995</v>
          </cell>
        </row>
      </sheetData>
      <sheetData sheetId="596">
        <row r="9">
          <cell r="H9">
            <v>0.90469999999999995</v>
          </cell>
        </row>
      </sheetData>
      <sheetData sheetId="597">
        <row r="9">
          <cell r="H9">
            <v>0.90469999999999995</v>
          </cell>
        </row>
      </sheetData>
      <sheetData sheetId="598">
        <row r="9">
          <cell r="H9">
            <v>0.90469999999999995</v>
          </cell>
        </row>
      </sheetData>
      <sheetData sheetId="599">
        <row r="9">
          <cell r="H9">
            <v>0.90469999999999995</v>
          </cell>
        </row>
      </sheetData>
      <sheetData sheetId="600">
        <row r="9">
          <cell r="H9">
            <v>0.90469999999999995</v>
          </cell>
        </row>
      </sheetData>
      <sheetData sheetId="601">
        <row r="9">
          <cell r="H9">
            <v>0.90469999999999995</v>
          </cell>
        </row>
      </sheetData>
      <sheetData sheetId="602">
        <row r="9">
          <cell r="H9">
            <v>0.90469999999999995</v>
          </cell>
        </row>
      </sheetData>
      <sheetData sheetId="603">
        <row r="9">
          <cell r="H9">
            <v>0.90469999999999995</v>
          </cell>
        </row>
      </sheetData>
      <sheetData sheetId="604">
        <row r="9">
          <cell r="H9">
            <v>0.90469999999999995</v>
          </cell>
        </row>
      </sheetData>
      <sheetData sheetId="605" refreshError="1"/>
      <sheetData sheetId="606">
        <row r="9">
          <cell r="H9">
            <v>0.90469999999999995</v>
          </cell>
        </row>
      </sheetData>
      <sheetData sheetId="607">
        <row r="9">
          <cell r="H9">
            <v>0.90469999999999995</v>
          </cell>
        </row>
      </sheetData>
      <sheetData sheetId="608">
        <row r="9">
          <cell r="H9">
            <v>0.90469999999999995</v>
          </cell>
        </row>
      </sheetData>
      <sheetData sheetId="609">
        <row r="9">
          <cell r="H9">
            <v>0.90469999999999995</v>
          </cell>
        </row>
      </sheetData>
      <sheetData sheetId="610">
        <row r="9">
          <cell r="H9">
            <v>0.90469999999999995</v>
          </cell>
        </row>
      </sheetData>
      <sheetData sheetId="611">
        <row r="9">
          <cell r="H9">
            <v>0.90469999999999995</v>
          </cell>
        </row>
      </sheetData>
      <sheetData sheetId="612">
        <row r="9">
          <cell r="H9">
            <v>0.90469999999999995</v>
          </cell>
        </row>
      </sheetData>
      <sheetData sheetId="613">
        <row r="9">
          <cell r="H9">
            <v>0.90469999999999995</v>
          </cell>
        </row>
      </sheetData>
      <sheetData sheetId="614">
        <row r="9">
          <cell r="H9">
            <v>0.90469999999999995</v>
          </cell>
        </row>
      </sheetData>
      <sheetData sheetId="615">
        <row r="9">
          <cell r="H9">
            <v>0.90469999999999995</v>
          </cell>
        </row>
      </sheetData>
      <sheetData sheetId="616">
        <row r="9">
          <cell r="H9">
            <v>0.90469999999999995</v>
          </cell>
        </row>
      </sheetData>
      <sheetData sheetId="617">
        <row r="9">
          <cell r="H9">
            <v>0.90469999999999995</v>
          </cell>
        </row>
      </sheetData>
      <sheetData sheetId="618">
        <row r="9">
          <cell r="H9">
            <v>0.90469999999999995</v>
          </cell>
        </row>
      </sheetData>
      <sheetData sheetId="619">
        <row r="9">
          <cell r="H9">
            <v>0.90469999999999995</v>
          </cell>
        </row>
      </sheetData>
      <sheetData sheetId="620">
        <row r="9">
          <cell r="H9">
            <v>0.90469999999999995</v>
          </cell>
        </row>
      </sheetData>
      <sheetData sheetId="621">
        <row r="9">
          <cell r="H9">
            <v>0.90469999999999995</v>
          </cell>
        </row>
      </sheetData>
      <sheetData sheetId="622">
        <row r="9">
          <cell r="H9">
            <v>0.90469999999999995</v>
          </cell>
        </row>
      </sheetData>
      <sheetData sheetId="623">
        <row r="9">
          <cell r="H9">
            <v>0.90469999999999995</v>
          </cell>
        </row>
      </sheetData>
      <sheetData sheetId="624">
        <row r="9">
          <cell r="H9">
            <v>0.90469999999999995</v>
          </cell>
        </row>
      </sheetData>
      <sheetData sheetId="625">
        <row r="9">
          <cell r="H9">
            <v>0.90469999999999995</v>
          </cell>
        </row>
      </sheetData>
      <sheetData sheetId="626">
        <row r="9">
          <cell r="H9">
            <v>0.90469999999999995</v>
          </cell>
        </row>
      </sheetData>
      <sheetData sheetId="627">
        <row r="9">
          <cell r="H9">
            <v>0.90469999999999995</v>
          </cell>
        </row>
      </sheetData>
      <sheetData sheetId="628">
        <row r="9">
          <cell r="H9">
            <v>0.90469999999999995</v>
          </cell>
        </row>
      </sheetData>
      <sheetData sheetId="629">
        <row r="9">
          <cell r="H9">
            <v>0.90469999999999995</v>
          </cell>
        </row>
      </sheetData>
      <sheetData sheetId="630">
        <row r="9">
          <cell r="H9">
            <v>0.90469999999999995</v>
          </cell>
        </row>
      </sheetData>
      <sheetData sheetId="631">
        <row r="9">
          <cell r="H9">
            <v>0.90469999999999995</v>
          </cell>
        </row>
      </sheetData>
      <sheetData sheetId="632">
        <row r="9">
          <cell r="H9">
            <v>0.90469999999999995</v>
          </cell>
        </row>
      </sheetData>
      <sheetData sheetId="633">
        <row r="9">
          <cell r="H9">
            <v>0.90469999999999995</v>
          </cell>
        </row>
      </sheetData>
      <sheetData sheetId="634">
        <row r="9">
          <cell r="H9">
            <v>0.90469999999999995</v>
          </cell>
        </row>
      </sheetData>
      <sheetData sheetId="635">
        <row r="9">
          <cell r="H9">
            <v>0.90469999999999995</v>
          </cell>
        </row>
      </sheetData>
      <sheetData sheetId="636">
        <row r="9">
          <cell r="H9">
            <v>0.90469999999999995</v>
          </cell>
        </row>
      </sheetData>
      <sheetData sheetId="637">
        <row r="9">
          <cell r="H9">
            <v>0.90469999999999995</v>
          </cell>
        </row>
      </sheetData>
      <sheetData sheetId="638">
        <row r="9">
          <cell r="H9">
            <v>0.90469999999999995</v>
          </cell>
        </row>
      </sheetData>
      <sheetData sheetId="639">
        <row r="9">
          <cell r="H9">
            <v>0.90469999999999995</v>
          </cell>
        </row>
      </sheetData>
      <sheetData sheetId="640">
        <row r="9">
          <cell r="H9">
            <v>0.90469999999999995</v>
          </cell>
        </row>
      </sheetData>
      <sheetData sheetId="641">
        <row r="9">
          <cell r="H9">
            <v>0.90469999999999995</v>
          </cell>
        </row>
      </sheetData>
      <sheetData sheetId="642">
        <row r="9">
          <cell r="H9">
            <v>0.90469999999999995</v>
          </cell>
        </row>
      </sheetData>
      <sheetData sheetId="643">
        <row r="9">
          <cell r="H9">
            <v>0.90469999999999995</v>
          </cell>
        </row>
      </sheetData>
      <sheetData sheetId="644">
        <row r="9">
          <cell r="H9">
            <v>0.90469999999999995</v>
          </cell>
        </row>
      </sheetData>
      <sheetData sheetId="645">
        <row r="9">
          <cell r="H9">
            <v>0.90469999999999995</v>
          </cell>
        </row>
      </sheetData>
      <sheetData sheetId="646">
        <row r="9">
          <cell r="H9">
            <v>0.90469999999999995</v>
          </cell>
        </row>
      </sheetData>
      <sheetData sheetId="647">
        <row r="9">
          <cell r="H9">
            <v>0.90469999999999995</v>
          </cell>
        </row>
      </sheetData>
      <sheetData sheetId="648">
        <row r="9">
          <cell r="H9">
            <v>0.90469999999999995</v>
          </cell>
        </row>
      </sheetData>
      <sheetData sheetId="649">
        <row r="9">
          <cell r="H9">
            <v>0.90469999999999995</v>
          </cell>
        </row>
      </sheetData>
      <sheetData sheetId="650">
        <row r="9">
          <cell r="H9">
            <v>0.90469999999999995</v>
          </cell>
        </row>
      </sheetData>
      <sheetData sheetId="651">
        <row r="9">
          <cell r="H9">
            <v>0.90469999999999995</v>
          </cell>
        </row>
      </sheetData>
      <sheetData sheetId="652">
        <row r="9">
          <cell r="H9">
            <v>0.90469999999999995</v>
          </cell>
        </row>
      </sheetData>
      <sheetData sheetId="653">
        <row r="9">
          <cell r="H9">
            <v>0.90469999999999995</v>
          </cell>
        </row>
      </sheetData>
      <sheetData sheetId="654">
        <row r="9">
          <cell r="H9">
            <v>0.90469999999999995</v>
          </cell>
        </row>
      </sheetData>
      <sheetData sheetId="655">
        <row r="9">
          <cell r="H9">
            <v>0.90469999999999995</v>
          </cell>
        </row>
      </sheetData>
      <sheetData sheetId="656">
        <row r="9">
          <cell r="H9">
            <v>0.90469999999999995</v>
          </cell>
        </row>
      </sheetData>
      <sheetData sheetId="657">
        <row r="9">
          <cell r="H9">
            <v>0.90469999999999995</v>
          </cell>
        </row>
      </sheetData>
      <sheetData sheetId="658">
        <row r="9">
          <cell r="H9">
            <v>0.90469999999999995</v>
          </cell>
        </row>
      </sheetData>
      <sheetData sheetId="659">
        <row r="9">
          <cell r="H9">
            <v>0.90469999999999995</v>
          </cell>
        </row>
      </sheetData>
      <sheetData sheetId="660">
        <row r="9">
          <cell r="H9">
            <v>0.90469999999999995</v>
          </cell>
        </row>
      </sheetData>
      <sheetData sheetId="661">
        <row r="9">
          <cell r="H9">
            <v>0.90469999999999995</v>
          </cell>
        </row>
      </sheetData>
      <sheetData sheetId="662">
        <row r="9">
          <cell r="H9">
            <v>0.90469999999999995</v>
          </cell>
        </row>
      </sheetData>
      <sheetData sheetId="663">
        <row r="9">
          <cell r="H9">
            <v>0.90469999999999995</v>
          </cell>
        </row>
      </sheetData>
      <sheetData sheetId="664">
        <row r="9">
          <cell r="H9">
            <v>0.90469999999999995</v>
          </cell>
        </row>
      </sheetData>
      <sheetData sheetId="665">
        <row r="9">
          <cell r="H9">
            <v>0.90469999999999995</v>
          </cell>
        </row>
      </sheetData>
      <sheetData sheetId="666">
        <row r="9">
          <cell r="H9">
            <v>0.90469999999999995</v>
          </cell>
        </row>
      </sheetData>
      <sheetData sheetId="667">
        <row r="9">
          <cell r="H9">
            <v>0.90469999999999995</v>
          </cell>
        </row>
      </sheetData>
      <sheetData sheetId="668">
        <row r="9">
          <cell r="H9">
            <v>0.90469999999999995</v>
          </cell>
        </row>
      </sheetData>
      <sheetData sheetId="669">
        <row r="9">
          <cell r="H9">
            <v>0.90469999999999995</v>
          </cell>
        </row>
      </sheetData>
      <sheetData sheetId="670">
        <row r="9">
          <cell r="H9">
            <v>0.90469999999999995</v>
          </cell>
        </row>
      </sheetData>
      <sheetData sheetId="671">
        <row r="9">
          <cell r="H9">
            <v>0.90469999999999995</v>
          </cell>
        </row>
      </sheetData>
      <sheetData sheetId="672">
        <row r="9">
          <cell r="H9">
            <v>0.90469999999999995</v>
          </cell>
        </row>
      </sheetData>
      <sheetData sheetId="673">
        <row r="9">
          <cell r="H9">
            <v>0.90469999999999995</v>
          </cell>
        </row>
      </sheetData>
      <sheetData sheetId="674">
        <row r="9">
          <cell r="H9">
            <v>0.90469999999999995</v>
          </cell>
        </row>
      </sheetData>
      <sheetData sheetId="675">
        <row r="9">
          <cell r="H9">
            <v>0.90469999999999995</v>
          </cell>
        </row>
      </sheetData>
      <sheetData sheetId="676">
        <row r="9">
          <cell r="H9">
            <v>0.90469999999999995</v>
          </cell>
        </row>
      </sheetData>
      <sheetData sheetId="677">
        <row r="9">
          <cell r="H9">
            <v>0.90469999999999995</v>
          </cell>
        </row>
      </sheetData>
      <sheetData sheetId="678">
        <row r="9">
          <cell r="H9">
            <v>0.90469999999999995</v>
          </cell>
        </row>
      </sheetData>
      <sheetData sheetId="679">
        <row r="9">
          <cell r="H9">
            <v>0.90469999999999995</v>
          </cell>
        </row>
      </sheetData>
      <sheetData sheetId="680">
        <row r="9">
          <cell r="H9">
            <v>0.90469999999999995</v>
          </cell>
        </row>
      </sheetData>
      <sheetData sheetId="681">
        <row r="9">
          <cell r="H9">
            <v>0.90469999999999995</v>
          </cell>
        </row>
      </sheetData>
      <sheetData sheetId="682">
        <row r="9">
          <cell r="H9">
            <v>0.90469999999999995</v>
          </cell>
        </row>
      </sheetData>
      <sheetData sheetId="683">
        <row r="9">
          <cell r="H9">
            <v>0.90469999999999995</v>
          </cell>
        </row>
      </sheetData>
      <sheetData sheetId="684">
        <row r="9">
          <cell r="H9">
            <v>0.90469999999999995</v>
          </cell>
        </row>
      </sheetData>
      <sheetData sheetId="685">
        <row r="9">
          <cell r="H9">
            <v>0.90469999999999995</v>
          </cell>
        </row>
      </sheetData>
      <sheetData sheetId="686">
        <row r="9">
          <cell r="H9">
            <v>0.90469999999999995</v>
          </cell>
        </row>
      </sheetData>
      <sheetData sheetId="687">
        <row r="9">
          <cell r="H9">
            <v>0.90469999999999995</v>
          </cell>
        </row>
      </sheetData>
      <sheetData sheetId="688">
        <row r="9">
          <cell r="H9">
            <v>0.90469999999999995</v>
          </cell>
        </row>
      </sheetData>
      <sheetData sheetId="689">
        <row r="9">
          <cell r="H9">
            <v>0.90469999999999995</v>
          </cell>
        </row>
      </sheetData>
      <sheetData sheetId="690">
        <row r="9">
          <cell r="H9">
            <v>0.90469999999999995</v>
          </cell>
        </row>
      </sheetData>
      <sheetData sheetId="691">
        <row r="9">
          <cell r="H9">
            <v>0.90469999999999995</v>
          </cell>
        </row>
      </sheetData>
      <sheetData sheetId="692">
        <row r="9">
          <cell r="H9">
            <v>0.90469999999999995</v>
          </cell>
        </row>
      </sheetData>
      <sheetData sheetId="693">
        <row r="9">
          <cell r="H9">
            <v>0.90469999999999995</v>
          </cell>
        </row>
      </sheetData>
      <sheetData sheetId="694">
        <row r="9">
          <cell r="H9">
            <v>0.90469999999999995</v>
          </cell>
        </row>
      </sheetData>
      <sheetData sheetId="695">
        <row r="9">
          <cell r="H9">
            <v>0.90469999999999995</v>
          </cell>
        </row>
      </sheetData>
      <sheetData sheetId="696">
        <row r="9">
          <cell r="H9">
            <v>0.90469999999999995</v>
          </cell>
        </row>
      </sheetData>
      <sheetData sheetId="697">
        <row r="9">
          <cell r="H9">
            <v>0.90469999999999995</v>
          </cell>
        </row>
      </sheetData>
      <sheetData sheetId="698">
        <row r="9">
          <cell r="H9">
            <v>0.90469999999999995</v>
          </cell>
        </row>
      </sheetData>
      <sheetData sheetId="699">
        <row r="9">
          <cell r="H9">
            <v>0.90469999999999995</v>
          </cell>
        </row>
      </sheetData>
      <sheetData sheetId="700">
        <row r="9">
          <cell r="H9">
            <v>0.90469999999999995</v>
          </cell>
        </row>
      </sheetData>
      <sheetData sheetId="701">
        <row r="9">
          <cell r="H9">
            <v>0.90469999999999995</v>
          </cell>
        </row>
      </sheetData>
      <sheetData sheetId="702">
        <row r="9">
          <cell r="H9">
            <v>0.90469999999999995</v>
          </cell>
        </row>
      </sheetData>
      <sheetData sheetId="703">
        <row r="9">
          <cell r="H9">
            <v>0.90469999999999995</v>
          </cell>
        </row>
      </sheetData>
      <sheetData sheetId="704">
        <row r="9">
          <cell r="H9">
            <v>0.90469999999999995</v>
          </cell>
        </row>
      </sheetData>
      <sheetData sheetId="705">
        <row r="9">
          <cell r="H9">
            <v>0.90469999999999995</v>
          </cell>
        </row>
      </sheetData>
      <sheetData sheetId="706">
        <row r="9">
          <cell r="H9">
            <v>0.90469999999999995</v>
          </cell>
        </row>
      </sheetData>
      <sheetData sheetId="707">
        <row r="9">
          <cell r="H9">
            <v>0.90469999999999995</v>
          </cell>
        </row>
      </sheetData>
      <sheetData sheetId="708">
        <row r="9">
          <cell r="H9">
            <v>0.90469999999999995</v>
          </cell>
        </row>
      </sheetData>
      <sheetData sheetId="709">
        <row r="9">
          <cell r="H9">
            <v>0.90469999999999995</v>
          </cell>
        </row>
      </sheetData>
      <sheetData sheetId="710">
        <row r="9">
          <cell r="H9">
            <v>0.90469999999999995</v>
          </cell>
        </row>
      </sheetData>
      <sheetData sheetId="711">
        <row r="9">
          <cell r="H9">
            <v>0.90469999999999995</v>
          </cell>
        </row>
      </sheetData>
      <sheetData sheetId="712">
        <row r="9">
          <cell r="H9">
            <v>0.90469999999999995</v>
          </cell>
        </row>
      </sheetData>
      <sheetData sheetId="713">
        <row r="9">
          <cell r="H9">
            <v>0.90469999999999995</v>
          </cell>
        </row>
      </sheetData>
      <sheetData sheetId="714">
        <row r="9">
          <cell r="H9">
            <v>0.90469999999999995</v>
          </cell>
        </row>
      </sheetData>
      <sheetData sheetId="715">
        <row r="9">
          <cell r="H9">
            <v>0.90469999999999995</v>
          </cell>
        </row>
      </sheetData>
      <sheetData sheetId="716">
        <row r="9">
          <cell r="H9">
            <v>0.90469999999999995</v>
          </cell>
        </row>
      </sheetData>
      <sheetData sheetId="717">
        <row r="9">
          <cell r="H9">
            <v>0.90469999999999995</v>
          </cell>
        </row>
      </sheetData>
      <sheetData sheetId="718">
        <row r="9">
          <cell r="H9">
            <v>0.90469999999999995</v>
          </cell>
        </row>
      </sheetData>
      <sheetData sheetId="719">
        <row r="9">
          <cell r="H9">
            <v>0.90469999999999995</v>
          </cell>
        </row>
      </sheetData>
      <sheetData sheetId="720">
        <row r="9">
          <cell r="H9">
            <v>0.90469999999999995</v>
          </cell>
        </row>
      </sheetData>
      <sheetData sheetId="721">
        <row r="9">
          <cell r="H9">
            <v>0.90469999999999995</v>
          </cell>
        </row>
      </sheetData>
      <sheetData sheetId="722">
        <row r="9">
          <cell r="H9">
            <v>0.90469999999999995</v>
          </cell>
        </row>
      </sheetData>
      <sheetData sheetId="723">
        <row r="9">
          <cell r="H9">
            <v>0.90469999999999995</v>
          </cell>
        </row>
      </sheetData>
      <sheetData sheetId="724">
        <row r="9">
          <cell r="H9">
            <v>0.90469999999999995</v>
          </cell>
        </row>
      </sheetData>
      <sheetData sheetId="725">
        <row r="9">
          <cell r="H9">
            <v>0.90469999999999995</v>
          </cell>
        </row>
      </sheetData>
      <sheetData sheetId="726">
        <row r="9">
          <cell r="H9">
            <v>0.90469999999999995</v>
          </cell>
        </row>
      </sheetData>
      <sheetData sheetId="727">
        <row r="9">
          <cell r="H9">
            <v>0.90469999999999995</v>
          </cell>
        </row>
      </sheetData>
      <sheetData sheetId="728">
        <row r="9">
          <cell r="H9">
            <v>0.90469999999999995</v>
          </cell>
        </row>
      </sheetData>
      <sheetData sheetId="729">
        <row r="9">
          <cell r="H9">
            <v>0.90469999999999995</v>
          </cell>
        </row>
      </sheetData>
      <sheetData sheetId="730">
        <row r="9">
          <cell r="H9">
            <v>0.90469999999999995</v>
          </cell>
        </row>
      </sheetData>
      <sheetData sheetId="731">
        <row r="9">
          <cell r="H9">
            <v>0.90469999999999995</v>
          </cell>
        </row>
      </sheetData>
      <sheetData sheetId="732">
        <row r="9">
          <cell r="H9">
            <v>0.90469999999999995</v>
          </cell>
        </row>
      </sheetData>
      <sheetData sheetId="733">
        <row r="9">
          <cell r="H9">
            <v>0.90469999999999995</v>
          </cell>
        </row>
      </sheetData>
      <sheetData sheetId="734">
        <row r="9">
          <cell r="H9">
            <v>0.90469999999999995</v>
          </cell>
        </row>
      </sheetData>
      <sheetData sheetId="735">
        <row r="9">
          <cell r="H9">
            <v>0.90469999999999995</v>
          </cell>
        </row>
      </sheetData>
      <sheetData sheetId="736">
        <row r="9">
          <cell r="H9">
            <v>0.90469999999999995</v>
          </cell>
        </row>
      </sheetData>
      <sheetData sheetId="737">
        <row r="9">
          <cell r="H9">
            <v>0.90469999999999995</v>
          </cell>
        </row>
      </sheetData>
      <sheetData sheetId="738">
        <row r="9">
          <cell r="H9">
            <v>0.90469999999999995</v>
          </cell>
        </row>
      </sheetData>
      <sheetData sheetId="739">
        <row r="9">
          <cell r="H9">
            <v>0.90469999999999995</v>
          </cell>
        </row>
      </sheetData>
      <sheetData sheetId="740">
        <row r="9">
          <cell r="H9">
            <v>0.90469999999999995</v>
          </cell>
        </row>
      </sheetData>
      <sheetData sheetId="741">
        <row r="9">
          <cell r="H9">
            <v>0.90469999999999995</v>
          </cell>
        </row>
      </sheetData>
      <sheetData sheetId="742">
        <row r="9">
          <cell r="H9">
            <v>0.90469999999999995</v>
          </cell>
        </row>
      </sheetData>
      <sheetData sheetId="743">
        <row r="9">
          <cell r="H9">
            <v>0.90469999999999995</v>
          </cell>
        </row>
      </sheetData>
      <sheetData sheetId="744">
        <row r="9">
          <cell r="H9">
            <v>0.90469999999999995</v>
          </cell>
        </row>
      </sheetData>
      <sheetData sheetId="745">
        <row r="9">
          <cell r="H9">
            <v>0.90469999999999995</v>
          </cell>
        </row>
      </sheetData>
      <sheetData sheetId="746">
        <row r="9">
          <cell r="H9">
            <v>0.90469999999999995</v>
          </cell>
        </row>
      </sheetData>
      <sheetData sheetId="747">
        <row r="9">
          <cell r="H9">
            <v>0.90469999999999995</v>
          </cell>
        </row>
      </sheetData>
      <sheetData sheetId="748">
        <row r="9">
          <cell r="H9">
            <v>0.90469999999999995</v>
          </cell>
        </row>
      </sheetData>
      <sheetData sheetId="749">
        <row r="9">
          <cell r="H9">
            <v>0.90469999999999995</v>
          </cell>
        </row>
      </sheetData>
      <sheetData sheetId="750">
        <row r="9">
          <cell r="H9">
            <v>0.90469999999999995</v>
          </cell>
        </row>
      </sheetData>
      <sheetData sheetId="751">
        <row r="9">
          <cell r="H9">
            <v>0.90469999999999995</v>
          </cell>
        </row>
      </sheetData>
      <sheetData sheetId="752">
        <row r="9">
          <cell r="H9">
            <v>0.90469999999999995</v>
          </cell>
        </row>
      </sheetData>
      <sheetData sheetId="753">
        <row r="9">
          <cell r="H9">
            <v>0.90469999999999995</v>
          </cell>
        </row>
      </sheetData>
      <sheetData sheetId="754">
        <row r="9">
          <cell r="H9">
            <v>0.90469999999999995</v>
          </cell>
        </row>
      </sheetData>
      <sheetData sheetId="755">
        <row r="9">
          <cell r="H9">
            <v>0.90469999999999995</v>
          </cell>
        </row>
      </sheetData>
      <sheetData sheetId="756">
        <row r="9">
          <cell r="H9">
            <v>0.90469999999999995</v>
          </cell>
        </row>
      </sheetData>
      <sheetData sheetId="757">
        <row r="9">
          <cell r="H9">
            <v>0.90469999999999995</v>
          </cell>
        </row>
      </sheetData>
      <sheetData sheetId="758">
        <row r="9">
          <cell r="H9">
            <v>0.90469999999999995</v>
          </cell>
        </row>
      </sheetData>
      <sheetData sheetId="759">
        <row r="9">
          <cell r="H9">
            <v>0.90469999999999995</v>
          </cell>
        </row>
      </sheetData>
      <sheetData sheetId="760">
        <row r="9">
          <cell r="H9">
            <v>0.90469999999999995</v>
          </cell>
        </row>
      </sheetData>
      <sheetData sheetId="761">
        <row r="9">
          <cell r="H9">
            <v>0.90469999999999995</v>
          </cell>
        </row>
      </sheetData>
      <sheetData sheetId="762">
        <row r="9">
          <cell r="H9">
            <v>0.90469999999999995</v>
          </cell>
        </row>
      </sheetData>
      <sheetData sheetId="763">
        <row r="9">
          <cell r="H9">
            <v>0.90469999999999995</v>
          </cell>
        </row>
      </sheetData>
      <sheetData sheetId="764">
        <row r="9">
          <cell r="H9">
            <v>0.90469999999999995</v>
          </cell>
        </row>
      </sheetData>
      <sheetData sheetId="765">
        <row r="9">
          <cell r="H9">
            <v>0.90469999999999995</v>
          </cell>
        </row>
      </sheetData>
      <sheetData sheetId="766">
        <row r="9">
          <cell r="H9">
            <v>0.90469999999999995</v>
          </cell>
        </row>
      </sheetData>
      <sheetData sheetId="767">
        <row r="9">
          <cell r="H9">
            <v>0.90469999999999995</v>
          </cell>
        </row>
      </sheetData>
      <sheetData sheetId="768">
        <row r="9">
          <cell r="H9">
            <v>0.90469999999999995</v>
          </cell>
        </row>
      </sheetData>
      <sheetData sheetId="769">
        <row r="9">
          <cell r="H9">
            <v>0.90469999999999995</v>
          </cell>
        </row>
      </sheetData>
      <sheetData sheetId="770">
        <row r="9">
          <cell r="H9">
            <v>0.90469999999999995</v>
          </cell>
        </row>
      </sheetData>
      <sheetData sheetId="771">
        <row r="9">
          <cell r="H9">
            <v>0.90469999999999995</v>
          </cell>
        </row>
      </sheetData>
      <sheetData sheetId="772">
        <row r="9">
          <cell r="H9">
            <v>0.90469999999999995</v>
          </cell>
        </row>
      </sheetData>
      <sheetData sheetId="773">
        <row r="9">
          <cell r="H9">
            <v>0.90469999999999995</v>
          </cell>
        </row>
      </sheetData>
      <sheetData sheetId="774">
        <row r="9">
          <cell r="H9">
            <v>0.90469999999999995</v>
          </cell>
        </row>
      </sheetData>
      <sheetData sheetId="775">
        <row r="9">
          <cell r="H9">
            <v>0.90469999999999995</v>
          </cell>
        </row>
      </sheetData>
      <sheetData sheetId="776">
        <row r="9">
          <cell r="H9">
            <v>0.90469999999999995</v>
          </cell>
        </row>
      </sheetData>
      <sheetData sheetId="777">
        <row r="9">
          <cell r="H9">
            <v>0.90469999999999995</v>
          </cell>
        </row>
      </sheetData>
      <sheetData sheetId="778">
        <row r="9">
          <cell r="H9">
            <v>0.90469999999999995</v>
          </cell>
        </row>
      </sheetData>
      <sheetData sheetId="779">
        <row r="9">
          <cell r="H9">
            <v>0.90469999999999995</v>
          </cell>
        </row>
      </sheetData>
      <sheetData sheetId="780">
        <row r="9">
          <cell r="H9">
            <v>0.90469999999999995</v>
          </cell>
        </row>
      </sheetData>
      <sheetData sheetId="781">
        <row r="9">
          <cell r="H9">
            <v>0.90469999999999995</v>
          </cell>
        </row>
      </sheetData>
      <sheetData sheetId="782">
        <row r="9">
          <cell r="H9">
            <v>0.90469999999999995</v>
          </cell>
        </row>
      </sheetData>
      <sheetData sheetId="783">
        <row r="9">
          <cell r="H9">
            <v>0.90469999999999995</v>
          </cell>
        </row>
      </sheetData>
      <sheetData sheetId="784">
        <row r="9">
          <cell r="H9">
            <v>0.90469999999999995</v>
          </cell>
        </row>
      </sheetData>
      <sheetData sheetId="785">
        <row r="9">
          <cell r="H9">
            <v>0.90469999999999995</v>
          </cell>
        </row>
      </sheetData>
      <sheetData sheetId="786">
        <row r="9">
          <cell r="H9">
            <v>0.90469999999999995</v>
          </cell>
        </row>
      </sheetData>
      <sheetData sheetId="787">
        <row r="9">
          <cell r="H9">
            <v>0.90469999999999995</v>
          </cell>
        </row>
      </sheetData>
      <sheetData sheetId="788">
        <row r="9">
          <cell r="H9">
            <v>0.90469999999999995</v>
          </cell>
        </row>
      </sheetData>
      <sheetData sheetId="789">
        <row r="9">
          <cell r="H9">
            <v>0.90469999999999995</v>
          </cell>
        </row>
      </sheetData>
      <sheetData sheetId="790">
        <row r="9">
          <cell r="H9">
            <v>0.90469999999999995</v>
          </cell>
        </row>
      </sheetData>
      <sheetData sheetId="791">
        <row r="9">
          <cell r="H9">
            <v>0.90469999999999995</v>
          </cell>
        </row>
      </sheetData>
      <sheetData sheetId="792">
        <row r="9">
          <cell r="H9">
            <v>0.90469999999999995</v>
          </cell>
        </row>
      </sheetData>
      <sheetData sheetId="793">
        <row r="9">
          <cell r="H9">
            <v>0.90469999999999995</v>
          </cell>
        </row>
      </sheetData>
      <sheetData sheetId="794">
        <row r="9">
          <cell r="H9">
            <v>0.90469999999999995</v>
          </cell>
        </row>
      </sheetData>
      <sheetData sheetId="795">
        <row r="9">
          <cell r="H9">
            <v>0.90469999999999995</v>
          </cell>
        </row>
      </sheetData>
      <sheetData sheetId="796">
        <row r="9">
          <cell r="H9">
            <v>0.90469999999999995</v>
          </cell>
        </row>
      </sheetData>
      <sheetData sheetId="797">
        <row r="9">
          <cell r="H9">
            <v>0.90469999999999995</v>
          </cell>
        </row>
      </sheetData>
      <sheetData sheetId="798">
        <row r="9">
          <cell r="H9">
            <v>0.90469999999999995</v>
          </cell>
        </row>
      </sheetData>
      <sheetData sheetId="799">
        <row r="9">
          <cell r="H9">
            <v>0.90469999999999995</v>
          </cell>
        </row>
      </sheetData>
      <sheetData sheetId="800">
        <row r="9">
          <cell r="H9">
            <v>0.90469999999999995</v>
          </cell>
        </row>
      </sheetData>
      <sheetData sheetId="801">
        <row r="9">
          <cell r="H9">
            <v>0.90469999999999995</v>
          </cell>
        </row>
      </sheetData>
      <sheetData sheetId="802">
        <row r="9">
          <cell r="H9">
            <v>0.90469999999999995</v>
          </cell>
        </row>
      </sheetData>
      <sheetData sheetId="803">
        <row r="9">
          <cell r="H9">
            <v>0.90469999999999995</v>
          </cell>
        </row>
      </sheetData>
      <sheetData sheetId="804">
        <row r="9">
          <cell r="H9">
            <v>0.90469999999999995</v>
          </cell>
        </row>
      </sheetData>
      <sheetData sheetId="805">
        <row r="9">
          <cell r="H9">
            <v>0.90469999999999995</v>
          </cell>
        </row>
      </sheetData>
      <sheetData sheetId="806">
        <row r="9">
          <cell r="H9">
            <v>0.90469999999999995</v>
          </cell>
        </row>
      </sheetData>
      <sheetData sheetId="807">
        <row r="9">
          <cell r="H9">
            <v>0.90469999999999995</v>
          </cell>
        </row>
      </sheetData>
      <sheetData sheetId="808">
        <row r="9">
          <cell r="H9">
            <v>0.90469999999999995</v>
          </cell>
        </row>
      </sheetData>
      <sheetData sheetId="809">
        <row r="9">
          <cell r="H9">
            <v>0.90469999999999995</v>
          </cell>
        </row>
      </sheetData>
      <sheetData sheetId="810">
        <row r="9">
          <cell r="H9">
            <v>0.90469999999999995</v>
          </cell>
        </row>
      </sheetData>
      <sheetData sheetId="811">
        <row r="9">
          <cell r="H9">
            <v>0.90469999999999995</v>
          </cell>
        </row>
      </sheetData>
      <sheetData sheetId="812">
        <row r="9">
          <cell r="H9">
            <v>0.90469999999999995</v>
          </cell>
        </row>
      </sheetData>
      <sheetData sheetId="813">
        <row r="9">
          <cell r="H9">
            <v>0.90469999999999995</v>
          </cell>
        </row>
      </sheetData>
      <sheetData sheetId="814">
        <row r="9">
          <cell r="H9">
            <v>0.90469999999999995</v>
          </cell>
        </row>
      </sheetData>
      <sheetData sheetId="815">
        <row r="9">
          <cell r="H9">
            <v>0.90469999999999995</v>
          </cell>
        </row>
      </sheetData>
      <sheetData sheetId="816">
        <row r="9">
          <cell r="H9">
            <v>0.90469999999999995</v>
          </cell>
        </row>
      </sheetData>
      <sheetData sheetId="817">
        <row r="9">
          <cell r="H9">
            <v>0.90469999999999995</v>
          </cell>
        </row>
      </sheetData>
      <sheetData sheetId="818">
        <row r="9">
          <cell r="H9">
            <v>0.90469999999999995</v>
          </cell>
        </row>
      </sheetData>
      <sheetData sheetId="819">
        <row r="9">
          <cell r="H9">
            <v>0.90469999999999995</v>
          </cell>
        </row>
      </sheetData>
      <sheetData sheetId="820">
        <row r="9">
          <cell r="H9">
            <v>0.90469999999999995</v>
          </cell>
        </row>
      </sheetData>
      <sheetData sheetId="821">
        <row r="9">
          <cell r="H9">
            <v>0.90469999999999995</v>
          </cell>
        </row>
      </sheetData>
      <sheetData sheetId="822">
        <row r="9">
          <cell r="H9">
            <v>0.90469999999999995</v>
          </cell>
        </row>
      </sheetData>
      <sheetData sheetId="823">
        <row r="9">
          <cell r="H9">
            <v>0.90469999999999995</v>
          </cell>
        </row>
      </sheetData>
      <sheetData sheetId="824">
        <row r="9">
          <cell r="H9">
            <v>0.90469999999999995</v>
          </cell>
        </row>
      </sheetData>
      <sheetData sheetId="825">
        <row r="9">
          <cell r="H9">
            <v>0.90469999999999995</v>
          </cell>
        </row>
      </sheetData>
      <sheetData sheetId="826">
        <row r="9">
          <cell r="H9">
            <v>0.90469999999999995</v>
          </cell>
        </row>
      </sheetData>
      <sheetData sheetId="827">
        <row r="9">
          <cell r="H9">
            <v>0.90469999999999995</v>
          </cell>
        </row>
      </sheetData>
      <sheetData sheetId="828">
        <row r="9">
          <cell r="H9">
            <v>0.90469999999999995</v>
          </cell>
        </row>
      </sheetData>
      <sheetData sheetId="829">
        <row r="9">
          <cell r="H9">
            <v>0.90469999999999995</v>
          </cell>
        </row>
      </sheetData>
      <sheetData sheetId="830">
        <row r="9">
          <cell r="H9">
            <v>0.90469999999999995</v>
          </cell>
        </row>
      </sheetData>
      <sheetData sheetId="831">
        <row r="9">
          <cell r="H9">
            <v>0.90469999999999995</v>
          </cell>
        </row>
      </sheetData>
      <sheetData sheetId="832">
        <row r="9">
          <cell r="H9">
            <v>0.90469999999999995</v>
          </cell>
        </row>
      </sheetData>
      <sheetData sheetId="833">
        <row r="9">
          <cell r="H9">
            <v>0.90469999999999995</v>
          </cell>
        </row>
      </sheetData>
      <sheetData sheetId="834">
        <row r="9">
          <cell r="H9">
            <v>0.90469999999999995</v>
          </cell>
        </row>
      </sheetData>
      <sheetData sheetId="835">
        <row r="9">
          <cell r="H9">
            <v>0.90469999999999995</v>
          </cell>
        </row>
      </sheetData>
      <sheetData sheetId="836">
        <row r="9">
          <cell r="H9">
            <v>0.90469999999999995</v>
          </cell>
        </row>
      </sheetData>
      <sheetData sheetId="837">
        <row r="9">
          <cell r="H9">
            <v>0.90469999999999995</v>
          </cell>
        </row>
      </sheetData>
      <sheetData sheetId="838">
        <row r="9">
          <cell r="H9">
            <v>0.90469999999999995</v>
          </cell>
        </row>
      </sheetData>
      <sheetData sheetId="839">
        <row r="9">
          <cell r="H9">
            <v>0.90469999999999995</v>
          </cell>
        </row>
      </sheetData>
      <sheetData sheetId="840">
        <row r="9">
          <cell r="H9">
            <v>0.90469999999999995</v>
          </cell>
        </row>
      </sheetData>
      <sheetData sheetId="841">
        <row r="9">
          <cell r="H9">
            <v>0.90469999999999995</v>
          </cell>
        </row>
      </sheetData>
      <sheetData sheetId="842">
        <row r="9">
          <cell r="H9">
            <v>0.90469999999999995</v>
          </cell>
        </row>
      </sheetData>
      <sheetData sheetId="843">
        <row r="9">
          <cell r="H9">
            <v>0.90469999999999995</v>
          </cell>
        </row>
      </sheetData>
      <sheetData sheetId="844">
        <row r="9">
          <cell r="H9">
            <v>0.90469999999999995</v>
          </cell>
        </row>
      </sheetData>
      <sheetData sheetId="845">
        <row r="9">
          <cell r="H9">
            <v>0.90469999999999995</v>
          </cell>
        </row>
      </sheetData>
      <sheetData sheetId="846">
        <row r="9">
          <cell r="H9">
            <v>0.90469999999999995</v>
          </cell>
        </row>
      </sheetData>
      <sheetData sheetId="847">
        <row r="9">
          <cell r="H9">
            <v>0.90469999999999995</v>
          </cell>
        </row>
      </sheetData>
      <sheetData sheetId="848">
        <row r="9">
          <cell r="H9">
            <v>0.90469999999999995</v>
          </cell>
        </row>
      </sheetData>
      <sheetData sheetId="849">
        <row r="9">
          <cell r="H9">
            <v>0.90469999999999995</v>
          </cell>
        </row>
      </sheetData>
      <sheetData sheetId="850">
        <row r="9">
          <cell r="H9">
            <v>0.90469999999999995</v>
          </cell>
        </row>
      </sheetData>
      <sheetData sheetId="851">
        <row r="9">
          <cell r="H9">
            <v>0.90469999999999995</v>
          </cell>
        </row>
      </sheetData>
      <sheetData sheetId="852">
        <row r="9">
          <cell r="H9">
            <v>0.90469999999999995</v>
          </cell>
        </row>
      </sheetData>
      <sheetData sheetId="853">
        <row r="9">
          <cell r="H9">
            <v>0.90469999999999995</v>
          </cell>
        </row>
      </sheetData>
      <sheetData sheetId="854">
        <row r="9">
          <cell r="H9">
            <v>0.90469999999999995</v>
          </cell>
        </row>
      </sheetData>
      <sheetData sheetId="855">
        <row r="9">
          <cell r="H9">
            <v>0.90469999999999995</v>
          </cell>
        </row>
      </sheetData>
      <sheetData sheetId="856">
        <row r="9">
          <cell r="H9">
            <v>0.90469999999999995</v>
          </cell>
        </row>
      </sheetData>
      <sheetData sheetId="857">
        <row r="9">
          <cell r="H9">
            <v>0.90469999999999995</v>
          </cell>
        </row>
      </sheetData>
      <sheetData sheetId="858">
        <row r="9">
          <cell r="H9">
            <v>0.90469999999999995</v>
          </cell>
        </row>
      </sheetData>
      <sheetData sheetId="859">
        <row r="9">
          <cell r="H9">
            <v>0.90469999999999995</v>
          </cell>
        </row>
      </sheetData>
      <sheetData sheetId="860">
        <row r="9">
          <cell r="H9">
            <v>0.90469999999999995</v>
          </cell>
        </row>
      </sheetData>
      <sheetData sheetId="861">
        <row r="9">
          <cell r="H9">
            <v>0.90469999999999995</v>
          </cell>
        </row>
      </sheetData>
      <sheetData sheetId="862">
        <row r="9">
          <cell r="H9">
            <v>0.90469999999999995</v>
          </cell>
        </row>
      </sheetData>
      <sheetData sheetId="863">
        <row r="9">
          <cell r="H9">
            <v>0.90469999999999995</v>
          </cell>
        </row>
      </sheetData>
      <sheetData sheetId="864">
        <row r="9">
          <cell r="H9">
            <v>0.90469999999999995</v>
          </cell>
        </row>
      </sheetData>
      <sheetData sheetId="865">
        <row r="9">
          <cell r="H9">
            <v>0.90469999999999995</v>
          </cell>
        </row>
      </sheetData>
      <sheetData sheetId="866">
        <row r="9">
          <cell r="H9">
            <v>0.90469999999999995</v>
          </cell>
        </row>
      </sheetData>
      <sheetData sheetId="867">
        <row r="9">
          <cell r="H9">
            <v>0.90469999999999995</v>
          </cell>
        </row>
      </sheetData>
      <sheetData sheetId="868">
        <row r="9">
          <cell r="H9">
            <v>0.90469999999999995</v>
          </cell>
        </row>
      </sheetData>
      <sheetData sheetId="869">
        <row r="9">
          <cell r="H9">
            <v>0.90469999999999995</v>
          </cell>
        </row>
      </sheetData>
      <sheetData sheetId="870">
        <row r="9">
          <cell r="H9">
            <v>0.90469999999999995</v>
          </cell>
        </row>
      </sheetData>
      <sheetData sheetId="871">
        <row r="9">
          <cell r="H9">
            <v>0.90469999999999995</v>
          </cell>
        </row>
      </sheetData>
      <sheetData sheetId="872">
        <row r="9">
          <cell r="H9">
            <v>0.90469999999999995</v>
          </cell>
        </row>
      </sheetData>
      <sheetData sheetId="873">
        <row r="9">
          <cell r="H9">
            <v>0.90469999999999995</v>
          </cell>
        </row>
      </sheetData>
      <sheetData sheetId="874">
        <row r="9">
          <cell r="H9">
            <v>0.90469999999999995</v>
          </cell>
        </row>
      </sheetData>
      <sheetData sheetId="875">
        <row r="9">
          <cell r="H9">
            <v>0.90469999999999995</v>
          </cell>
        </row>
      </sheetData>
      <sheetData sheetId="876">
        <row r="9">
          <cell r="H9">
            <v>0.90469999999999995</v>
          </cell>
        </row>
      </sheetData>
      <sheetData sheetId="877">
        <row r="9">
          <cell r="H9">
            <v>0.90469999999999995</v>
          </cell>
        </row>
      </sheetData>
      <sheetData sheetId="878">
        <row r="9">
          <cell r="H9">
            <v>0.90469999999999995</v>
          </cell>
        </row>
      </sheetData>
      <sheetData sheetId="879">
        <row r="9">
          <cell r="H9">
            <v>0.90469999999999995</v>
          </cell>
        </row>
      </sheetData>
      <sheetData sheetId="880">
        <row r="9">
          <cell r="H9">
            <v>0.90469999999999995</v>
          </cell>
        </row>
      </sheetData>
      <sheetData sheetId="881">
        <row r="9">
          <cell r="H9">
            <v>0.90469999999999995</v>
          </cell>
        </row>
      </sheetData>
      <sheetData sheetId="882">
        <row r="9">
          <cell r="H9">
            <v>0.90469999999999995</v>
          </cell>
        </row>
      </sheetData>
      <sheetData sheetId="883">
        <row r="9">
          <cell r="H9">
            <v>0.90469999999999995</v>
          </cell>
        </row>
      </sheetData>
      <sheetData sheetId="884">
        <row r="9">
          <cell r="H9">
            <v>0.90469999999999995</v>
          </cell>
        </row>
      </sheetData>
      <sheetData sheetId="885">
        <row r="9">
          <cell r="H9">
            <v>0.90469999999999995</v>
          </cell>
        </row>
      </sheetData>
      <sheetData sheetId="886">
        <row r="9">
          <cell r="H9">
            <v>0.90469999999999995</v>
          </cell>
        </row>
      </sheetData>
      <sheetData sheetId="887">
        <row r="9">
          <cell r="H9">
            <v>0.90469999999999995</v>
          </cell>
        </row>
      </sheetData>
      <sheetData sheetId="888">
        <row r="9">
          <cell r="H9">
            <v>0.90469999999999995</v>
          </cell>
        </row>
      </sheetData>
      <sheetData sheetId="889">
        <row r="9">
          <cell r="H9">
            <v>0.90469999999999995</v>
          </cell>
        </row>
      </sheetData>
      <sheetData sheetId="890">
        <row r="9">
          <cell r="H9">
            <v>0.90469999999999995</v>
          </cell>
        </row>
      </sheetData>
      <sheetData sheetId="891">
        <row r="9">
          <cell r="H9">
            <v>0.90469999999999995</v>
          </cell>
        </row>
      </sheetData>
      <sheetData sheetId="892">
        <row r="9">
          <cell r="H9">
            <v>0.90469999999999995</v>
          </cell>
        </row>
      </sheetData>
      <sheetData sheetId="893">
        <row r="9">
          <cell r="H9">
            <v>0.90469999999999995</v>
          </cell>
        </row>
      </sheetData>
      <sheetData sheetId="894">
        <row r="9">
          <cell r="H9">
            <v>0.90469999999999995</v>
          </cell>
        </row>
      </sheetData>
      <sheetData sheetId="895">
        <row r="9">
          <cell r="H9">
            <v>0.90469999999999995</v>
          </cell>
        </row>
      </sheetData>
      <sheetData sheetId="896">
        <row r="9">
          <cell r="H9">
            <v>0.90469999999999995</v>
          </cell>
        </row>
      </sheetData>
      <sheetData sheetId="897">
        <row r="9">
          <cell r="H9">
            <v>0.90469999999999995</v>
          </cell>
        </row>
      </sheetData>
      <sheetData sheetId="898">
        <row r="9">
          <cell r="H9">
            <v>0.90469999999999995</v>
          </cell>
        </row>
      </sheetData>
      <sheetData sheetId="899">
        <row r="9">
          <cell r="H9">
            <v>0.90469999999999995</v>
          </cell>
        </row>
      </sheetData>
      <sheetData sheetId="900">
        <row r="9">
          <cell r="H9">
            <v>0.90469999999999995</v>
          </cell>
        </row>
      </sheetData>
      <sheetData sheetId="901">
        <row r="9">
          <cell r="H9">
            <v>0.90469999999999995</v>
          </cell>
        </row>
      </sheetData>
      <sheetData sheetId="902">
        <row r="9">
          <cell r="H9">
            <v>0.90469999999999995</v>
          </cell>
        </row>
      </sheetData>
      <sheetData sheetId="903">
        <row r="9">
          <cell r="H9">
            <v>0.90469999999999995</v>
          </cell>
        </row>
      </sheetData>
      <sheetData sheetId="904">
        <row r="9">
          <cell r="H9">
            <v>0.90469999999999995</v>
          </cell>
        </row>
      </sheetData>
      <sheetData sheetId="905">
        <row r="9">
          <cell r="H9">
            <v>0.90469999999999995</v>
          </cell>
        </row>
      </sheetData>
      <sheetData sheetId="906">
        <row r="9">
          <cell r="H9">
            <v>0.90469999999999995</v>
          </cell>
        </row>
      </sheetData>
      <sheetData sheetId="907">
        <row r="9">
          <cell r="H9">
            <v>0.90469999999999995</v>
          </cell>
        </row>
      </sheetData>
      <sheetData sheetId="908">
        <row r="9">
          <cell r="H9">
            <v>0.90469999999999995</v>
          </cell>
        </row>
      </sheetData>
      <sheetData sheetId="909">
        <row r="9">
          <cell r="H9">
            <v>0.90469999999999995</v>
          </cell>
        </row>
      </sheetData>
      <sheetData sheetId="910">
        <row r="9">
          <cell r="H9">
            <v>0.90469999999999995</v>
          </cell>
        </row>
      </sheetData>
      <sheetData sheetId="911">
        <row r="9">
          <cell r="H9">
            <v>0.90469999999999995</v>
          </cell>
        </row>
      </sheetData>
      <sheetData sheetId="912">
        <row r="9">
          <cell r="H9">
            <v>0.90469999999999995</v>
          </cell>
        </row>
      </sheetData>
      <sheetData sheetId="913">
        <row r="9">
          <cell r="H9">
            <v>0.90469999999999995</v>
          </cell>
        </row>
      </sheetData>
      <sheetData sheetId="914">
        <row r="9">
          <cell r="H9">
            <v>0.90469999999999995</v>
          </cell>
        </row>
      </sheetData>
      <sheetData sheetId="915">
        <row r="9">
          <cell r="H9">
            <v>0.90469999999999995</v>
          </cell>
        </row>
      </sheetData>
      <sheetData sheetId="916">
        <row r="9">
          <cell r="H9">
            <v>0.90469999999999995</v>
          </cell>
        </row>
      </sheetData>
      <sheetData sheetId="917">
        <row r="9">
          <cell r="H9">
            <v>0.90469999999999995</v>
          </cell>
        </row>
      </sheetData>
      <sheetData sheetId="918">
        <row r="9">
          <cell r="H9">
            <v>0.90469999999999995</v>
          </cell>
        </row>
      </sheetData>
      <sheetData sheetId="919">
        <row r="9">
          <cell r="H9">
            <v>0.90469999999999995</v>
          </cell>
        </row>
      </sheetData>
      <sheetData sheetId="920">
        <row r="9">
          <cell r="H9">
            <v>0.90469999999999995</v>
          </cell>
        </row>
      </sheetData>
      <sheetData sheetId="921">
        <row r="9">
          <cell r="H9">
            <v>0.90469999999999995</v>
          </cell>
        </row>
      </sheetData>
      <sheetData sheetId="922">
        <row r="9">
          <cell r="H9">
            <v>0.90469999999999995</v>
          </cell>
        </row>
      </sheetData>
      <sheetData sheetId="923">
        <row r="9">
          <cell r="H9">
            <v>0.90469999999999995</v>
          </cell>
        </row>
      </sheetData>
      <sheetData sheetId="924">
        <row r="9">
          <cell r="H9">
            <v>0.90469999999999995</v>
          </cell>
        </row>
      </sheetData>
      <sheetData sheetId="925">
        <row r="9">
          <cell r="H9">
            <v>0.90469999999999995</v>
          </cell>
        </row>
      </sheetData>
      <sheetData sheetId="926">
        <row r="9">
          <cell r="H9">
            <v>0.90469999999999995</v>
          </cell>
        </row>
      </sheetData>
      <sheetData sheetId="927">
        <row r="9">
          <cell r="H9">
            <v>0.90469999999999995</v>
          </cell>
        </row>
      </sheetData>
      <sheetData sheetId="928">
        <row r="9">
          <cell r="H9">
            <v>0.90469999999999995</v>
          </cell>
        </row>
      </sheetData>
      <sheetData sheetId="929">
        <row r="9">
          <cell r="H9">
            <v>0.90469999999999995</v>
          </cell>
        </row>
      </sheetData>
      <sheetData sheetId="930">
        <row r="9">
          <cell r="H9">
            <v>0.90469999999999995</v>
          </cell>
        </row>
      </sheetData>
      <sheetData sheetId="931">
        <row r="9">
          <cell r="H9">
            <v>0.90469999999999995</v>
          </cell>
        </row>
      </sheetData>
      <sheetData sheetId="932">
        <row r="9">
          <cell r="H9">
            <v>0.90469999999999995</v>
          </cell>
        </row>
      </sheetData>
      <sheetData sheetId="933">
        <row r="9">
          <cell r="H9">
            <v>0.90469999999999995</v>
          </cell>
        </row>
      </sheetData>
      <sheetData sheetId="934">
        <row r="9">
          <cell r="H9">
            <v>0.90469999999999995</v>
          </cell>
        </row>
      </sheetData>
      <sheetData sheetId="935">
        <row r="9">
          <cell r="H9">
            <v>0.90469999999999995</v>
          </cell>
        </row>
      </sheetData>
      <sheetData sheetId="936">
        <row r="9">
          <cell r="H9">
            <v>0.90469999999999995</v>
          </cell>
        </row>
      </sheetData>
      <sheetData sheetId="937">
        <row r="9">
          <cell r="H9">
            <v>0.90469999999999995</v>
          </cell>
        </row>
      </sheetData>
      <sheetData sheetId="938">
        <row r="9">
          <cell r="H9">
            <v>0.90469999999999995</v>
          </cell>
        </row>
      </sheetData>
      <sheetData sheetId="939">
        <row r="9">
          <cell r="H9">
            <v>0.90469999999999995</v>
          </cell>
        </row>
      </sheetData>
      <sheetData sheetId="940">
        <row r="9">
          <cell r="H9">
            <v>0.90469999999999995</v>
          </cell>
        </row>
      </sheetData>
      <sheetData sheetId="941">
        <row r="9">
          <cell r="H9">
            <v>0.90469999999999995</v>
          </cell>
        </row>
      </sheetData>
      <sheetData sheetId="942">
        <row r="9">
          <cell r="H9">
            <v>0.90469999999999995</v>
          </cell>
        </row>
      </sheetData>
      <sheetData sheetId="943">
        <row r="9">
          <cell r="H9">
            <v>0.90469999999999995</v>
          </cell>
        </row>
      </sheetData>
      <sheetData sheetId="944">
        <row r="9">
          <cell r="H9">
            <v>0.90469999999999995</v>
          </cell>
        </row>
      </sheetData>
      <sheetData sheetId="945">
        <row r="9">
          <cell r="H9">
            <v>0.90469999999999995</v>
          </cell>
        </row>
      </sheetData>
      <sheetData sheetId="946">
        <row r="9">
          <cell r="H9">
            <v>0.90469999999999995</v>
          </cell>
        </row>
      </sheetData>
      <sheetData sheetId="947">
        <row r="9">
          <cell r="H9">
            <v>0.90469999999999995</v>
          </cell>
        </row>
      </sheetData>
      <sheetData sheetId="948">
        <row r="9">
          <cell r="H9">
            <v>0.90469999999999995</v>
          </cell>
        </row>
      </sheetData>
      <sheetData sheetId="949">
        <row r="9">
          <cell r="H9">
            <v>0.90469999999999995</v>
          </cell>
        </row>
      </sheetData>
      <sheetData sheetId="950">
        <row r="9">
          <cell r="H9">
            <v>0.90469999999999995</v>
          </cell>
        </row>
      </sheetData>
      <sheetData sheetId="951">
        <row r="9">
          <cell r="H9">
            <v>0.90469999999999995</v>
          </cell>
        </row>
      </sheetData>
      <sheetData sheetId="952">
        <row r="9">
          <cell r="H9">
            <v>0.90469999999999995</v>
          </cell>
        </row>
      </sheetData>
      <sheetData sheetId="953">
        <row r="9">
          <cell r="H9">
            <v>0.90469999999999995</v>
          </cell>
        </row>
      </sheetData>
      <sheetData sheetId="954">
        <row r="9">
          <cell r="H9">
            <v>0.90469999999999995</v>
          </cell>
        </row>
      </sheetData>
      <sheetData sheetId="955">
        <row r="9">
          <cell r="H9">
            <v>0.90469999999999995</v>
          </cell>
        </row>
      </sheetData>
      <sheetData sheetId="956">
        <row r="9">
          <cell r="H9">
            <v>0.90469999999999995</v>
          </cell>
        </row>
      </sheetData>
      <sheetData sheetId="957">
        <row r="9">
          <cell r="H9">
            <v>0.90469999999999995</v>
          </cell>
        </row>
      </sheetData>
      <sheetData sheetId="958">
        <row r="9">
          <cell r="H9">
            <v>0.90469999999999995</v>
          </cell>
        </row>
      </sheetData>
      <sheetData sheetId="959">
        <row r="9">
          <cell r="H9">
            <v>0.90469999999999995</v>
          </cell>
        </row>
      </sheetData>
      <sheetData sheetId="960">
        <row r="9">
          <cell r="H9">
            <v>0.90469999999999995</v>
          </cell>
        </row>
      </sheetData>
      <sheetData sheetId="961">
        <row r="9">
          <cell r="H9">
            <v>0.90469999999999995</v>
          </cell>
        </row>
      </sheetData>
      <sheetData sheetId="962">
        <row r="9">
          <cell r="H9">
            <v>0.90469999999999995</v>
          </cell>
        </row>
      </sheetData>
      <sheetData sheetId="963">
        <row r="9">
          <cell r="H9">
            <v>0.90469999999999995</v>
          </cell>
        </row>
      </sheetData>
      <sheetData sheetId="964">
        <row r="9">
          <cell r="H9">
            <v>0.90469999999999995</v>
          </cell>
        </row>
      </sheetData>
      <sheetData sheetId="965">
        <row r="9">
          <cell r="H9">
            <v>0.90469999999999995</v>
          </cell>
        </row>
      </sheetData>
      <sheetData sheetId="966">
        <row r="9">
          <cell r="H9">
            <v>0.90469999999999995</v>
          </cell>
        </row>
      </sheetData>
      <sheetData sheetId="967">
        <row r="9">
          <cell r="H9">
            <v>0.90469999999999995</v>
          </cell>
        </row>
      </sheetData>
      <sheetData sheetId="968">
        <row r="9">
          <cell r="H9">
            <v>0.90469999999999995</v>
          </cell>
        </row>
      </sheetData>
      <sheetData sheetId="969">
        <row r="9">
          <cell r="H9">
            <v>0.90469999999999995</v>
          </cell>
        </row>
      </sheetData>
      <sheetData sheetId="970">
        <row r="9">
          <cell r="H9">
            <v>0.90469999999999995</v>
          </cell>
        </row>
      </sheetData>
      <sheetData sheetId="971">
        <row r="9">
          <cell r="H9">
            <v>0.90469999999999995</v>
          </cell>
        </row>
      </sheetData>
      <sheetData sheetId="972">
        <row r="9">
          <cell r="H9">
            <v>0.90469999999999995</v>
          </cell>
        </row>
      </sheetData>
      <sheetData sheetId="973">
        <row r="9">
          <cell r="H9">
            <v>0.90469999999999995</v>
          </cell>
        </row>
      </sheetData>
      <sheetData sheetId="974">
        <row r="9">
          <cell r="H9">
            <v>0.90469999999999995</v>
          </cell>
        </row>
      </sheetData>
      <sheetData sheetId="975">
        <row r="9">
          <cell r="H9">
            <v>0.90469999999999995</v>
          </cell>
        </row>
      </sheetData>
      <sheetData sheetId="976">
        <row r="9">
          <cell r="H9">
            <v>0.90469999999999995</v>
          </cell>
        </row>
      </sheetData>
      <sheetData sheetId="977">
        <row r="9">
          <cell r="H9">
            <v>0.90469999999999995</v>
          </cell>
        </row>
      </sheetData>
      <sheetData sheetId="978">
        <row r="9">
          <cell r="H9">
            <v>0.90469999999999995</v>
          </cell>
        </row>
      </sheetData>
      <sheetData sheetId="979">
        <row r="9">
          <cell r="H9">
            <v>0.90469999999999995</v>
          </cell>
        </row>
      </sheetData>
      <sheetData sheetId="980">
        <row r="9">
          <cell r="H9">
            <v>0.90469999999999995</v>
          </cell>
        </row>
      </sheetData>
      <sheetData sheetId="981">
        <row r="9">
          <cell r="H9">
            <v>0.90469999999999995</v>
          </cell>
        </row>
      </sheetData>
      <sheetData sheetId="982">
        <row r="9">
          <cell r="H9">
            <v>0.90469999999999995</v>
          </cell>
        </row>
      </sheetData>
      <sheetData sheetId="983">
        <row r="9">
          <cell r="H9">
            <v>0.90469999999999995</v>
          </cell>
        </row>
      </sheetData>
      <sheetData sheetId="984">
        <row r="9">
          <cell r="H9">
            <v>0.90469999999999995</v>
          </cell>
        </row>
      </sheetData>
      <sheetData sheetId="985">
        <row r="9">
          <cell r="H9">
            <v>0.90469999999999995</v>
          </cell>
        </row>
      </sheetData>
      <sheetData sheetId="986">
        <row r="9">
          <cell r="H9">
            <v>0.90469999999999995</v>
          </cell>
        </row>
      </sheetData>
      <sheetData sheetId="987">
        <row r="9">
          <cell r="H9">
            <v>0.90469999999999995</v>
          </cell>
        </row>
      </sheetData>
      <sheetData sheetId="988">
        <row r="9">
          <cell r="H9">
            <v>0.90469999999999995</v>
          </cell>
        </row>
      </sheetData>
      <sheetData sheetId="989">
        <row r="9">
          <cell r="H9">
            <v>0.90469999999999995</v>
          </cell>
        </row>
      </sheetData>
      <sheetData sheetId="990">
        <row r="9">
          <cell r="H9">
            <v>0.90469999999999995</v>
          </cell>
        </row>
      </sheetData>
      <sheetData sheetId="991">
        <row r="9">
          <cell r="H9">
            <v>0.90469999999999995</v>
          </cell>
        </row>
      </sheetData>
      <sheetData sheetId="992">
        <row r="9">
          <cell r="H9">
            <v>0.90469999999999995</v>
          </cell>
        </row>
      </sheetData>
      <sheetData sheetId="993">
        <row r="9">
          <cell r="H9">
            <v>0.90469999999999995</v>
          </cell>
        </row>
      </sheetData>
      <sheetData sheetId="994">
        <row r="9">
          <cell r="H9">
            <v>0.90469999999999995</v>
          </cell>
        </row>
      </sheetData>
      <sheetData sheetId="995">
        <row r="9">
          <cell r="H9">
            <v>0.90469999999999995</v>
          </cell>
        </row>
      </sheetData>
      <sheetData sheetId="996">
        <row r="9">
          <cell r="H9">
            <v>0.90469999999999995</v>
          </cell>
        </row>
      </sheetData>
      <sheetData sheetId="997">
        <row r="9">
          <cell r="H9">
            <v>0.90469999999999995</v>
          </cell>
        </row>
      </sheetData>
      <sheetData sheetId="998">
        <row r="9">
          <cell r="H9">
            <v>0.90469999999999995</v>
          </cell>
        </row>
      </sheetData>
      <sheetData sheetId="999">
        <row r="9">
          <cell r="H9">
            <v>0.90469999999999995</v>
          </cell>
        </row>
      </sheetData>
      <sheetData sheetId="1000">
        <row r="9">
          <cell r="H9">
            <v>0.90469999999999995</v>
          </cell>
        </row>
      </sheetData>
      <sheetData sheetId="1001">
        <row r="9">
          <cell r="H9">
            <v>0.90469999999999995</v>
          </cell>
        </row>
      </sheetData>
      <sheetData sheetId="1002">
        <row r="9">
          <cell r="H9">
            <v>0.90469999999999995</v>
          </cell>
        </row>
      </sheetData>
      <sheetData sheetId="1003">
        <row r="9">
          <cell r="H9">
            <v>0.90469999999999995</v>
          </cell>
        </row>
      </sheetData>
      <sheetData sheetId="1004">
        <row r="9">
          <cell r="H9">
            <v>0.90469999999999995</v>
          </cell>
        </row>
      </sheetData>
      <sheetData sheetId="1005">
        <row r="9">
          <cell r="H9">
            <v>0.90469999999999995</v>
          </cell>
        </row>
      </sheetData>
      <sheetData sheetId="1006">
        <row r="9">
          <cell r="H9">
            <v>0.90469999999999995</v>
          </cell>
        </row>
      </sheetData>
      <sheetData sheetId="1007">
        <row r="9">
          <cell r="H9">
            <v>0.90469999999999995</v>
          </cell>
        </row>
      </sheetData>
      <sheetData sheetId="1008">
        <row r="9">
          <cell r="H9">
            <v>0.90469999999999995</v>
          </cell>
        </row>
      </sheetData>
      <sheetData sheetId="1009">
        <row r="9">
          <cell r="H9">
            <v>0.90469999999999995</v>
          </cell>
        </row>
      </sheetData>
      <sheetData sheetId="1010">
        <row r="9">
          <cell r="H9">
            <v>0.90469999999999995</v>
          </cell>
        </row>
      </sheetData>
      <sheetData sheetId="1011">
        <row r="9">
          <cell r="H9">
            <v>0.90469999999999995</v>
          </cell>
        </row>
      </sheetData>
      <sheetData sheetId="1012">
        <row r="9">
          <cell r="H9">
            <v>0.90469999999999995</v>
          </cell>
        </row>
      </sheetData>
      <sheetData sheetId="1013">
        <row r="9">
          <cell r="H9">
            <v>0.90469999999999995</v>
          </cell>
        </row>
      </sheetData>
      <sheetData sheetId="1014">
        <row r="9">
          <cell r="H9">
            <v>0.90469999999999995</v>
          </cell>
        </row>
      </sheetData>
      <sheetData sheetId="1015">
        <row r="9">
          <cell r="H9">
            <v>0.90469999999999995</v>
          </cell>
        </row>
      </sheetData>
      <sheetData sheetId="1016">
        <row r="9">
          <cell r="H9">
            <v>0.90469999999999995</v>
          </cell>
        </row>
      </sheetData>
      <sheetData sheetId="1017">
        <row r="9">
          <cell r="H9">
            <v>0.90469999999999995</v>
          </cell>
        </row>
      </sheetData>
      <sheetData sheetId="1018">
        <row r="9">
          <cell r="H9">
            <v>0.90469999999999995</v>
          </cell>
        </row>
      </sheetData>
      <sheetData sheetId="1019">
        <row r="9">
          <cell r="H9">
            <v>0.90469999999999995</v>
          </cell>
        </row>
      </sheetData>
      <sheetData sheetId="1020">
        <row r="9">
          <cell r="H9">
            <v>0.90469999999999995</v>
          </cell>
        </row>
      </sheetData>
      <sheetData sheetId="1021">
        <row r="9">
          <cell r="H9">
            <v>0.90469999999999995</v>
          </cell>
        </row>
      </sheetData>
      <sheetData sheetId="1022">
        <row r="9">
          <cell r="H9">
            <v>0.90469999999999995</v>
          </cell>
        </row>
      </sheetData>
      <sheetData sheetId="1023">
        <row r="9">
          <cell r="H9">
            <v>0.90469999999999995</v>
          </cell>
        </row>
      </sheetData>
      <sheetData sheetId="1024">
        <row r="9">
          <cell r="H9">
            <v>0.90469999999999995</v>
          </cell>
        </row>
      </sheetData>
      <sheetData sheetId="1025">
        <row r="9">
          <cell r="H9">
            <v>0.90469999999999995</v>
          </cell>
        </row>
      </sheetData>
      <sheetData sheetId="1026">
        <row r="9">
          <cell r="H9">
            <v>0.90469999999999995</v>
          </cell>
        </row>
      </sheetData>
      <sheetData sheetId="1027">
        <row r="9">
          <cell r="H9">
            <v>0.90469999999999995</v>
          </cell>
        </row>
      </sheetData>
      <sheetData sheetId="1028">
        <row r="9">
          <cell r="H9">
            <v>0.90469999999999995</v>
          </cell>
        </row>
      </sheetData>
      <sheetData sheetId="1029">
        <row r="9">
          <cell r="H9">
            <v>0.90469999999999995</v>
          </cell>
        </row>
      </sheetData>
      <sheetData sheetId="1030">
        <row r="9">
          <cell r="H9">
            <v>0.90469999999999995</v>
          </cell>
        </row>
      </sheetData>
      <sheetData sheetId="1031">
        <row r="9">
          <cell r="H9">
            <v>0.90469999999999995</v>
          </cell>
        </row>
      </sheetData>
      <sheetData sheetId="1032">
        <row r="9">
          <cell r="H9">
            <v>0.90469999999999995</v>
          </cell>
        </row>
      </sheetData>
      <sheetData sheetId="1033">
        <row r="9">
          <cell r="H9">
            <v>0.90469999999999995</v>
          </cell>
        </row>
      </sheetData>
      <sheetData sheetId="1034">
        <row r="9">
          <cell r="H9">
            <v>0.90469999999999995</v>
          </cell>
        </row>
      </sheetData>
      <sheetData sheetId="1035">
        <row r="9">
          <cell r="H9">
            <v>0.90469999999999995</v>
          </cell>
        </row>
      </sheetData>
      <sheetData sheetId="1036">
        <row r="9">
          <cell r="H9">
            <v>0.90469999999999995</v>
          </cell>
        </row>
      </sheetData>
      <sheetData sheetId="1037">
        <row r="9">
          <cell r="H9">
            <v>0.90469999999999995</v>
          </cell>
        </row>
      </sheetData>
      <sheetData sheetId="1038">
        <row r="9">
          <cell r="H9">
            <v>0.90469999999999995</v>
          </cell>
        </row>
      </sheetData>
      <sheetData sheetId="1039">
        <row r="9">
          <cell r="H9">
            <v>0.90469999999999995</v>
          </cell>
        </row>
      </sheetData>
      <sheetData sheetId="1040">
        <row r="9">
          <cell r="H9">
            <v>0.90469999999999995</v>
          </cell>
        </row>
      </sheetData>
      <sheetData sheetId="1041">
        <row r="9">
          <cell r="H9">
            <v>0.90469999999999995</v>
          </cell>
        </row>
      </sheetData>
      <sheetData sheetId="1042">
        <row r="9">
          <cell r="H9">
            <v>0.90469999999999995</v>
          </cell>
        </row>
      </sheetData>
      <sheetData sheetId="1043">
        <row r="9">
          <cell r="H9">
            <v>0.90469999999999995</v>
          </cell>
        </row>
      </sheetData>
      <sheetData sheetId="1044">
        <row r="9">
          <cell r="H9">
            <v>0.90469999999999995</v>
          </cell>
        </row>
      </sheetData>
      <sheetData sheetId="1045">
        <row r="9">
          <cell r="H9">
            <v>0.90469999999999995</v>
          </cell>
        </row>
      </sheetData>
      <sheetData sheetId="1046">
        <row r="9">
          <cell r="H9">
            <v>0.90469999999999995</v>
          </cell>
        </row>
      </sheetData>
      <sheetData sheetId="1047"/>
      <sheetData sheetId="1048"/>
      <sheetData sheetId="1049"/>
      <sheetData sheetId="1050">
        <row r="9">
          <cell r="H9">
            <v>0.90469999999999995</v>
          </cell>
        </row>
      </sheetData>
      <sheetData sheetId="1051">
        <row r="9">
          <cell r="H9">
            <v>0.90469999999999995</v>
          </cell>
        </row>
      </sheetData>
      <sheetData sheetId="1052"/>
      <sheetData sheetId="1053"/>
      <sheetData sheetId="1054">
        <row r="9">
          <cell r="H9">
            <v>0.90469999999999995</v>
          </cell>
        </row>
      </sheetData>
      <sheetData sheetId="1055">
        <row r="9">
          <cell r="H9">
            <v>0.90469999999999995</v>
          </cell>
        </row>
      </sheetData>
      <sheetData sheetId="1056">
        <row r="9">
          <cell r="H9">
            <v>0.90469999999999995</v>
          </cell>
        </row>
      </sheetData>
      <sheetData sheetId="1057"/>
      <sheetData sheetId="1058">
        <row r="9">
          <cell r="H9">
            <v>0.90469999999999995</v>
          </cell>
        </row>
      </sheetData>
      <sheetData sheetId="1059">
        <row r="9">
          <cell r="H9">
            <v>0.90469999999999995</v>
          </cell>
        </row>
      </sheetData>
      <sheetData sheetId="1060">
        <row r="9">
          <cell r="H9">
            <v>0.90469999999999995</v>
          </cell>
        </row>
      </sheetData>
      <sheetData sheetId="1061">
        <row r="9">
          <cell r="H9">
            <v>0.90469999999999995</v>
          </cell>
        </row>
      </sheetData>
      <sheetData sheetId="1062">
        <row r="9">
          <cell r="H9">
            <v>0.90469999999999995</v>
          </cell>
        </row>
      </sheetData>
      <sheetData sheetId="1063">
        <row r="9">
          <cell r="H9">
            <v>0.90469999999999995</v>
          </cell>
        </row>
      </sheetData>
      <sheetData sheetId="1064">
        <row r="9">
          <cell r="H9">
            <v>0.90469999999999995</v>
          </cell>
        </row>
      </sheetData>
      <sheetData sheetId="1065">
        <row r="9">
          <cell r="H9">
            <v>0.90469999999999995</v>
          </cell>
        </row>
      </sheetData>
      <sheetData sheetId="1066">
        <row r="9">
          <cell r="H9">
            <v>0.90469999999999995</v>
          </cell>
        </row>
      </sheetData>
      <sheetData sheetId="1067">
        <row r="9">
          <cell r="H9">
            <v>0.90469999999999995</v>
          </cell>
        </row>
      </sheetData>
      <sheetData sheetId="1068">
        <row r="9">
          <cell r="H9">
            <v>0.90469999999999995</v>
          </cell>
        </row>
      </sheetData>
      <sheetData sheetId="1069">
        <row r="9">
          <cell r="H9">
            <v>0.90469999999999995</v>
          </cell>
        </row>
      </sheetData>
      <sheetData sheetId="1070">
        <row r="9">
          <cell r="H9">
            <v>0.90469999999999995</v>
          </cell>
        </row>
      </sheetData>
      <sheetData sheetId="1071">
        <row r="9">
          <cell r="H9">
            <v>0.90469999999999995</v>
          </cell>
        </row>
      </sheetData>
      <sheetData sheetId="1072">
        <row r="9">
          <cell r="H9">
            <v>0.90469999999999995</v>
          </cell>
        </row>
      </sheetData>
      <sheetData sheetId="1073">
        <row r="9">
          <cell r="H9">
            <v>0.90469999999999995</v>
          </cell>
        </row>
      </sheetData>
      <sheetData sheetId="1074">
        <row r="9">
          <cell r="H9">
            <v>0.90469999999999995</v>
          </cell>
        </row>
      </sheetData>
      <sheetData sheetId="1075">
        <row r="9">
          <cell r="H9">
            <v>0.90469999999999995</v>
          </cell>
        </row>
      </sheetData>
      <sheetData sheetId="1076">
        <row r="9">
          <cell r="H9">
            <v>0.90469999999999995</v>
          </cell>
        </row>
      </sheetData>
      <sheetData sheetId="1077">
        <row r="9">
          <cell r="H9">
            <v>0.90469999999999995</v>
          </cell>
        </row>
      </sheetData>
      <sheetData sheetId="1078">
        <row r="9">
          <cell r="H9">
            <v>0.90469999999999995</v>
          </cell>
        </row>
      </sheetData>
      <sheetData sheetId="1079">
        <row r="9">
          <cell r="H9">
            <v>0.90469999999999995</v>
          </cell>
        </row>
      </sheetData>
      <sheetData sheetId="1080">
        <row r="9">
          <cell r="H9">
            <v>0.90469999999999995</v>
          </cell>
        </row>
      </sheetData>
      <sheetData sheetId="1081">
        <row r="9">
          <cell r="H9">
            <v>0.90469999999999995</v>
          </cell>
        </row>
      </sheetData>
      <sheetData sheetId="1082">
        <row r="9">
          <cell r="H9">
            <v>0.90469999999999995</v>
          </cell>
        </row>
      </sheetData>
      <sheetData sheetId="1083">
        <row r="9">
          <cell r="H9">
            <v>0.90469999999999995</v>
          </cell>
        </row>
      </sheetData>
      <sheetData sheetId="1084">
        <row r="9">
          <cell r="H9">
            <v>0.90469999999999995</v>
          </cell>
        </row>
      </sheetData>
      <sheetData sheetId="1085">
        <row r="9">
          <cell r="H9">
            <v>0.90469999999999995</v>
          </cell>
        </row>
      </sheetData>
      <sheetData sheetId="1086">
        <row r="9">
          <cell r="H9">
            <v>0.90469999999999995</v>
          </cell>
        </row>
      </sheetData>
      <sheetData sheetId="1087">
        <row r="9">
          <cell r="H9">
            <v>0.90469999999999995</v>
          </cell>
        </row>
      </sheetData>
      <sheetData sheetId="1088">
        <row r="9">
          <cell r="H9">
            <v>0.90469999999999995</v>
          </cell>
        </row>
      </sheetData>
      <sheetData sheetId="1089">
        <row r="9">
          <cell r="H9">
            <v>0.90469999999999995</v>
          </cell>
        </row>
      </sheetData>
      <sheetData sheetId="1090"/>
      <sheetData sheetId="1091">
        <row r="9">
          <cell r="H9">
            <v>0.90469999999999995</v>
          </cell>
        </row>
      </sheetData>
      <sheetData sheetId="1092">
        <row r="9">
          <cell r="H9">
            <v>0.90469999999999995</v>
          </cell>
        </row>
      </sheetData>
      <sheetData sheetId="1093">
        <row r="9">
          <cell r="H9">
            <v>0.90469999999999995</v>
          </cell>
        </row>
      </sheetData>
      <sheetData sheetId="1094">
        <row r="9">
          <cell r="H9">
            <v>0.90469999999999995</v>
          </cell>
        </row>
      </sheetData>
      <sheetData sheetId="1095">
        <row r="9">
          <cell r="H9">
            <v>0.90469999999999995</v>
          </cell>
        </row>
      </sheetData>
      <sheetData sheetId="1096">
        <row r="9">
          <cell r="H9">
            <v>0.90469999999999995</v>
          </cell>
        </row>
      </sheetData>
      <sheetData sheetId="1097">
        <row r="9">
          <cell r="H9">
            <v>0.90469999999999995</v>
          </cell>
        </row>
      </sheetData>
      <sheetData sheetId="1098">
        <row r="9">
          <cell r="H9">
            <v>0.90469999999999995</v>
          </cell>
        </row>
      </sheetData>
      <sheetData sheetId="1099">
        <row r="9">
          <cell r="H9">
            <v>0.90469999999999995</v>
          </cell>
        </row>
      </sheetData>
      <sheetData sheetId="1100">
        <row r="9">
          <cell r="H9">
            <v>0.90469999999999995</v>
          </cell>
        </row>
      </sheetData>
      <sheetData sheetId="1101">
        <row r="9">
          <cell r="H9">
            <v>0.90469999999999995</v>
          </cell>
        </row>
      </sheetData>
      <sheetData sheetId="1102">
        <row r="9">
          <cell r="H9">
            <v>0.90469999999999995</v>
          </cell>
        </row>
      </sheetData>
      <sheetData sheetId="1103">
        <row r="9">
          <cell r="H9">
            <v>0.90469999999999995</v>
          </cell>
        </row>
      </sheetData>
      <sheetData sheetId="1104">
        <row r="9">
          <cell r="H9">
            <v>0.90469999999999995</v>
          </cell>
        </row>
      </sheetData>
      <sheetData sheetId="1105">
        <row r="9">
          <cell r="H9">
            <v>0.90469999999999995</v>
          </cell>
        </row>
      </sheetData>
      <sheetData sheetId="1106">
        <row r="9">
          <cell r="H9">
            <v>0.90469999999999995</v>
          </cell>
        </row>
      </sheetData>
      <sheetData sheetId="1107">
        <row r="9">
          <cell r="H9">
            <v>0.90469999999999995</v>
          </cell>
        </row>
      </sheetData>
      <sheetData sheetId="1108">
        <row r="9">
          <cell r="H9">
            <v>0.90469999999999995</v>
          </cell>
        </row>
      </sheetData>
      <sheetData sheetId="1109">
        <row r="9">
          <cell r="H9">
            <v>0.90469999999999995</v>
          </cell>
        </row>
      </sheetData>
      <sheetData sheetId="1110">
        <row r="9">
          <cell r="H9">
            <v>0.90469999999999995</v>
          </cell>
        </row>
      </sheetData>
      <sheetData sheetId="1111">
        <row r="9">
          <cell r="H9">
            <v>0.90469999999999995</v>
          </cell>
        </row>
      </sheetData>
      <sheetData sheetId="1112">
        <row r="9">
          <cell r="H9">
            <v>0.90469999999999995</v>
          </cell>
        </row>
      </sheetData>
      <sheetData sheetId="1113">
        <row r="9">
          <cell r="H9">
            <v>0.90469999999999995</v>
          </cell>
        </row>
      </sheetData>
      <sheetData sheetId="1114">
        <row r="9">
          <cell r="H9">
            <v>0.90469999999999995</v>
          </cell>
        </row>
      </sheetData>
      <sheetData sheetId="1115">
        <row r="9">
          <cell r="H9">
            <v>0.90469999999999995</v>
          </cell>
        </row>
      </sheetData>
      <sheetData sheetId="1116">
        <row r="9">
          <cell r="H9">
            <v>0.90469999999999995</v>
          </cell>
        </row>
      </sheetData>
      <sheetData sheetId="1117">
        <row r="9">
          <cell r="H9">
            <v>0.90469999999999995</v>
          </cell>
        </row>
      </sheetData>
      <sheetData sheetId="1118"/>
      <sheetData sheetId="1119">
        <row r="9">
          <cell r="H9">
            <v>0.90469999999999995</v>
          </cell>
        </row>
      </sheetData>
      <sheetData sheetId="1120">
        <row r="9">
          <cell r="H9">
            <v>0.90469999999999995</v>
          </cell>
        </row>
      </sheetData>
      <sheetData sheetId="1121">
        <row r="9">
          <cell r="H9">
            <v>0.90469999999999995</v>
          </cell>
        </row>
      </sheetData>
      <sheetData sheetId="1122">
        <row r="9">
          <cell r="H9">
            <v>0.90469999999999995</v>
          </cell>
        </row>
      </sheetData>
      <sheetData sheetId="1123">
        <row r="9">
          <cell r="H9">
            <v>0.90469999999999995</v>
          </cell>
        </row>
      </sheetData>
      <sheetData sheetId="1124"/>
      <sheetData sheetId="1125">
        <row r="9">
          <cell r="H9">
            <v>0.90469999999999995</v>
          </cell>
        </row>
      </sheetData>
      <sheetData sheetId="1126">
        <row r="9">
          <cell r="H9">
            <v>0.90469999999999995</v>
          </cell>
        </row>
      </sheetData>
      <sheetData sheetId="1127"/>
      <sheetData sheetId="1128">
        <row r="9">
          <cell r="H9">
            <v>0.90469999999999995</v>
          </cell>
        </row>
      </sheetData>
      <sheetData sheetId="1129">
        <row r="9">
          <cell r="H9">
            <v>0.90469999999999995</v>
          </cell>
        </row>
      </sheetData>
      <sheetData sheetId="1130">
        <row r="9">
          <cell r="H9">
            <v>0.90469999999999995</v>
          </cell>
        </row>
      </sheetData>
      <sheetData sheetId="1131">
        <row r="9">
          <cell r="H9">
            <v>0.90469999999999995</v>
          </cell>
        </row>
      </sheetData>
      <sheetData sheetId="1132">
        <row r="9">
          <cell r="H9">
            <v>0.90469999999999995</v>
          </cell>
        </row>
      </sheetData>
      <sheetData sheetId="1133">
        <row r="9">
          <cell r="H9">
            <v>0.90469999999999995</v>
          </cell>
        </row>
      </sheetData>
      <sheetData sheetId="1134" refreshError="1"/>
      <sheetData sheetId="1135" refreshError="1"/>
      <sheetData sheetId="1136"/>
      <sheetData sheetId="1137"/>
      <sheetData sheetId="1138"/>
      <sheetData sheetId="1139"/>
      <sheetData sheetId="1140"/>
      <sheetData sheetId="1141"/>
      <sheetData sheetId="1142"/>
      <sheetData sheetId="1143"/>
      <sheetData sheetId="1144"/>
      <sheetData sheetId="1145"/>
      <sheetData sheetId="1146"/>
      <sheetData sheetId="1147"/>
      <sheetData sheetId="1148"/>
      <sheetData sheetId="1149"/>
      <sheetData sheetId="1150"/>
      <sheetData sheetId="1151"/>
      <sheetData sheetId="1152"/>
      <sheetData sheetId="1153"/>
      <sheetData sheetId="1154"/>
      <sheetData sheetId="1155"/>
      <sheetData sheetId="1156"/>
      <sheetData sheetId="1157"/>
      <sheetData sheetId="1158"/>
      <sheetData sheetId="1159"/>
      <sheetData sheetId="1160"/>
      <sheetData sheetId="1161"/>
      <sheetData sheetId="1162"/>
      <sheetData sheetId="1163"/>
      <sheetData sheetId="1164"/>
      <sheetData sheetId="1165"/>
      <sheetData sheetId="1166"/>
      <sheetData sheetId="1167"/>
      <sheetData sheetId="1168"/>
      <sheetData sheetId="1169"/>
      <sheetData sheetId="1170"/>
      <sheetData sheetId="1171"/>
      <sheetData sheetId="1172"/>
      <sheetData sheetId="1173"/>
      <sheetData sheetId="1174"/>
      <sheetData sheetId="1175"/>
      <sheetData sheetId="1176"/>
      <sheetData sheetId="1177"/>
      <sheetData sheetId="1178"/>
      <sheetData sheetId="1179"/>
      <sheetData sheetId="1180" refreshError="1"/>
      <sheetData sheetId="1181" refreshError="1"/>
      <sheetData sheetId="1182">
        <row r="9">
          <cell r="H9">
            <v>0.90469999999999995</v>
          </cell>
        </row>
      </sheetData>
      <sheetData sheetId="1183">
        <row r="9">
          <cell r="H9">
            <v>0.90469999999999995</v>
          </cell>
        </row>
      </sheetData>
      <sheetData sheetId="1184" refreshError="1"/>
      <sheetData sheetId="1185" refreshError="1"/>
      <sheetData sheetId="1186" refreshError="1"/>
      <sheetData sheetId="1187" refreshError="1"/>
      <sheetData sheetId="1188" refreshError="1"/>
      <sheetData sheetId="1189" refreshError="1"/>
      <sheetData sheetId="1190" refreshError="1"/>
      <sheetData sheetId="1191" refreshError="1"/>
      <sheetData sheetId="1192" refreshError="1"/>
      <sheetData sheetId="1193" refreshError="1"/>
      <sheetData sheetId="1194" refreshError="1"/>
      <sheetData sheetId="1195"/>
      <sheetData sheetId="1196"/>
      <sheetData sheetId="1197"/>
      <sheetData sheetId="1198"/>
      <sheetData sheetId="1199"/>
      <sheetData sheetId="1200"/>
      <sheetData sheetId="1201"/>
      <sheetData sheetId="1202" refreshError="1"/>
      <sheetData sheetId="1203" refreshError="1"/>
      <sheetData sheetId="1204" refreshError="1"/>
      <sheetData sheetId="1205" refreshError="1"/>
      <sheetData sheetId="1206" refreshError="1"/>
      <sheetData sheetId="1207" refreshError="1"/>
      <sheetData sheetId="1208" refreshError="1"/>
      <sheetData sheetId="1209" refreshError="1"/>
      <sheetData sheetId="1210" refreshError="1"/>
      <sheetData sheetId="1211" refreshError="1"/>
      <sheetData sheetId="1212" refreshError="1"/>
      <sheetData sheetId="1213" refreshError="1"/>
      <sheetData sheetId="1214"/>
      <sheetData sheetId="1215"/>
      <sheetData sheetId="1216"/>
      <sheetData sheetId="1217"/>
      <sheetData sheetId="1218"/>
      <sheetData sheetId="1219"/>
      <sheetData sheetId="1220"/>
      <sheetData sheetId="1221"/>
      <sheetData sheetId="1222"/>
      <sheetData sheetId="1223"/>
      <sheetData sheetId="1224"/>
      <sheetData sheetId="1225"/>
      <sheetData sheetId="1226"/>
      <sheetData sheetId="1227"/>
      <sheetData sheetId="1228"/>
      <sheetData sheetId="1229"/>
      <sheetData sheetId="1230"/>
      <sheetData sheetId="1231"/>
      <sheetData sheetId="1232" refreshError="1"/>
      <sheetData sheetId="1233" refreshError="1"/>
      <sheetData sheetId="1234" refreshError="1"/>
      <sheetData sheetId="1235" refreshError="1"/>
      <sheetData sheetId="1236"/>
      <sheetData sheetId="1237"/>
      <sheetData sheetId="1238"/>
      <sheetData sheetId="1239"/>
      <sheetData sheetId="1240"/>
      <sheetData sheetId="1241"/>
      <sheetData sheetId="1242"/>
      <sheetData sheetId="1243"/>
      <sheetData sheetId="1244"/>
      <sheetData sheetId="1245"/>
      <sheetData sheetId="1246"/>
      <sheetData sheetId="1247"/>
      <sheetData sheetId="1248"/>
      <sheetData sheetId="1249"/>
      <sheetData sheetId="1250"/>
      <sheetData sheetId="1251"/>
      <sheetData sheetId="1252"/>
      <sheetData sheetId="1253"/>
      <sheetData sheetId="1254">
        <row r="9">
          <cell r="H9">
            <v>0.90469999999999995</v>
          </cell>
        </row>
      </sheetData>
      <sheetData sheetId="1255">
        <row r="9">
          <cell r="H9">
            <v>0.90469999999999995</v>
          </cell>
        </row>
      </sheetData>
      <sheetData sheetId="1256">
        <row r="9">
          <cell r="H9">
            <v>0.90469999999999995</v>
          </cell>
        </row>
      </sheetData>
      <sheetData sheetId="1257">
        <row r="9">
          <cell r="H9">
            <v>0.90469999999999995</v>
          </cell>
        </row>
      </sheetData>
      <sheetData sheetId="1258">
        <row r="9">
          <cell r="H9">
            <v>0.90469999999999995</v>
          </cell>
        </row>
      </sheetData>
      <sheetData sheetId="1259">
        <row r="9">
          <cell r="H9">
            <v>0.90469999999999995</v>
          </cell>
        </row>
      </sheetData>
      <sheetData sheetId="1260"/>
      <sheetData sheetId="1261"/>
      <sheetData sheetId="1262"/>
      <sheetData sheetId="1263"/>
      <sheetData sheetId="1264"/>
      <sheetData sheetId="1265"/>
      <sheetData sheetId="1266"/>
      <sheetData sheetId="1267">
        <row r="9">
          <cell r="H9">
            <v>0.90469999999999995</v>
          </cell>
        </row>
      </sheetData>
      <sheetData sheetId="1268">
        <row r="9">
          <cell r="H9">
            <v>0.90469999999999995</v>
          </cell>
        </row>
      </sheetData>
      <sheetData sheetId="1269">
        <row r="9">
          <cell r="H9">
            <v>0.90469999999999995</v>
          </cell>
        </row>
      </sheetData>
      <sheetData sheetId="1270">
        <row r="9">
          <cell r="H9">
            <v>0.90469999999999995</v>
          </cell>
        </row>
      </sheetData>
      <sheetData sheetId="1271">
        <row r="9">
          <cell r="H9">
            <v>0.90469999999999995</v>
          </cell>
        </row>
      </sheetData>
      <sheetData sheetId="1272">
        <row r="9">
          <cell r="H9">
            <v>0.90469999999999995</v>
          </cell>
        </row>
      </sheetData>
      <sheetData sheetId="1273">
        <row r="9">
          <cell r="H9">
            <v>0.90469999999999995</v>
          </cell>
        </row>
      </sheetData>
      <sheetData sheetId="1274">
        <row r="9">
          <cell r="H9">
            <v>0.90469999999999995</v>
          </cell>
        </row>
      </sheetData>
      <sheetData sheetId="1275">
        <row r="9">
          <cell r="H9">
            <v>0.90469999999999995</v>
          </cell>
        </row>
      </sheetData>
      <sheetData sheetId="1276">
        <row r="9">
          <cell r="H9">
            <v>0.90469999999999995</v>
          </cell>
        </row>
      </sheetData>
      <sheetData sheetId="1277"/>
      <sheetData sheetId="1278"/>
      <sheetData sheetId="1279"/>
      <sheetData sheetId="1280"/>
      <sheetData sheetId="1281"/>
      <sheetData sheetId="1282"/>
      <sheetData sheetId="1283">
        <row r="9">
          <cell r="H9">
            <v>0.90469999999999995</v>
          </cell>
        </row>
      </sheetData>
      <sheetData sheetId="1284">
        <row r="9">
          <cell r="H9">
            <v>0.90469999999999995</v>
          </cell>
        </row>
      </sheetData>
      <sheetData sheetId="1285">
        <row r="9">
          <cell r="H9">
            <v>0.90469999999999995</v>
          </cell>
        </row>
      </sheetData>
      <sheetData sheetId="1286">
        <row r="9">
          <cell r="H9">
            <v>0.90469999999999995</v>
          </cell>
        </row>
      </sheetData>
      <sheetData sheetId="1287">
        <row r="9">
          <cell r="H9">
            <v>0.90469999999999995</v>
          </cell>
        </row>
      </sheetData>
      <sheetData sheetId="1288">
        <row r="9">
          <cell r="H9">
            <v>0.90469999999999995</v>
          </cell>
        </row>
      </sheetData>
      <sheetData sheetId="1289">
        <row r="9">
          <cell r="H9">
            <v>0.90469999999999995</v>
          </cell>
        </row>
      </sheetData>
      <sheetData sheetId="1290">
        <row r="9">
          <cell r="H9">
            <v>0.90469999999999995</v>
          </cell>
        </row>
      </sheetData>
      <sheetData sheetId="1291"/>
      <sheetData sheetId="1292">
        <row r="9">
          <cell r="H9">
            <v>0.90469999999999995</v>
          </cell>
        </row>
      </sheetData>
      <sheetData sheetId="1293">
        <row r="9">
          <cell r="H9">
            <v>0.90469999999999995</v>
          </cell>
        </row>
      </sheetData>
      <sheetData sheetId="1294">
        <row r="9">
          <cell r="H9">
            <v>0.90469999999999995</v>
          </cell>
        </row>
      </sheetData>
      <sheetData sheetId="1295">
        <row r="9">
          <cell r="H9">
            <v>0.90469999999999995</v>
          </cell>
        </row>
      </sheetData>
      <sheetData sheetId="1296">
        <row r="9">
          <cell r="H9">
            <v>0.90469999999999995</v>
          </cell>
        </row>
      </sheetData>
      <sheetData sheetId="1297"/>
      <sheetData sheetId="1298">
        <row r="9">
          <cell r="H9">
            <v>0.90469999999999995</v>
          </cell>
        </row>
      </sheetData>
      <sheetData sheetId="1299">
        <row r="9">
          <cell r="H9">
            <v>0.90469999999999995</v>
          </cell>
        </row>
      </sheetData>
      <sheetData sheetId="1300">
        <row r="9">
          <cell r="H9">
            <v>0.90469999999999995</v>
          </cell>
        </row>
      </sheetData>
      <sheetData sheetId="1301"/>
      <sheetData sheetId="1302"/>
      <sheetData sheetId="1303"/>
      <sheetData sheetId="1304"/>
      <sheetData sheetId="1305"/>
      <sheetData sheetId="1306"/>
      <sheetData sheetId="1307"/>
      <sheetData sheetId="1308">
        <row r="9">
          <cell r="H9">
            <v>0.90469999999999995</v>
          </cell>
        </row>
      </sheetData>
      <sheetData sheetId="1309">
        <row r="9">
          <cell r="H9">
            <v>0.90469999999999995</v>
          </cell>
        </row>
      </sheetData>
      <sheetData sheetId="1310"/>
      <sheetData sheetId="1311">
        <row r="9">
          <cell r="H9">
            <v>0.90469999999999995</v>
          </cell>
        </row>
      </sheetData>
      <sheetData sheetId="1312">
        <row r="9">
          <cell r="H9">
            <v>0.90469999999999995</v>
          </cell>
        </row>
      </sheetData>
      <sheetData sheetId="1313"/>
      <sheetData sheetId="1314"/>
      <sheetData sheetId="1315"/>
      <sheetData sheetId="1316"/>
      <sheetData sheetId="1317">
        <row r="9">
          <cell r="H9">
            <v>0.90469999999999995</v>
          </cell>
        </row>
      </sheetData>
      <sheetData sheetId="1318">
        <row r="9">
          <cell r="H9">
            <v>0.90469999999999995</v>
          </cell>
        </row>
      </sheetData>
      <sheetData sheetId="1319">
        <row r="9">
          <cell r="H9">
            <v>0.90469999999999995</v>
          </cell>
        </row>
      </sheetData>
      <sheetData sheetId="1320"/>
      <sheetData sheetId="1321"/>
      <sheetData sheetId="1322"/>
      <sheetData sheetId="1323"/>
      <sheetData sheetId="1324"/>
      <sheetData sheetId="1325"/>
      <sheetData sheetId="1326"/>
      <sheetData sheetId="1327"/>
      <sheetData sheetId="1328"/>
      <sheetData sheetId="1329"/>
      <sheetData sheetId="1330"/>
      <sheetData sheetId="1331"/>
      <sheetData sheetId="1332"/>
      <sheetData sheetId="1333"/>
      <sheetData sheetId="1334"/>
      <sheetData sheetId="1335"/>
      <sheetData sheetId="1336"/>
      <sheetData sheetId="1337"/>
      <sheetData sheetId="1338"/>
      <sheetData sheetId="1339"/>
      <sheetData sheetId="1340"/>
      <sheetData sheetId="1341"/>
      <sheetData sheetId="1342"/>
      <sheetData sheetId="1343"/>
      <sheetData sheetId="1344"/>
      <sheetData sheetId="1345"/>
      <sheetData sheetId="1346"/>
      <sheetData sheetId="1347"/>
      <sheetData sheetId="1348"/>
      <sheetData sheetId="1349"/>
      <sheetData sheetId="1350"/>
      <sheetData sheetId="1351"/>
      <sheetData sheetId="1352"/>
      <sheetData sheetId="1353"/>
      <sheetData sheetId="1354"/>
      <sheetData sheetId="1355"/>
      <sheetData sheetId="1356"/>
      <sheetData sheetId="1357"/>
      <sheetData sheetId="1358"/>
      <sheetData sheetId="1359"/>
      <sheetData sheetId="1360"/>
      <sheetData sheetId="1361"/>
      <sheetData sheetId="1362"/>
      <sheetData sheetId="1363"/>
      <sheetData sheetId="1364"/>
      <sheetData sheetId="1365"/>
      <sheetData sheetId="1366"/>
      <sheetData sheetId="1367"/>
      <sheetData sheetId="1368"/>
      <sheetData sheetId="1369"/>
      <sheetData sheetId="1370"/>
      <sheetData sheetId="1371"/>
      <sheetData sheetId="1372"/>
      <sheetData sheetId="1373"/>
      <sheetData sheetId="1374"/>
      <sheetData sheetId="1375"/>
      <sheetData sheetId="1376"/>
      <sheetData sheetId="1377"/>
      <sheetData sheetId="1378"/>
      <sheetData sheetId="1379"/>
      <sheetData sheetId="1380"/>
      <sheetData sheetId="1381"/>
      <sheetData sheetId="1382"/>
      <sheetData sheetId="1383"/>
      <sheetData sheetId="1384"/>
      <sheetData sheetId="1385"/>
      <sheetData sheetId="1386"/>
      <sheetData sheetId="1387"/>
      <sheetData sheetId="1388"/>
      <sheetData sheetId="1389"/>
      <sheetData sheetId="1390"/>
      <sheetData sheetId="1391"/>
      <sheetData sheetId="1392"/>
      <sheetData sheetId="1393"/>
      <sheetData sheetId="1394" refreshError="1"/>
      <sheetData sheetId="1395" refreshError="1"/>
      <sheetData sheetId="1396" refreshError="1"/>
      <sheetData sheetId="1397"/>
      <sheetData sheetId="1398"/>
      <sheetData sheetId="1399"/>
      <sheetData sheetId="1400"/>
      <sheetData sheetId="1401"/>
      <sheetData sheetId="1402"/>
      <sheetData sheetId="1403"/>
      <sheetData sheetId="1404"/>
      <sheetData sheetId="1405"/>
      <sheetData sheetId="1406"/>
      <sheetData sheetId="1407"/>
      <sheetData sheetId="1408"/>
      <sheetData sheetId="1409" refreshError="1"/>
      <sheetData sheetId="1410" refreshError="1"/>
      <sheetData sheetId="1411" refreshError="1"/>
      <sheetData sheetId="1412" refreshError="1"/>
      <sheetData sheetId="1413"/>
      <sheetData sheetId="1414" refreshError="1"/>
      <sheetData sheetId="1415" refreshError="1"/>
      <sheetData sheetId="1416" refreshError="1"/>
      <sheetData sheetId="1417" refreshError="1"/>
      <sheetData sheetId="1418" refreshError="1"/>
      <sheetData sheetId="1419" refreshError="1"/>
      <sheetData sheetId="1420" refreshError="1"/>
      <sheetData sheetId="1421" refreshError="1"/>
      <sheetData sheetId="1422" refreshError="1"/>
      <sheetData sheetId="1423" refreshError="1"/>
      <sheetData sheetId="1424" refreshError="1"/>
      <sheetData sheetId="1425" refreshError="1"/>
      <sheetData sheetId="1426" refreshError="1"/>
      <sheetData sheetId="1427" refreshError="1"/>
      <sheetData sheetId="1428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STAD"/>
      <sheetName val="GRAL SGO"/>
      <sheetName val="INFORME"/>
      <sheetName val="MFT SGO"/>
      <sheetName val="GRAL TOC"/>
      <sheetName val="MFT TOC"/>
      <sheetName val="DICIEM"/>
      <sheetName val="Restricciones y Compromisos"/>
      <sheetName val="Basis"/>
      <sheetName val="steel"/>
      <sheetName val="[DICIEM.XLS][DICIEM.XLS][DICIEM"/>
      <sheetName val="Listas"/>
      <sheetName val="[DICIEM.XLS]\PCA\EXCEL\OTROS\DI"/>
      <sheetName val="[DICIEM.XLS][DICIEM.XLS]\PCA\EX"/>
      <sheetName val="[DICIEM.XLS]_PCA_EXCEL_OTROS_18"/>
      <sheetName val="[DICIEM.XLS]_PCA_EXCEL_OTROS__8"/>
      <sheetName val="[DICIEM.XLS]_PCA_EXCEL_OTROS__3"/>
      <sheetName val="[DICIEM.XLS]_PCA_EXCEL_OTROS__2"/>
      <sheetName val="[DICIEM.XLS]_PCA_EXCEL_OTROS__4"/>
      <sheetName val="[DICIEM.XLS]_PCA_EXCEL_OTROS__7"/>
      <sheetName val="[DICIEM.XLS]_PCA_EXCEL_OTROS__5"/>
      <sheetName val="[DICIEM.XLS]_PCA_EXCEL_OTROS__6"/>
      <sheetName val="[DICIEM.XLS]_PCA_EXCEL_OTROS_12"/>
      <sheetName val="[DICIEM.XLS]_PCA_EXCEL_OTROS_10"/>
      <sheetName val="[DICIEM.XLS]_PCA_EXCEL_OTROS__9"/>
      <sheetName val="[DICIEM.XLS]_PCA_EXCEL_OTROS_11"/>
      <sheetName val="[DICIEM.XLS]_PCA_EXCEL_OTROS_15"/>
      <sheetName val="[DICIEM.XLS]_PCA_EXCEL_OTROS_13"/>
      <sheetName val="[DICIEM.XLS]_PCA_EXCEL_OTROS_14"/>
      <sheetName val="[DICIEM.XLS]_PCA_EXCEL_OTROS_16"/>
      <sheetName val="[DICIEM.XLS]_PCA_EXCEL_OTROS_17"/>
      <sheetName val="[DICIEM.XLS]_PCA_EXCEL_OTROS_19"/>
      <sheetName val="[DICIEM.XLS]_PCA_EXCEL_OTROS_20"/>
      <sheetName val="[DICIEM.XLS]_PCA_EXCEL_OTRO_209"/>
      <sheetName val="[DICIEM.XLS]_PCA_EXCEL_OTROS_21"/>
      <sheetName val="[DICIEM.XLS]_PCA_EXCEL_OTROS_37"/>
      <sheetName val="[DICIEM.XLS]_PCA_EXCEL_OTROS_22"/>
      <sheetName val="[DICIEM.XLS]_PCA_EXCEL_OTROS_24"/>
      <sheetName val="[DICIEM.XLS]_PCA_EXCEL_OTROS_23"/>
      <sheetName val="[DICIEM.XLS]_PCA_EXCEL_OTROS_25"/>
      <sheetName val="[DICIEM.XLS]_PCA_EXCEL_OTROS_29"/>
      <sheetName val="[DICIEM.XLS]_PCA_EXCEL_OTROS_26"/>
      <sheetName val="[DICIEM.XLS]_PCA_EXCEL_OTROS_27"/>
      <sheetName val="[DICIEM.XLS]_PCA_EXCEL_OTROS_28"/>
      <sheetName val="[DICIEM.XLS]_PCA_EXCEL_OTROS_30"/>
      <sheetName val="[DICIEM.XLS]_PCA_EXCEL_OTROS_31"/>
      <sheetName val="[DICIEM.XLS]_PCA_EXCEL_OTROS_32"/>
      <sheetName val="[DICIEM.XLS]_PCA_EXCEL_OTROS_33"/>
      <sheetName val="[DICIEM.XLS]_PCA_EXCEL_OTROS_34"/>
      <sheetName val="[DICIEM.XLS]_PCA_EXCEL_OTROS_35"/>
      <sheetName val="[DICIEM.XLS]_PCA_EXCEL_OTROS_36"/>
      <sheetName val="[DICIEM.XLS]_PCA_EXCEL_OTROS_38"/>
      <sheetName val="[DICIEM.XLS]_PCA_EXCEL_OTROS_94"/>
      <sheetName val="[DICIEM.XLS]_PCA_EXCEL_OTROS_40"/>
      <sheetName val="[DICIEM.XLS]_PCA_EXCEL_OTROS_39"/>
      <sheetName val="[DICIEM.XLS]_PCA_EXCEL_OTROS_41"/>
      <sheetName val="[DICIEM.XLS]_PCA_EXCEL_OTROS_42"/>
      <sheetName val="[DICIEM.XLS]_PCA_EXCEL_OTROS_45"/>
      <sheetName val="[DICIEM.XLS]_PCA_EXCEL_OTROS_43"/>
      <sheetName val="[DICIEM.XLS]_PCA_EXCEL_OTROS_44"/>
      <sheetName val="[DICIEM.XLS]_PCA_EXCEL_OTROS_47"/>
      <sheetName val="[DICIEM.XLS]_PCA_EXCEL_OTROS_46"/>
      <sheetName val="[DICIEM.XLS]_PCA_EXCEL_OTROS_48"/>
      <sheetName val="[DICIEM.XLS]_PCA_EXCEL_OTROS_51"/>
      <sheetName val="[DICIEM.XLS]_PCA_EXCEL_OTROS_49"/>
      <sheetName val="[DICIEM.XLS]_PCA_EXCEL_OTROS_50"/>
      <sheetName val="[DICIEM.XLS]_PCA_EXCEL_OTROS_52"/>
      <sheetName val="[DICIEM.XLS]_PCA_EXCEL_OTROS_55"/>
      <sheetName val="[DICIEM.XLS]_PCA_EXCEL_OTROS_54"/>
      <sheetName val="[DICIEM.XLS]_PCA_EXCEL_OTROS_53"/>
      <sheetName val="[DICIEM.XLS]_PCA_EXCEL_OTROS_57"/>
      <sheetName val="[DICIEM.XLS]_PCA_EXCEL_OTROS_56"/>
      <sheetName val="[DICIEM.XLS]_PCA_EXCEL_OTROS_62"/>
      <sheetName val="[DICIEM.XLS]_PCA_EXCEL_OTROS_58"/>
      <sheetName val="[DICIEM.XLS]_PCA_EXCEL_OTROS_59"/>
      <sheetName val="[DICIEM.XLS]_PCA_EXCEL_OTROS_60"/>
      <sheetName val="[DICIEM.XLS]_PCA_EXCEL_OTROS_61"/>
      <sheetName val="[DICIEM.XLS]_PCA_EXCEL_OTROS_63"/>
      <sheetName val="[DICIEM.XLS]_PCA_EXCEL_OTROS_64"/>
      <sheetName val="[DICIEM.XLS]_PCA_EXCEL_OTROS_76"/>
      <sheetName val="[DICIEM.XLS]_PCA_EXCEL_OTROS_65"/>
      <sheetName val="[DICIEM.XLS]_PCA_EXCEL_OTROS_66"/>
      <sheetName val="[DICIEM.XLS]_PCA_EXCEL_OTROS_67"/>
      <sheetName val="[DICIEM.XLS]_PCA_EXCEL_OTROS_68"/>
      <sheetName val="[DICIEM.XLS]_PCA_EXCEL_OTROS_69"/>
      <sheetName val="[DICIEM.XLS]_PCA_EXCEL_OTROS_70"/>
      <sheetName val="[DICIEM.XLS]_PCA_EXCEL_OTROS_71"/>
      <sheetName val="[DICIEM.XLS]_PCA_EXCEL_OTROS_72"/>
      <sheetName val="[DICIEM.XLS]_PCA_EXCEL_OTROS_73"/>
      <sheetName val="[DICIEM.XLS]_PCA_EXCEL_OTROS_74"/>
      <sheetName val="[DICIEM.XLS]_PCA_EXCEL_OTROS_75"/>
      <sheetName val="[DICIEM.XLS]_PCA_EXCEL_OTROS_83"/>
      <sheetName val="[DICIEM.XLS]_PCA_EXCEL_OTROS_77"/>
      <sheetName val="[DICIEM.XLS]_PCA_EXCEL_OTROS_78"/>
      <sheetName val="[DICIEM.XLS]_PCA_EXCEL_OTROS_79"/>
      <sheetName val="[DICIEM.XLS]_PCA_EXCEL_OTROS_80"/>
      <sheetName val="[DICIEM.XLS]_PCA_EXCEL_OTROS_81"/>
      <sheetName val="[DICIEM.XLS]_PCA_EXCEL_OTROS_82"/>
      <sheetName val="[DICIEM.XLS]_PCA_EXCEL_OTROS_88"/>
      <sheetName val="[DICIEM.XLS]_PCA_EXCEL_OTROS_84"/>
      <sheetName val="[DICIEM.XLS]_PCA_EXCEL_OTROS_85"/>
      <sheetName val="[DICIEM.XLS]_PCA_EXCEL_OTROS_86"/>
      <sheetName val="[DICIEM.XLS]_PCA_EXCEL_OTROS_87"/>
      <sheetName val="[DICIEM.XLS]_PCA_EXCEL_OTROS_93"/>
      <sheetName val="[DICIEM.XLS]_PCA_EXCEL_OTROS_89"/>
      <sheetName val="[DICIEM.XLS]_PCA_EXCEL_OTROS_90"/>
      <sheetName val="[DICIEM.XLS]_PCA_EXCEL_OTROS_91"/>
      <sheetName val="[DICIEM.XLS]_PCA_EXCEL_OTROS_92"/>
      <sheetName val="[DICIEM.XLS]_PCA_EXCEL_OTROS_96"/>
      <sheetName val="[DICIEM.XLS]_PCA_EXCEL_OTROS_95"/>
      <sheetName val="[DICIEM.XLS]_PCA_EXCEL_OTRO_106"/>
      <sheetName val="[DICIEM.XLS]_PCA_EXCEL_OTROS_97"/>
      <sheetName val="[DICIEM.XLS]_PCA_EXCEL_OTROS_98"/>
      <sheetName val="[DICIEM.XLS]_PCA_EXCEL_OTROS_99"/>
      <sheetName val="[DICIEM.XLS]_PCA_EXCEL_OTRO_100"/>
      <sheetName val="[DICIEM.XLS]_PCA_EXCEL_OTRO_101"/>
      <sheetName val="[DICIEM.XLS]_PCA_EXCEL_OTRO_102"/>
      <sheetName val="[DICIEM.XLS]_PCA_EXCEL_OTRO_103"/>
      <sheetName val="[DICIEM.XLS]_PCA_EXCEL_OTRO_104"/>
      <sheetName val="[DICIEM.XLS]_PCA_EXCEL_OTRO_105"/>
      <sheetName val="[DICIEM.XLS]_PCA_EXCEL_OTRO_110"/>
      <sheetName val="[DICIEM.XLS]_PCA_EXCEL_OTRO_107"/>
      <sheetName val="[DICIEM.XLS]_PCA_EXCEL_OTRO_108"/>
      <sheetName val="[DICIEM.XLS]_PCA_EXCEL_OTRO_109"/>
      <sheetName val="[DICIEM.XLS]_PCA_EXCEL_OTRO_111"/>
      <sheetName val="[DICIEM.XLS]_PCA_EXCEL_OTRO_112"/>
      <sheetName val="[DICIEM.XLS]_PCA_EXCEL_OTRO_113"/>
      <sheetName val="[DICIEM.XLS]_PCA_EXCEL_OTRO_120"/>
      <sheetName val="[DICIEM.XLS]_PCA_EXCEL_OTRO_119"/>
      <sheetName val="[DICIEM.XLS]_PCA_EXCEL_OTRO_114"/>
      <sheetName val="[DICIEM.XLS]_PCA_EXCEL_OTRO_115"/>
      <sheetName val="[DICIEM.XLS]_PCA_EXCEL_OTRO_116"/>
      <sheetName val="[DICIEM.XLS]_PCA_EXCEL_OTRO_117"/>
      <sheetName val="[DICIEM.XLS]_PCA_EXCEL_OTRO_118"/>
      <sheetName val="[DICIEM.XLS]_PCA_EXCEL_OTRO_124"/>
      <sheetName val="[DICIEM.XLS]_PCA_EXCEL_OTRO_121"/>
      <sheetName val="[DICIEM.XLS]_PCA_EXCEL_OTRO_122"/>
      <sheetName val="[DICIEM.XLS]_PCA_EXCEL_OTRO_123"/>
      <sheetName val="[DICIEM.XLS]_PCA_EXCEL_OTRO_126"/>
      <sheetName val="[DICIEM.XLS]_PCA_EXCEL_OTRO_125"/>
      <sheetName val="[DICIEM.XLS]_PCA_EXCEL_OTRO_128"/>
      <sheetName val="[DICIEM.XLS]_PCA_EXCEL_OTRO_127"/>
      <sheetName val="[DICIEM.XLS]_PCA_EXCEL_OTRO_164"/>
      <sheetName val="[DICIEM.XLS]_PCA_EXCEL_OTRO_129"/>
      <sheetName val="[DICIEM.XLS]_PCA_EXCEL_OTRO_130"/>
      <sheetName val="[DICIEM.XLS]_PCA_EXCEL_OTRO_132"/>
      <sheetName val="[DICIEM.XLS]_PCA_EXCEL_OTRO_131"/>
      <sheetName val="[DICIEM.XLS]_PCA_EXCEL_OTRO_133"/>
      <sheetName val="[DICIEM.XLS]_PCA_EXCEL_OTRO_134"/>
      <sheetName val="[DICIEM.XLS]_PCA_EXCEL_OTRO_135"/>
      <sheetName val="[DICIEM.XLS]_PCA_EXCEL_OTRO_136"/>
      <sheetName val="[DICIEM.XLS]_PCA_EXCEL_OTRO_163"/>
      <sheetName val="[DICIEM.XLS]_PCA_EXCEL_OTRO_141"/>
      <sheetName val="[DICIEM.XLS]_PCA_EXCEL_OTRO_137"/>
      <sheetName val="[DICIEM.XLS]_PCA_EXCEL_OTRO_138"/>
      <sheetName val="[DICIEM.XLS]_PCA_EXCEL_OTRO_139"/>
      <sheetName val="[DICIEM.XLS]_PCA_EXCEL_OTRO_140"/>
      <sheetName val="[DICIEM.XLS]_PCA_EXCEL_OTRO_147"/>
      <sheetName val="[DICIEM.XLS]_PCA_EXCEL_OTRO_142"/>
      <sheetName val="[DICIEM.XLS]_PCA_EXCEL_OTRO_146"/>
      <sheetName val="[DICIEM.XLS]_PCA_EXCEL_OTRO_143"/>
      <sheetName val="[DICIEM.XLS]_PCA_EXCEL_OTRO_144"/>
      <sheetName val="[DICIEM.XLS]_PCA_EXCEL_OTRO_145"/>
      <sheetName val="[DICIEM.XLS]_PCA_EXCEL_OTRO_151"/>
      <sheetName val="[DICIEM.XLS]_PCA_EXCEL_OTRO_149"/>
      <sheetName val="[DICIEM.XLS]_PCA_EXCEL_OTRO_148"/>
      <sheetName val="[DICIEM.XLS]_PCA_EXCEL_OTRO_150"/>
      <sheetName val="[DICIEM.XLS]_PCA_EXCEL_OTRO_154"/>
      <sheetName val="[DICIEM.XLS]_PCA_EXCEL_OTRO_152"/>
      <sheetName val="[DICIEM.XLS]_PCA_EXCEL_OTRO_153"/>
      <sheetName val="[DICIEM.XLS]_PCA_EXCEL_OTRO_155"/>
      <sheetName val="[DICIEM.XLS]_PCA_EXCEL_OTRO_156"/>
      <sheetName val="[DICIEM.XLS]_PCA_EXCEL_OTRO_161"/>
      <sheetName val="[DICIEM.XLS]_PCA_EXCEL_OTRO_157"/>
      <sheetName val="[DICIEM.XLS]_PCA_EXCEL_OTRO_158"/>
      <sheetName val="[DICIEM.XLS]_PCA_EXCEL_OTRO_159"/>
      <sheetName val="[DICIEM.XLS]_PCA_EXCEL_OTRO_160"/>
      <sheetName val="[DICIEM.XLS]_PCA_EXCEL_OTRO_162"/>
      <sheetName val="[DICIEM.XLS]_PCA_EXCEL_OTRO_185"/>
      <sheetName val="[DICIEM.XLS]_PCA_EXCEL_OTRO_165"/>
      <sheetName val="[DICIEM.XLS]_PCA_EXCEL_OTRO_166"/>
      <sheetName val="[DICIEM.XLS]_PCA_EXCEL_OTRO_167"/>
      <sheetName val="[DICIEM.XLS]_PCA_EXCEL_OTRO_168"/>
      <sheetName val="[DICIEM.XLS]_PCA_EXCEL_OTRO_169"/>
      <sheetName val="[DICIEM.XLS]_PCA_EXCEL_OTRO_170"/>
      <sheetName val="[DICIEM.XLS]_PCA_EXCEL_OTRO_171"/>
      <sheetName val="[DICIEM.XLS]_PCA_EXCEL_OTRO_173"/>
      <sheetName val="[DICIEM.XLS]_PCA_EXCEL_OTRO_172"/>
      <sheetName val="[DICIEM.XLS]_PCA_EXCEL_OTRO_180"/>
      <sheetName val="[DICIEM.XLS]_PCA_EXCEL_OTRO_174"/>
      <sheetName val="[DICIEM.XLS]_PCA_EXCEL_OTRO_175"/>
      <sheetName val="[DICIEM.XLS]_PCA_EXCEL_OTRO_176"/>
      <sheetName val="[DICIEM.XLS]_PCA_EXCEL_OTRO_177"/>
      <sheetName val="[DICIEM.XLS]_PCA_EXCEL_OTRO_178"/>
      <sheetName val="[DICIEM.XLS]_PCA_EXCEL_OTRO_179"/>
      <sheetName val="[DICIEM.XLS]_PCA_EXCEL_OTRO_181"/>
      <sheetName val="[DICIEM.XLS]_PCA_EXCEL_OTRO_183"/>
      <sheetName val="[DICIEM.XLS]_PCA_EXCEL_OTRO_182"/>
      <sheetName val="[DICIEM.XLS]_PCA_EXCEL_OTRO_184"/>
      <sheetName val="[DICIEM.XLS]_PCA_EXCEL_OTRO_188"/>
      <sheetName val="[DICIEM.XLS]_PCA_EXCEL_OTRO_187"/>
      <sheetName val="[DICIEM.XLS]_PCA_EXCEL_OTRO_186"/>
      <sheetName val="[DICIEM.XLS]_PCA_EXCEL_OTRO_189"/>
      <sheetName val="[DICIEM.XLS]_PCA_EXCEL_OTRO_191"/>
      <sheetName val="[DICIEM.XLS]_PCA_EXCEL_OTRO_190"/>
      <sheetName val="[DICIEM.XLS]_PCA_EXCEL_OTRO_193"/>
      <sheetName val="[DICIEM.XLS]_PCA_EXCEL_OTRO_192"/>
      <sheetName val="[DICIEM.XLS]_PCA_EXCEL_OTRO_195"/>
      <sheetName val="[DICIEM.XLS]_PCA_EXCEL_OTRO_194"/>
      <sheetName val="[DICIEM.XLS]_PCA_EXCEL_OTRO_196"/>
      <sheetName val="[DICIEM.XLS]_PCA_EXCEL_OTRO_197"/>
      <sheetName val="[DICIEM.XLS]_PCA_EXCEL_OTRO_198"/>
      <sheetName val="[DICIEM.XLS]_PCA_EXCEL_OTRO_199"/>
      <sheetName val="[DICIEM.XLS]_PCA_EXCEL_OTRO_200"/>
      <sheetName val="[DICIEM.XLS]_PCA_EXCEL_OTRO_201"/>
      <sheetName val="[DICIEM.XLS]_PCA_EXCEL_OTRO_202"/>
      <sheetName val="[DICIEM.XLS]_PCA_EXCEL_OTRO_205"/>
      <sheetName val="[DICIEM.XLS]_PCA_EXCEL_OTRO_204"/>
      <sheetName val="[DICIEM.XLS]_PCA_EXCEL_OTRO_203"/>
      <sheetName val="[DICIEM.XLS]_PCA_EXCEL_OTRO_206"/>
      <sheetName val="[DICIEM.XLS]_PCA_EXCEL_OTRO_207"/>
      <sheetName val="[DICIEM.XLS]_PCA_EXCEL_OTRO_208"/>
      <sheetName val="[DICIEM.XLS]_PCA_EXCEL_OTRO_286"/>
      <sheetName val="[DICIEM.XLS]_PCA_EXCEL_OTRO_210"/>
      <sheetName val="[DICIEM.XLS]_PCA_EXCEL_OTRO_211"/>
      <sheetName val="[DICIEM.XLS]_PCA_EXCEL_OTRO_221"/>
      <sheetName val="[DICIEM.XLS]_PCA_EXCEL_OTRO_213"/>
      <sheetName val="[DICIEM.XLS]_PCA_EXCEL_OTRO_212"/>
      <sheetName val="[DICIEM.XLS]_PCA_EXCEL_OTRO_215"/>
      <sheetName val="[DICIEM.XLS]_PCA_EXCEL_OTRO_214"/>
      <sheetName val="[DICIEM.XLS]_PCA_EXCEL_OTRO_216"/>
      <sheetName val="[DICIEM.XLS]_PCA_EXCEL_OTRO_217"/>
      <sheetName val="[DICIEM.XLS]_PCA_EXCEL_OTRO_218"/>
      <sheetName val="[DICIEM.XLS]_PCA_EXCEL_OTRO_219"/>
      <sheetName val="[DICIEM.XLS]_PCA_EXCEL_OTRO_220"/>
      <sheetName val="[DICIEM.XLS]_PCA_EXCEL_OTRO_223"/>
      <sheetName val="[DICIEM.XLS]_PCA_EXCEL_OTRO_222"/>
      <sheetName val="[DICIEM.XLS]_PCA_EXCEL_OTRO_224"/>
      <sheetName val="[DICIEM.XLS]_PCA_EXCEL_OTRO_226"/>
      <sheetName val="[DICIEM.XLS]_PCA_EXCEL_OTRO_225"/>
      <sheetName val="[DICIEM.XLS]_PCA_EXCEL_OTRO_228"/>
      <sheetName val="[DICIEM.XLS]_PCA_EXCEL_OTRO_227"/>
      <sheetName val="[DICIEM.XLS]_PCA_EXCEL_OTRO_229"/>
      <sheetName val="[DICIEM.XLS]_PCA_EXCEL_OTRO_235"/>
      <sheetName val="[DICIEM.XLS]_PCA_EXCEL_OTRO_230"/>
      <sheetName val="[DICIEM.XLS]_PCA_EXCEL_OTRO_231"/>
      <sheetName val="[DICIEM.XLS]_PCA_EXCEL_OTRO_233"/>
      <sheetName val="[DICIEM.XLS]_PCA_EXCEL_OTRO_232"/>
      <sheetName val="[DICIEM.XLS]_PCA_EXCEL_OTRO_234"/>
      <sheetName val="[DICIEM.XLS]_PCA_EXCEL_OTRO_236"/>
      <sheetName val="[DICIEM.XLS]_PCA_EXCEL_OTRO_237"/>
      <sheetName val="[DICIEM.XLS]_PCA_EXCEL_OTRO_239"/>
      <sheetName val="[DICIEM.XLS]_PCA_EXCEL_OTRO_238"/>
      <sheetName val="[DICIEM.XLS]_PCA_EXCEL_OTRO_241"/>
      <sheetName val="[DICIEM.XLS]_PCA_EXCEL_OTRO_240"/>
      <sheetName val="[DICIEM.XLS]_PCA_EXCEL_OTRO_244"/>
      <sheetName val="[DICIEM.XLS]_PCA_EXCEL_OTRO_243"/>
      <sheetName val="[DICIEM.XLS]_PCA_EXCEL_OTRO_242"/>
      <sheetName val="[DICIEM.XLS]_PCA_EXCEL_OTRO_246"/>
      <sheetName val="[DICIEM.XLS]_PCA_EXCEL_OTRO_245"/>
      <sheetName val="[DICIEM.XLS]_PCA_EXCEL_OTRO_247"/>
      <sheetName val="[DICIEM.XLS]_PCA_EXCEL_OTRO_248"/>
      <sheetName val="[DICIEM.XLS]_PCA_EXCEL_OTRO_252"/>
      <sheetName val="[DICIEM.XLS]_PCA_EXCEL_OTRO_249"/>
      <sheetName val="[DICIEM.XLS]_PCA_EXCEL_OTRO_250"/>
      <sheetName val="[DICIEM.XLS]_PCA_EXCEL_OTRO_251"/>
      <sheetName val="[DICIEM.XLS]_PCA_EXCEL_OTRO_253"/>
      <sheetName val="[DICIEM.XLS]_PCA_EXCEL_OTRO_261"/>
      <sheetName val="[DICIEM.XLS]_PCA_EXCEL_OTRO_254"/>
      <sheetName val="[DICIEM.XLS]_PCA_EXCEL_OTRO_255"/>
      <sheetName val="[DICIEM.XLS]_PCA_EXCEL_OTRO_256"/>
      <sheetName val="[DICIEM.XLS]_PCA_EXCEL_OTRO_257"/>
      <sheetName val="[DICIEM.XLS]_PCA_EXCEL_OTRO_258"/>
      <sheetName val="[DICIEM.XLS]_PCA_EXCEL_OTRO_259"/>
      <sheetName val="[DICIEM.XLS]_PCA_EXCEL_OTRO_260"/>
      <sheetName val="[DICIEM.XLS]_PCA_EXCEL_OTRO_273"/>
      <sheetName val="[DICIEM.XLS]_PCA_EXCEL_OTRO_272"/>
      <sheetName val="[DICIEM.XLS]_PCA_EXCEL_OTRO_262"/>
      <sheetName val="[DICIEM.XLS]_PCA_EXCEL_OTRO_263"/>
      <sheetName val="[DICIEM.XLS]_PCA_EXCEL_OTRO_264"/>
      <sheetName val="[DICIEM.XLS]_PCA_EXCEL_OTRO_265"/>
      <sheetName val="[DICIEM.XLS]_PCA_EXCEL_OTRO_266"/>
      <sheetName val="[DICIEM.XLS]_PCA_EXCEL_OTRO_267"/>
      <sheetName val="[DICIEM.XLS]_PCA_EXCEL_OTRO_268"/>
      <sheetName val="[DICIEM.XLS]_PCA_EXCEL_OTRO_269"/>
      <sheetName val="[DICIEM.XLS]_PCA_EXCEL_OTRO_270"/>
      <sheetName val="[DICIEM.XLS]_PCA_EXCEL_OTRO_271"/>
      <sheetName val="[DICIEM.XLS]_PCA_EXCEL_OTRO_279"/>
      <sheetName val="[DICIEM.XLS]_PCA_EXCEL_OTRO_274"/>
      <sheetName val="[DICIEM.XLS]_PCA_EXCEL_OTRO_275"/>
      <sheetName val="[DICIEM.XLS]_PCA_EXCEL_OTRO_276"/>
      <sheetName val="[DICIEM.XLS]_PCA_EXCEL_OTRO_277"/>
      <sheetName val="[DICIEM.XLS]_PCA_EXCEL_OTRO_278"/>
      <sheetName val="[DICIEM.XLS]_PCA_EXCEL_OTRO_280"/>
      <sheetName val="[DICIEM.XLS]_PCA_EXCEL_OTRO_284"/>
      <sheetName val="[DICIEM.XLS]_PCA_EXCEL_OTRO_281"/>
      <sheetName val="[DICIEM.XLS]_PCA_EXCEL_OTRO_283"/>
      <sheetName val="[DICIEM.XLS]_PCA_EXCEL_OTRO_282"/>
      <sheetName val="[DICIEM.XLS]_PCA_EXCEL_OTRO_285"/>
      <sheetName val="[DICIEM.XLS]_PCA_EXCEL_OTRO_295"/>
      <sheetName val="[DICIEM.XLS]_PCA_EXCEL_OTRO_287"/>
      <sheetName val="[DICIEM.XLS]_PCA_EXCEL_OTRO_288"/>
      <sheetName val="[DICIEM.XLS]_PCA_EXCEL_OTRO_291"/>
      <sheetName val="[DICIEM.XLS]_PCA_EXCEL_OTRO_289"/>
      <sheetName val="[DICIEM.XLS]_PCA_EXCEL_OTRO_290"/>
      <sheetName val="[DICIEM.XLS]_PCA_EXCEL_OTRO_292"/>
      <sheetName val="[DICIEM.XLS]_PCA_EXCEL_OTRO_293"/>
      <sheetName val="[DICIEM.XLS]_PCA_EXCEL_OTRO_294"/>
      <sheetName val="[DICIEM.XLS]_PCA_EXCEL_OTRO_328"/>
      <sheetName val="[DICIEM.XLS]_PCA_EXCEL_OTRO_297"/>
      <sheetName val="[DICIEM.XLS]_PCA_EXCEL_OTRO_296"/>
      <sheetName val="[DICIEM.XLS]_PCA_EXCEL_OTRO_325"/>
      <sheetName val="[DICIEM.XLS]_PCA_EXCEL_OTRO_311"/>
      <sheetName val="[DICIEM.XLS]_PCA_EXCEL_OTRO_306"/>
      <sheetName val="[DICIEM.XLS]_PCA_EXCEL_OTRO_302"/>
      <sheetName val="[DICIEM.XLS]_PCA_EXCEL_OTRO_299"/>
      <sheetName val="[DICIEM.XLS]_PCA_EXCEL_OTRO_298"/>
      <sheetName val="[DICIEM.XLS]_PCA_EXCEL_OTRO_300"/>
      <sheetName val="[DICIEM.XLS]_PCA_EXCEL_OTRO_301"/>
      <sheetName val="[DICIEM.XLS]_PCA_EXCEL_OTRO_303"/>
      <sheetName val="[DICIEM.XLS]_PCA_EXCEL_OTRO_304"/>
      <sheetName val="[DICIEM.XLS]_PCA_EXCEL_OTRO_305"/>
      <sheetName val="[DICIEM.XLS]_PCA_EXCEL_OTRO_307"/>
      <sheetName val="[DICIEM.XLS]_PCA_EXCEL_OTRO_308"/>
      <sheetName val="[DICIEM.XLS]_PCA_EXCEL_OTRO_309"/>
      <sheetName val="[DICIEM.XLS]_PCA_EXCEL_OTRO_310"/>
      <sheetName val="[DICIEM.XLS]_PCA_EXCEL_OTRO_312"/>
      <sheetName val="[DICIEM.XLS]_PCA_EXCEL_OTRO_313"/>
      <sheetName val="[DICIEM.XLS]_PCA_EXCEL_OTRO_314"/>
      <sheetName val="[DICIEM.XLS]_PCA_EXCEL_OTRO_315"/>
      <sheetName val="[DICIEM.XLS]_PCA_EXCEL_OTRO_316"/>
      <sheetName val="[DICIEM.XLS]_PCA_EXCEL_OTRO_317"/>
      <sheetName val="[DICIEM.XLS]_PCA_EXCEL_OTRO_318"/>
      <sheetName val="[DICIEM.XLS]_PCA_EXCEL_OTRO_319"/>
      <sheetName val="[DICIEM.XLS]_PCA_EXCEL_OTRO_320"/>
      <sheetName val="[DICIEM.XLS]_PCA_EXCEL_OTRO_321"/>
      <sheetName val="[DICIEM.XLS]_PCA_EXCEL_OTRO_322"/>
      <sheetName val="[DICIEM.XLS]_PCA_EXCEL_OTRO_323"/>
      <sheetName val="[DICIEM.XLS]_PCA_EXCEL_OTRO_324"/>
      <sheetName val="[DICIEM.XLS]_PCA_EXCEL_OTRO_327"/>
      <sheetName val="[DICIEM.XLS]_PCA_EXCEL_OTRO_326"/>
      <sheetName val="[DICIEM.XLS]_PCA_EXCEL_OTRO_337"/>
      <sheetName val="[DICIEM.XLS]_PCA_EXCEL_OTRO_329"/>
      <sheetName val="[DICIEM.XLS]_PCA_EXCEL_OTRO_330"/>
      <sheetName val="[DICIEM.XLS]_PCA_EXCEL_OTRO_331"/>
      <sheetName val="[DICIEM.XLS]_PCA_EXCEL_OTRO_332"/>
      <sheetName val="[DICIEM.XLS]_PCA_EXCEL_OTRO_333"/>
      <sheetName val="[DICIEM.XLS]_PCA_EXCEL_OTRO_334"/>
      <sheetName val="[DICIEM.XLS]_PCA_EXCEL_OTRO_335"/>
      <sheetName val="[DICIEM.XLS]_PCA_EXCEL_OTRO_336"/>
      <sheetName val="[DICIEM.XLS]_PCA_EXCEL_OTRO_338"/>
      <sheetName val="[DICIEM.XLS]_PCA_EXCEL_OTRO_350"/>
      <sheetName val="[DICIEM.XLS]_PCA_EXCEL_OTRO_339"/>
      <sheetName val="[DICIEM.XLS]_PCA_EXCEL_OTRO_340"/>
      <sheetName val="[DICIEM.XLS]_PCA_EXCEL_OTRO_341"/>
      <sheetName val="[DICIEM.XLS]_PCA_EXCEL_OTRO_342"/>
      <sheetName val="[DICIEM.XLS]_PCA_EXCEL_OTRO_343"/>
      <sheetName val="[DICIEM.XLS]_PCA_EXCEL_OTRO_344"/>
      <sheetName val="[DICIEM.XLS]_PCA_EXCEL_OTRO_345"/>
      <sheetName val="[DICIEM.XLS]_PCA_EXCEL_OTRO_346"/>
      <sheetName val="[DICIEM.XLS]_PCA_EXCEL_OTRO_347"/>
      <sheetName val="[DICIEM.XLS]_PCA_EXCEL_OTRO_348"/>
      <sheetName val="[DICIEM.XLS]_PCA_EXCEL_OTRO_349"/>
      <sheetName val="[DICIEM.XLS]_PCA_EXCEL_OTRO_351"/>
      <sheetName val="[DICIEM.XLS]_PCA_EXCEL_OTRO_353"/>
      <sheetName val="[DICIEM.XLS]_PCA_EXCEL_OTRO_352"/>
      <sheetName val="[DICIEM.XLS]_PCA_EXCEL_OTRO_374"/>
      <sheetName val="[DICIEM.XLS]_PCA_EXCEL_OTRO_354"/>
      <sheetName val="[DICIEM.XLS]_PCA_EXCEL_OTRO_356"/>
      <sheetName val="[DICIEM.XLS]_PCA_EXCEL_OTRO_355"/>
      <sheetName val="[DICIEM.XLS]_PCA_EXCEL_OTRO_359"/>
      <sheetName val="[DICIEM.XLS]_PCA_EXCEL_OTRO_358"/>
      <sheetName val="[DICIEM.XLS]_PCA_EXCEL_OTRO_357"/>
      <sheetName val="[DICIEM.XLS]_PCA_EXCEL_OTRO_360"/>
      <sheetName val="[DICIEM.XLS]_PCA_EXCEL_OTRO_361"/>
      <sheetName val="[DICIEM.XLS]_PCA_EXCEL_OTRO_362"/>
      <sheetName val="[DICIEM.XLS]_PCA_EXCEL_OTRO_363"/>
      <sheetName val="[DICIEM.XLS]_PCA_EXCEL_OTRO_364"/>
      <sheetName val="[DICIEM.XLS]_PCA_EXCEL_OTRO_365"/>
      <sheetName val="[DICIEM.XLS]_PCA_EXCEL_OTRO_366"/>
      <sheetName val="[DICIEM.XLS]_PCA_EXCEL_OTRO_367"/>
      <sheetName val="[DICIEM.XLS]_PCA_EXCEL_OTRO_368"/>
      <sheetName val="[DICIEM.XLS]_PCA_EXCEL_OTRO_369"/>
      <sheetName val="[DICIEM.XLS]_PCA_EXCEL_OTRO_370"/>
      <sheetName val="[DICIEM.XLS]_PCA_EXCEL_OTRO_371"/>
      <sheetName val="[DICIEM.XLS]_PCA_EXCEL_OTRO_372"/>
      <sheetName val="[DICIEM.XLS]_PCA_EXCEL_OTRO_373"/>
      <sheetName val="[DICIEM.XLS]_PCA_EXCEL_OTRO_375"/>
      <sheetName val="[DICIEM.XLS]_PCA_EXCEL_OTRO_377"/>
      <sheetName val="[DICIEM.XLS]_PCA_EXCEL_OTRO_376"/>
      <sheetName val="[DICIEM.XLS]_PCA_EXCEL_OTRO_391"/>
      <sheetName val="[DICIEM.XLS]_PCA_EXCEL_OTRO_378"/>
      <sheetName val="[DICIEM.XLS]_PCA_EXCEL_OTRO_379"/>
      <sheetName val="[DICIEM.XLS]_PCA_EXCEL_OTRO_380"/>
      <sheetName val="[DICIEM.XLS]_PCA_EXCEL_OTRO_381"/>
      <sheetName val="[DICIEM.XLS]_PCA_EXCEL_OTRO_382"/>
      <sheetName val="[DICIEM.XLS]_PCA_EXCEL_OTRO_383"/>
      <sheetName val="[DICIEM.XLS]_PCA_EXCEL_OTRO_384"/>
      <sheetName val="[DICIEM.XLS]_PCA_EXCEL_OTRO_385"/>
      <sheetName val="[DICIEM.XLS]_PCA_EXCEL_OTRO_386"/>
      <sheetName val="[DICIEM.XLS]_PCA_EXCEL_OTRO_387"/>
      <sheetName val="[DICIEM.XLS]_PCA_EXCEL_OTRO_388"/>
      <sheetName val="[DICIEM.XLS]_PCA_EXCEL_OTRO_389"/>
      <sheetName val="[DICIEM.XLS]_PCA_EXCEL_OTRO_390"/>
      <sheetName val="[DICIEM.XLS]_PCA_EXCEL_OTRO_392"/>
      <sheetName val="[DICIEM.XLS]_PCA_EXCEL_OTRO_406"/>
      <sheetName val="[DICIEM.XLS]_PCA_EXCEL_OTRO_393"/>
      <sheetName val="[DICIEM.XLS]_PCA_EXCEL_OTRO_394"/>
      <sheetName val="[DICIEM.XLS]_PCA_EXCEL_OTRO_395"/>
      <sheetName val="[DICIEM.XLS]_PCA_EXCEL_OTRO_396"/>
      <sheetName val="[DICIEM.XLS]_PCA_EXCEL_OTRO_397"/>
      <sheetName val="[DICIEM.XLS]_PCA_EXCEL_OTRO_398"/>
      <sheetName val="[DICIEM.XLS]_PCA_EXCEL_OTRO_399"/>
      <sheetName val="[DICIEM.XLS]_PCA_EXCEL_OTRO_400"/>
      <sheetName val="[DICIEM.XLS]_PCA_EXCEL_OTRO_401"/>
      <sheetName val="[DICIEM.XLS]_PCA_EXCEL_OTRO_402"/>
      <sheetName val="[DICIEM.XLS]_PCA_EXCEL_OTRO_403"/>
      <sheetName val="[DICIEM.XLS]_PCA_EXCEL_OTRO_404"/>
      <sheetName val="[DICIEM.XLS]_PCA_EXCEL_OTRO_405"/>
      <sheetName val="[DICIEM.XLS]_PCA_EXCEL_OTRO_408"/>
      <sheetName val="[DICIEM.XLS]_PCA_EXCEL_OTRO_407"/>
      <sheetName val="[DICIEM.XLS]_PCA_EXCEL_OTRO_409"/>
      <sheetName val="[DICIEM.XLS]_PCA_EXCEL_OTRO_410"/>
      <sheetName val="[DICIEM.XLS]_PCA_EXCEL_OTRO_415"/>
      <sheetName val="[DICIEM.XLS]_PCA_EXCEL_OTRO_411"/>
      <sheetName val="[DICIEM.XLS]_PCA_EXCEL_OTRO_412"/>
      <sheetName val="[DICIEM.XLS]_PCA_EXCEL_OTRO_413"/>
      <sheetName val="[DICIEM.XLS]_PCA_EXCEL_OTRO_414"/>
      <sheetName val="[DICIEM.XLS]_PCA_EXCEL_OTRO_416"/>
      <sheetName val="[DICIEM.XLS]_PCA_EXCEL_OTRO_417"/>
      <sheetName val="[DICIEM.XLS]_PCA_EXCEL_OTRO_418"/>
      <sheetName val="[DICIEM.XLS]_PCA_EXCEL_OTRO_433"/>
      <sheetName val="[DICIEM.XLS]_PCA_EXCEL_OTRO_419"/>
      <sheetName val="[DICIEM.XLS]_PCA_EXCEL_OTRO_420"/>
      <sheetName val="[DICIEM.XLS]_PCA_EXCEL_OTRO_428"/>
      <sheetName val="[DICIEM.XLS]_PCA_EXCEL_OTRO_421"/>
      <sheetName val="[DICIEM.XLS]_PCA_EXCEL_OTRO_422"/>
      <sheetName val="[DICIEM.XLS]_PCA_EXCEL_OTRO_423"/>
      <sheetName val="[DICIEM.XLS]_PCA_EXCEL_OTRO_424"/>
      <sheetName val="[DICIEM.XLS]_PCA_EXCEL_OTRO_425"/>
      <sheetName val="[DICIEM.XLS]_PCA_EXCEL_OTRO_426"/>
      <sheetName val="[DICIEM.XLS]_PCA_EXCEL_OTRO_427"/>
      <sheetName val="[DICIEM.XLS]_PCA_EXCEL_OTRO_429"/>
      <sheetName val="[DICIEM.XLS]_PCA_EXCEL_OTRO_430"/>
      <sheetName val="[DICIEM.XLS]_PCA_EXCEL_OTRO_431"/>
      <sheetName val="[DICIEM.XLS]_PCA_EXCEL_OTRO_432"/>
      <sheetName val="[DICIEM.XLS]_PCA_EXCEL_OTRO_434"/>
      <sheetName val="[DICIEM.XLS]_PCA_EXCEL_OTRO_448"/>
      <sheetName val="[DICIEM.XLS]_PCA_EXCEL_OTRO_435"/>
      <sheetName val="[DICIEM.XLS]_PCA_EXCEL_OTRO_436"/>
      <sheetName val="[DICIEM.XLS]_PCA_EXCEL_OTRO_437"/>
      <sheetName val="[DICIEM.XLS]_PCA_EXCEL_OTRO_438"/>
      <sheetName val="[DICIEM.XLS]_PCA_EXCEL_OTRO_439"/>
      <sheetName val="[DICIEM.XLS]_PCA_EXCEL_OTRO_440"/>
      <sheetName val="[DICIEM.XLS]_PCA_EXCEL_OTRO_441"/>
      <sheetName val="[DICIEM.XLS]_PCA_EXCEL_OTRO_442"/>
      <sheetName val="[DICIEM.XLS]_PCA_EXCEL_OTRO_443"/>
      <sheetName val="[DICIEM.XLS]_PCA_EXCEL_OTRO_444"/>
      <sheetName val="[DICIEM.XLS]_PCA_EXCEL_OTRO_445"/>
      <sheetName val="[DICIEM.XLS]_PCA_EXCEL_OTRO_446"/>
      <sheetName val="[DICIEM.XLS]_PCA_EXCEL_OTRO_447"/>
      <sheetName val="[DICIEM.XLS]_PCA_EXCEL_OTRO_449"/>
      <sheetName val="[DICIEM.XLS]_PCA_EXCEL_OTRO_450"/>
      <sheetName val="[DICIEM.XLS]_PCA_EXCEL_OTRO_454"/>
      <sheetName val="[DICIEM.XLS]_PCA_EXCEL_OTRO_451"/>
      <sheetName val="[DICIEM.XLS]_PCA_EXCEL_OTRO_452"/>
      <sheetName val="[DICIEM.XLS]_PCA_EXCEL_OTRO_453"/>
      <sheetName val="[DICIEM.XLS]_PCA_EXCEL_OTRO_455"/>
      <sheetName val="[DICIEM.XLS]_PCA_EXCEL_OTRO_456"/>
      <sheetName val="[DICIEM.XLS]_PCA_EXCEL_OTRO_460"/>
      <sheetName val="[DICIEM.XLS]_PCA_EXCEL_OTRO_457"/>
      <sheetName val="[DICIEM.XLS]_PCA_EXCEL_OTRO_458"/>
      <sheetName val="[DICIEM.XLS]_PCA_EXCEL_OTRO_459"/>
      <sheetName val="[DICIEM.XLS]_PCA_EXCEL_OTRO_462"/>
      <sheetName val="[DICIEM.XLS]_PCA_EXCEL_OTRO_461"/>
      <sheetName val="[DICIEM.XLS]_PCA_EXCEL_OTRO_46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ortrait"/>
      <sheetName val="EXEC SUMMARY"/>
      <sheetName val="Reconciliation"/>
      <sheetName val="SUMMARY"/>
      <sheetName val="EATON SUMMARY"/>
      <sheetName val="Eaton"/>
      <sheetName val="MEWS SUMMARY"/>
      <sheetName val="MEWS"/>
      <sheetName val="EXTERNAL"/>
      <sheetName val="PLANTROOM"/>
      <sheetName val="EXCL"/>
      <sheetName val="appendix"/>
      <sheetName val="Elec"/>
      <sheetName val="Mech"/>
      <sheetName val="FF&amp;E Summary"/>
      <sheetName val="Furniture"/>
      <sheetName val="Curtains"/>
      <sheetName val="Fabrics"/>
      <sheetName val="Rugs"/>
      <sheetName val="Room Finishes"/>
      <sheetName val="Eaton Finishes"/>
      <sheetName val="MEWS Finishes"/>
      <sheetName val="EXEC_SUMMARY"/>
      <sheetName val="EATON_SUMMARY"/>
      <sheetName val="MEWS_SUMMARY"/>
      <sheetName val="FF&amp;E_Summary"/>
      <sheetName val="Room_Finishes"/>
      <sheetName val="Eaton_Finishes"/>
      <sheetName val="MEWS_Finishes"/>
      <sheetName val="EXEC_SUMMARY1"/>
      <sheetName val="EATON_SUMMARY1"/>
      <sheetName val="MEWS_SUMMARY1"/>
      <sheetName val="FF&amp;E_Summary1"/>
      <sheetName val="Room_Finishes1"/>
      <sheetName val="Eaton_Finishes1"/>
      <sheetName val="MEWS_Finishes1"/>
      <sheetName val="EXEC_SUMMARY2"/>
      <sheetName val="EATON_SUMMARY2"/>
      <sheetName val="MEWS_SUMMARY2"/>
      <sheetName val="FF&amp;E_Summary2"/>
      <sheetName val="Room_Finishes2"/>
      <sheetName val="Eaton_Finishes2"/>
      <sheetName val="MEWS_Finishes2"/>
      <sheetName val="EXEC_SUMMARY3"/>
      <sheetName val="EATON_SUMMARY3"/>
      <sheetName val="MEWS_SUMMARY3"/>
      <sheetName val="FF&amp;E_Summary3"/>
      <sheetName val="Room_Finishes3"/>
      <sheetName val="Eaton_Finishes3"/>
      <sheetName val="MEWS_Finishes3"/>
      <sheetName val="812eatonplacecostplan12"/>
      <sheetName val="EXEC_SUMMARY4"/>
      <sheetName val="EATON_SUMMARY4"/>
      <sheetName val="MEWS_SUMMARY4"/>
      <sheetName val="FF&amp;E_Summary4"/>
      <sheetName val="Room_Finishes4"/>
      <sheetName val="Eaton_Finishes4"/>
      <sheetName val="MEWS_Finishes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  <sheetData sheetId="51"/>
      <sheetData sheetId="52"/>
      <sheetData sheetId="53"/>
      <sheetData sheetId="54"/>
      <sheetData sheetId="55"/>
      <sheetData sheetId="56"/>
      <sheetData sheetId="57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sults"/>
      <sheetName val="Graph Cumulative"/>
      <sheetName val="Data"/>
      <sheetName val="Basis"/>
      <sheetName val="Lists UK prelims"/>
      <sheetName val="Project Details"/>
      <sheetName val="Form"/>
      <sheetName val="Sheet1"/>
      <sheetName val="FORMULAS"/>
      <sheetName val="C Base Resi Amen -3 FO Detail"/>
      <sheetName val="4.0 Tower Benchmark Charts"/>
      <sheetName val="4.0 Tower Benchmark Charts (2)"/>
      <sheetName val="Architect"/>
      <sheetName val="upa"/>
      <sheetName val="MOS"/>
      <sheetName val="Graph_Cumulative"/>
      <sheetName val="Project_Details"/>
      <sheetName val="Lists_UK_prelims"/>
      <sheetName val="Graph_Cumulative1"/>
      <sheetName val="Project_Details1"/>
      <sheetName val="Lists_UK_prelims1"/>
      <sheetName val="Lists"/>
      <sheetName val="Floor areas"/>
      <sheetName val="Floor_areas"/>
      <sheetName val="Graph_Cumulative2"/>
      <sheetName val="C_Base_Resi_Amen_-3_FO_Detail"/>
      <sheetName val="4_0_Tower_Benchmark_Charts"/>
      <sheetName val="4_0_Tower_Benchmark_Charts_(2)"/>
      <sheetName val="Floor_areas1"/>
      <sheetName val="Assumptions"/>
      <sheetName val="@risk_rents_and_incentives"/>
      <sheetName val="Car_park_lease"/>
      <sheetName val="Design"/>
      <sheetName val="Base_Areas-m²"/>
      <sheetName val="Master_Data_Sheet"/>
      <sheetName val="Net_rent_analysis"/>
      <sheetName val="Base_Areas-ft²"/>
      <sheetName val="Sub-con Payments"/>
      <sheetName val="Read me"/>
      <sheetName val="TB"/>
      <sheetName val="BS"/>
      <sheetName val="Rate Analysis"/>
      <sheetName val="COMPLEXALL"/>
      <sheetName val="FitOutConfCentre"/>
      <sheetName val="Core Data"/>
      <sheetName val="1"/>
      <sheetName val="CASH-FLOW"/>
      <sheetName val="Feed Sheet"/>
      <sheetName val="WORKING"/>
      <sheetName val="Change analysis source"/>
      <sheetName val="Change_analysis_source"/>
      <sheetName val="App A - Project BD"/>
      <sheetName val="Floor_areas2"/>
      <sheetName val="Graph_Cumulative3"/>
      <sheetName val="Project_Details2"/>
      <sheetName val="Floor_areas3"/>
      <sheetName val="Graph_Cumulative4"/>
      <sheetName val="Project_Details3"/>
      <sheetName val="Floor_areas4"/>
      <sheetName val="Graph_Cumulative5"/>
      <sheetName val="Project_Details4"/>
      <sheetName val="Floor_areas5"/>
      <sheetName val="Lists_UK_prelims2"/>
      <sheetName val="Graph_Cumulative6"/>
      <sheetName val="Project_Details5"/>
      <sheetName val="Floor_areas6"/>
      <sheetName val="Lists_UK_prelims3"/>
      <sheetName val="Graph_Cumulative7"/>
      <sheetName val="Project_Details6"/>
      <sheetName val="Floor_areas7"/>
      <sheetName val="Lists_UK_prelims4"/>
      <sheetName val="Graph_Cumulative8"/>
      <sheetName val="Project_Details7"/>
      <sheetName val="Floor_areas8"/>
      <sheetName val="Lists_UK_prelims5"/>
      <sheetName val="Summary Facebook"/>
      <sheetName val="Summary Elemental Level "/>
      <sheetName val="Employers Direction"/>
      <sheetName val="Feed_Sheet"/>
      <sheetName val="Sub-con_Payments"/>
      <sheetName val="Read_me"/>
      <sheetName val="Workings"/>
      <sheetName val="List"/>
      <sheetName val="summary"/>
      <sheetName val="Sheet3"/>
      <sheetName val="Embed Connections"/>
      <sheetName val="FIRE PROTECTION"/>
      <sheetName val="ERECTION COSTS"/>
      <sheetName val="GO DATA SUMMARY"/>
      <sheetName val="Recovery Rates"/>
      <sheetName val="PAINTING COSTS"/>
      <sheetName val="STEEL SCHEDULE"/>
      <sheetName val="SNI Bill of Quantities"/>
      <sheetName val="hist&amp;proj"/>
      <sheetName val="mfg"/>
      <sheetName val="analysis"/>
      <sheetName val="SCHEDULE"/>
      <sheetName val="Database"/>
      <sheetName val="schedule nos"/>
      <sheetName val="India-Express 2"/>
      <sheetName val="Shivaji"/>
      <sheetName val="general"/>
      <sheetName val="Cover"/>
      <sheetName val="IPO"/>
      <sheetName val="Data Sheet"/>
      <sheetName val="grsummary"/>
      <sheetName val="Parameter"/>
      <sheetName val="1_Project_Profile"/>
      <sheetName val="bhandup"/>
      <sheetName val="BQMPALOC"/>
      <sheetName val="SPT vs PHI"/>
      <sheetName val="internet"/>
      <sheetName val="AutoOpen Stub Data"/>
      <sheetName val="pricesummary"/>
    </sheetNames>
    <sheetDataSet>
      <sheetData sheetId="0" refreshError="1"/>
      <sheetData sheetId="1"/>
      <sheetData sheetId="2">
        <row r="1">
          <cell r="C1" t="str">
            <v xml:space="preserve">     PETER FLETCHER'S CASHFLOW PROGRAMME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  <sheetData sheetId="23"/>
      <sheetData sheetId="24"/>
      <sheetData sheetId="25"/>
      <sheetData sheetId="26"/>
      <sheetData sheetId="27"/>
      <sheetData sheetId="28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/>
      <sheetData sheetId="51" refreshError="1"/>
      <sheetData sheetId="52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/>
      <sheetData sheetId="79"/>
      <sheetData sheetId="80"/>
      <sheetData sheetId="81" refreshError="1"/>
      <sheetData sheetId="82" refreshError="1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"/>
      <sheetName val="inf cash"/>
      <sheetName val="accom cash"/>
      <sheetName val="Sports cash"/>
      <sheetName val="train cash"/>
      <sheetName val="site cash "/>
      <sheetName val="Water cash"/>
      <sheetName val="CCTV cash"/>
      <sheetName val="Infrastructure"/>
      <sheetName val="Accommodation"/>
      <sheetName val="training"/>
      <sheetName val="siteworks"/>
      <sheetName val="Cashflow-with baseline"/>
      <sheetName val="inf_cash"/>
      <sheetName val="accom_cash"/>
      <sheetName val="Sports_cash"/>
      <sheetName val="train_cash"/>
      <sheetName val="site_cash_"/>
      <sheetName val="Water_cash"/>
      <sheetName val="CCTV_cash"/>
      <sheetName val="Cashflow-with_baseline"/>
      <sheetName val="Day work"/>
      <sheetName val="GRSummary"/>
      <sheetName val="inf_cash1"/>
      <sheetName val="accom_cash1"/>
      <sheetName val="Sports_cash1"/>
      <sheetName val="train_cash1"/>
      <sheetName val="site_cash_1"/>
      <sheetName val="Water_cash1"/>
      <sheetName val="CCTV_cash1"/>
      <sheetName val="Cashflow-with_baseline1"/>
      <sheetName val="inf_cash5"/>
      <sheetName val="accom_cash5"/>
      <sheetName val="Sports_cash5"/>
      <sheetName val="train_cash5"/>
      <sheetName val="site_cash_5"/>
      <sheetName val="Water_cash5"/>
      <sheetName val="CCTV_cash5"/>
      <sheetName val="Cashflow-with_baseline5"/>
      <sheetName val="inf_cash2"/>
      <sheetName val="accom_cash2"/>
      <sheetName val="Sports_cash2"/>
      <sheetName val="train_cash2"/>
      <sheetName val="site_cash_2"/>
      <sheetName val="Water_cash2"/>
      <sheetName val="CCTV_cash2"/>
      <sheetName val="Cashflow-with_baseline2"/>
      <sheetName val="inf_cash3"/>
      <sheetName val="accom_cash3"/>
      <sheetName val="Sports_cash3"/>
      <sheetName val="train_cash3"/>
      <sheetName val="site_cash_3"/>
      <sheetName val="Water_cash3"/>
      <sheetName val="CCTV_cash3"/>
      <sheetName val="Cashflow-with_baseline3"/>
      <sheetName val="inf_cash4"/>
      <sheetName val="accom_cash4"/>
      <sheetName val="Sports_cash4"/>
      <sheetName val="train_cash4"/>
      <sheetName val="site_cash_4"/>
      <sheetName val="Water_cash4"/>
      <sheetName val="CCTV_cash4"/>
      <sheetName val="Cashflow-with_baseline4"/>
      <sheetName val="inf_cash6"/>
      <sheetName val="accom_cash6"/>
      <sheetName val="Sports_cash6"/>
      <sheetName val="train_cash6"/>
      <sheetName val="site_cash_6"/>
      <sheetName val="Water_cash6"/>
      <sheetName val="CCTV_cash6"/>
      <sheetName val="Cashflow-with_baseline6"/>
      <sheetName val="Day_work"/>
      <sheetName val="List of OGD's"/>
      <sheetName val="inf_cash7"/>
      <sheetName val="accom_cash7"/>
      <sheetName val="Sports_cash7"/>
      <sheetName val="train_cash7"/>
      <sheetName val="site_cash_7"/>
      <sheetName val="Water_cash7"/>
      <sheetName val="CCTV_cash7"/>
      <sheetName val="Cashflow-with_baseline7"/>
    </sheetNames>
    <sheetDataSet>
      <sheetData sheetId="0">
        <row r="22">
          <cell r="A22">
            <v>1</v>
          </cell>
        </row>
      </sheetData>
      <sheetData sheetId="1">
        <row r="22">
          <cell r="A22">
            <v>1</v>
          </cell>
        </row>
      </sheetData>
      <sheetData sheetId="2" refreshError="1"/>
      <sheetData sheetId="3">
        <row r="22">
          <cell r="A22">
            <v>1</v>
          </cell>
        </row>
      </sheetData>
      <sheetData sheetId="4" refreshError="1">
        <row r="22">
          <cell r="A22">
            <v>1</v>
          </cell>
        </row>
        <row r="23">
          <cell r="A23">
            <v>2</v>
          </cell>
        </row>
        <row r="24">
          <cell r="A24">
            <v>3</v>
          </cell>
        </row>
        <row r="25">
          <cell r="A25">
            <v>4</v>
          </cell>
        </row>
        <row r="26">
          <cell r="A26">
            <v>5</v>
          </cell>
        </row>
        <row r="27">
          <cell r="A27">
            <v>6</v>
          </cell>
        </row>
        <row r="28">
          <cell r="A28">
            <v>7</v>
          </cell>
        </row>
        <row r="29">
          <cell r="A29">
            <v>8</v>
          </cell>
        </row>
        <row r="30">
          <cell r="A30">
            <v>9</v>
          </cell>
        </row>
        <row r="31">
          <cell r="A31">
            <v>10</v>
          </cell>
        </row>
        <row r="32">
          <cell r="A32">
            <v>11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 refreshError="1"/>
      <sheetData sheetId="13">
        <row r="22">
          <cell r="A22">
            <v>1</v>
          </cell>
        </row>
      </sheetData>
      <sheetData sheetId="14">
        <row r="22">
          <cell r="A22">
            <v>1</v>
          </cell>
        </row>
      </sheetData>
      <sheetData sheetId="15">
        <row r="22">
          <cell r="A22">
            <v>1</v>
          </cell>
        </row>
      </sheetData>
      <sheetData sheetId="16">
        <row r="22">
          <cell r="A22">
            <v>1</v>
          </cell>
        </row>
      </sheetData>
      <sheetData sheetId="17">
        <row r="22">
          <cell r="A22">
            <v>1</v>
          </cell>
        </row>
      </sheetData>
      <sheetData sheetId="18">
        <row r="22">
          <cell r="A22">
            <v>1</v>
          </cell>
        </row>
      </sheetData>
      <sheetData sheetId="19"/>
      <sheetData sheetId="20"/>
      <sheetData sheetId="21" refreshError="1"/>
      <sheetData sheetId="22" refreshError="1"/>
      <sheetData sheetId="23"/>
      <sheetData sheetId="24">
        <row r="22">
          <cell r="A22">
            <v>1</v>
          </cell>
        </row>
      </sheetData>
      <sheetData sheetId="25"/>
      <sheetData sheetId="26">
        <row r="22">
          <cell r="A22">
            <v>1</v>
          </cell>
        </row>
      </sheetData>
      <sheetData sheetId="27"/>
      <sheetData sheetId="28"/>
      <sheetData sheetId="29"/>
      <sheetData sheetId="30"/>
      <sheetData sheetId="31"/>
      <sheetData sheetId="32"/>
      <sheetData sheetId="33"/>
      <sheetData sheetId="34">
        <row r="22">
          <cell r="A22">
            <v>1</v>
          </cell>
        </row>
      </sheetData>
      <sheetData sheetId="35"/>
      <sheetData sheetId="36"/>
      <sheetData sheetId="37"/>
      <sheetData sheetId="38"/>
      <sheetData sheetId="39"/>
      <sheetData sheetId="40">
        <row r="22">
          <cell r="A22">
            <v>1</v>
          </cell>
        </row>
      </sheetData>
      <sheetData sheetId="41"/>
      <sheetData sheetId="42">
        <row r="22">
          <cell r="A22">
            <v>1</v>
          </cell>
        </row>
      </sheetData>
      <sheetData sheetId="43"/>
      <sheetData sheetId="44"/>
      <sheetData sheetId="45"/>
      <sheetData sheetId="46"/>
      <sheetData sheetId="47"/>
      <sheetData sheetId="48">
        <row r="22">
          <cell r="A22">
            <v>1</v>
          </cell>
        </row>
      </sheetData>
      <sheetData sheetId="49"/>
      <sheetData sheetId="50">
        <row r="22">
          <cell r="A22">
            <v>1</v>
          </cell>
        </row>
      </sheetData>
      <sheetData sheetId="51"/>
      <sheetData sheetId="52"/>
      <sheetData sheetId="53"/>
      <sheetData sheetId="54"/>
      <sheetData sheetId="55"/>
      <sheetData sheetId="56"/>
      <sheetData sheetId="57"/>
      <sheetData sheetId="58">
        <row r="22">
          <cell r="A22">
            <v>1</v>
          </cell>
        </row>
      </sheetData>
      <sheetData sheetId="59"/>
      <sheetData sheetId="60"/>
      <sheetData sheetId="61"/>
      <sheetData sheetId="62"/>
      <sheetData sheetId="63"/>
      <sheetData sheetId="64">
        <row r="22">
          <cell r="A22">
            <v>1</v>
          </cell>
        </row>
      </sheetData>
      <sheetData sheetId="65"/>
      <sheetData sheetId="66">
        <row r="22">
          <cell r="A22">
            <v>1</v>
          </cell>
        </row>
      </sheetData>
      <sheetData sheetId="67"/>
      <sheetData sheetId="68"/>
      <sheetData sheetId="69"/>
      <sheetData sheetId="70"/>
      <sheetData sheetId="71"/>
      <sheetData sheetId="72" refreshError="1"/>
      <sheetData sheetId="73"/>
      <sheetData sheetId="74"/>
      <sheetData sheetId="75"/>
      <sheetData sheetId="76">
        <row r="22">
          <cell r="A22">
            <v>1</v>
          </cell>
        </row>
      </sheetData>
      <sheetData sheetId="77"/>
      <sheetData sheetId="78"/>
      <sheetData sheetId="79"/>
      <sheetData sheetId="80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rol"/>
      <sheetName val="Development"/>
      <sheetName val="Train"/>
      <sheetName val="Track"/>
      <sheetName val="Track Upgrade"/>
      <sheetName val="Resources"/>
      <sheetName val="Track_Upgrade"/>
      <sheetName val="Track_Upgrade1"/>
      <sheetName val="Track_Upgrade2"/>
      <sheetName val="Lookup"/>
      <sheetName val="PSR_DATA"/>
      <sheetName val="DETAILED_PERIOD_COST_FLOW"/>
      <sheetName val="Data (2)"/>
      <sheetName val="WBS_STRUCTURE"/>
      <sheetName val="TO_GAMES"/>
      <sheetName val="PROJECT_BAC(CONT)"/>
      <sheetName val="PROJECT_TRANS"/>
      <sheetName val="PROJECT_PERIOD"/>
      <sheetName val="PROJECT_BAC"/>
      <sheetName val="DETAILED_BAC"/>
      <sheetName val="PROJECT_COST_FLOW"/>
      <sheetName val="DELIVERY"/>
      <sheetName val="Project_Cost_flow(cont)"/>
      <sheetName val="020312_Model_Run4_Opt4a4_v2"/>
      <sheetName val="Track_Upgrade3"/>
      <sheetName val="Datos"/>
      <sheetName val="Grafico"/>
      <sheetName val="DMT"/>
      <sheetName val="Acopios"/>
      <sheetName val="Hoja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ESUP.ADI1.TVI"/>
      <sheetName val="RES,MET,ADI1"/>
      <sheetName val="RES.MET.2,01.-TVI"/>
      <sheetName val="Resumen"/>
      <sheetName val="RES.MET.EXP.ADI1.TVI"/>
      <sheetName val="PER.YCOM,PRO.ADI1"/>
      <sheetName val="CANT.PRO.ADI1"/>
      <sheetName val="TRANSP.GEN.REP.ADI1"/>
      <sheetName val="TRANSP. BOT.REP.ADI1"/>
      <sheetName val="TRANSP.GEN.PRO.ADI1"/>
      <sheetName val="TRANSP.BOT.PRO.ADI1"/>
      <sheetName val="BAN.REP.ADI1"/>
      <sheetName val="BANQ.PRO.ADI1"/>
      <sheetName val="Km.270"/>
      <sheetName val="Km.271"/>
      <sheetName val="Km.272"/>
      <sheetName val="Km.273"/>
      <sheetName val="Km.27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VER"/>
      <sheetName val="EXEC SUMMARY"/>
      <sheetName val="EATON SUMMARY"/>
      <sheetName val="EATON"/>
      <sheetName val="MEWS SUMMARY"/>
      <sheetName val="MEWS"/>
      <sheetName val="EXTERNAL"/>
      <sheetName val="PLANTROOM"/>
      <sheetName val="EXCL"/>
      <sheetName val="EXEC_SUMMARY"/>
      <sheetName val="EATON_SUMMARY"/>
      <sheetName val="MEWS_SUMMARY"/>
      <sheetName val="EXEC_SUMMARY1"/>
      <sheetName val="EATON_SUMMARY1"/>
      <sheetName val="MEWS_SUMMARY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MA-CANTA"/>
      <sheetName val="RESUMEN-EXPLANACION"/>
      <sheetName val="Graph1"/>
      <sheetName val="Graph2"/>
      <sheetName val="Graph3"/>
      <sheetName val="Graph4"/>
      <sheetName val="Graph5"/>
      <sheetName val="Graph6"/>
      <sheetName val="Graph7"/>
      <sheetName val="Graph8"/>
      <sheetName val="Graph9"/>
      <sheetName val="Graph10"/>
      <sheetName val="Graph11"/>
      <sheetName val="Graph12"/>
      <sheetName val="Graph13"/>
      <sheetName val="Graph14"/>
      <sheetName val="Graph15"/>
      <sheetName val="Graph16"/>
      <sheetName val="Graph17"/>
      <sheetName val="Graph18"/>
      <sheetName val="Graph19"/>
      <sheetName val="Graph20"/>
      <sheetName val="Graph21"/>
      <sheetName val="Graph22"/>
      <sheetName val="Graph23"/>
      <sheetName val="Graph24"/>
      <sheetName val="Graph25"/>
      <sheetName val="Graph26"/>
      <sheetName val="Graph27)"/>
      <sheetName val="Graph28"/>
      <sheetName val="Graph29"/>
      <sheetName val="Graph30"/>
      <sheetName val="Graph31"/>
      <sheetName val="Graph32"/>
      <sheetName val="Graph33"/>
      <sheetName val="Graph34"/>
      <sheetName val="Graph35"/>
      <sheetName val="Graph36"/>
      <sheetName val="Graph37"/>
      <sheetName val="Graph38"/>
      <sheetName val="Graph39 "/>
      <sheetName val="Graph40"/>
      <sheetName val="Graph41"/>
      <sheetName val="Graph42"/>
      <sheetName val="Graph43"/>
      <sheetName val="Graph44"/>
      <sheetName val="Graph45"/>
      <sheetName val="Graph46"/>
      <sheetName val="Graph47"/>
      <sheetName val="Graph48"/>
      <sheetName val="Graph49"/>
      <sheetName val="Graph50"/>
      <sheetName val="Graph51"/>
      <sheetName val="Graph52"/>
      <sheetName val="Graph53"/>
      <sheetName val="Graph54"/>
      <sheetName val="Graph55"/>
      <sheetName val="Graph56"/>
      <sheetName val="Graph57"/>
      <sheetName val="Graph58"/>
      <sheetName val="Graph59"/>
      <sheetName val="Graph60"/>
      <sheetName val="Graph61"/>
      <sheetName val="Graph62"/>
      <sheetName val="Graph63"/>
      <sheetName val="Graph64"/>
      <sheetName val="Graph65"/>
      <sheetName val="Graph66"/>
      <sheetName val="Graph67"/>
      <sheetName val="Graph68"/>
      <sheetName val="Graph69"/>
      <sheetName val="Graph70"/>
      <sheetName val="Graph71"/>
      <sheetName val="Graph72"/>
      <sheetName val="Graph73"/>
      <sheetName val="Graph74"/>
      <sheetName val="Graph75"/>
      <sheetName val="Graph76"/>
      <sheetName val="Graph77"/>
      <sheetName val="Graph78"/>
      <sheetName val="Graph79"/>
      <sheetName val="Graph80"/>
      <sheetName val="Graph81"/>
      <sheetName val="D"/>
      <sheetName val="E"/>
      <sheetName val="SECCIONES"/>
      <sheetName val="F"/>
      <sheetName val="F-1"/>
      <sheetName val="G"/>
      <sheetName val="G-1"/>
      <sheetName val="H"/>
      <sheetName val="H-1"/>
      <sheetName val="I"/>
      <sheetName val="I-1"/>
      <sheetName val="J"/>
      <sheetName val="K"/>
      <sheetName val="L"/>
      <sheetName val="M"/>
      <sheetName val="N"/>
      <sheetName val="O"/>
      <sheetName val="P"/>
      <sheetName val="Q"/>
      <sheetName val="R"/>
      <sheetName val="Presenta1"/>
      <sheetName val="Sheet2"/>
      <sheetName val="F-05"/>
      <sheetName val="9 Capex"/>
      <sheetName val="Imprimacion_Planilla"/>
      <sheetName val="GG-Ofertado-P4 Maz"/>
      <sheetName val="datos base"/>
      <sheetName val="DATOS UNOE"/>
      <sheetName val="Producción"/>
      <sheetName val="GENERAL"/>
      <sheetName val="Tabla"/>
      <sheetName val="Datos"/>
      <sheetName val="Fierro-C1"/>
      <sheetName val="Sust.205ABC-VE"/>
      <sheetName val="Sust.205ABC-VP"/>
      <sheetName val="Resum 205ABC 700FG 907.A.2.2"/>
      <sheetName val="RES"/>
      <sheetName val="Limit_ACC_A"/>
      <sheetName val="GyP total"/>
      <sheetName val="RefG"/>
      <sheetName val="IRR sponsor"/>
      <sheetName val="Deduccion Reajuste"/>
      <sheetName val="Restricciones y Compromisos"/>
      <sheetName val="Quantity"/>
      <sheetName val="Graph39_"/>
      <sheetName val="9_Capex"/>
      <sheetName val="GG-Ofertado-P4_Maz"/>
      <sheetName val="datos_base"/>
      <sheetName val="DATOS_UNOE"/>
      <sheetName val="Sust_205ABC-VE"/>
      <sheetName val="Sust_205ABC-VP"/>
      <sheetName val="Resum_205ABC_700FG_907_A_2_2"/>
      <sheetName val="GyP_total"/>
      <sheetName val="IRR_sponsor"/>
      <sheetName val="Deduccion_Reajuste"/>
      <sheetName val="Restricciones_y_Compromisos"/>
      <sheetName val="PER,COM.PRO.ADI1"/>
      <sheetName val="RES,MET,ADI1"/>
      <sheetName val="Planilla Base y Subbase"/>
      <sheetName val="RESUMEN"/>
      <sheetName val="Resumen anual"/>
      <sheetName val="200"/>
      <sheetName val="CIERRE"/>
      <sheetName val="EXP"/>
      <sheetName val="PARTIDAS"/>
      <sheetName val="EVAL"/>
      <sheetName val="Piso Tecnico"/>
      <sheetName val="REFERENCIAS"/>
      <sheetName val="Metrados  Val."/>
      <sheetName val="Data"/>
      <sheetName val="RES-PINTADO"/>
      <sheetName val="EXPLAN. DESVIOS"/>
      <sheetName val="CLASIF. MAT. DESVIOS"/>
      <sheetName val="CLASIF. MATERIAL"/>
      <sheetName val="EXPLAN. VIA PRINCIPAL"/>
      <sheetName val="Model"/>
      <sheetName val="Avance Resumen"/>
      <sheetName val="Macro1"/>
      <sheetName val="Hoja2"/>
      <sheetName val="AUSEN99"/>
      <sheetName val="Metrados__Val_"/>
      <sheetName val="resultado"/>
      <sheetName val="MFT TOC"/>
      <sheetName val="Presupuesto"/>
      <sheetName val="Analisis"/>
      <sheetName val="Insumos"/>
      <sheetName val="Rangos"/>
      <sheetName val="FórmulaPolinómica"/>
      <sheetName val="Planificacion"/>
      <sheetName val="Graph39_1"/>
      <sheetName val="9_Capex1"/>
      <sheetName val="GG-Ofertado-P4_Maz1"/>
      <sheetName val="datos_base1"/>
      <sheetName val="DATOS_UNOE1"/>
      <sheetName val="Sust_205ABC-VE1"/>
      <sheetName val="Sust_205ABC-VP1"/>
      <sheetName val="Resum_205ABC_700FG_907_A_2_21"/>
      <sheetName val="GyP_total1"/>
      <sheetName val="IRR_sponsor1"/>
      <sheetName val="Deduccion_Reajuste1"/>
      <sheetName val="Restricciones_y_Compromisos1"/>
      <sheetName val="PER,COM_PRO_ADI1"/>
      <sheetName val="Planilla_Base_y_Subbase"/>
      <sheetName val="Resumen_anual"/>
      <sheetName val="TC"/>
      <sheetName val="borrador"/>
      <sheetName val="EQ INGR-EGR"/>
      <sheetName val="MOD INGR-EGR"/>
      <sheetName val="Graph39_2"/>
      <sheetName val="9_Capex2"/>
      <sheetName val="GG-Ofertado-P4_Maz2"/>
      <sheetName val="datos_base2"/>
      <sheetName val="DATOS_UNOE2"/>
      <sheetName val="Sust_205ABC-VE2"/>
      <sheetName val="Sust_205ABC-VP2"/>
      <sheetName val="Resum_205ABC_700FG_907_A_2_22"/>
      <sheetName val="GyP_total2"/>
      <sheetName val="IRR_sponsor2"/>
      <sheetName val="Deduccion_Reajuste2"/>
      <sheetName val="Restricciones_y_Compromisos2"/>
      <sheetName val="PER,COM_PRO_ADI11"/>
      <sheetName val="Planilla_Base_y_Subbase1"/>
      <sheetName val="Graph39_3"/>
      <sheetName val="9_Capex3"/>
      <sheetName val="GG-Ofertado-P4_Maz3"/>
      <sheetName val="datos_base3"/>
      <sheetName val="DATOS_UNOE3"/>
      <sheetName val="Sust_205ABC-VE3"/>
      <sheetName val="Sust_205ABC-VP3"/>
      <sheetName val="Resum_205ABC_700FG_907_A_2_23"/>
      <sheetName val="GyP_total3"/>
      <sheetName val="IRR_sponsor3"/>
      <sheetName val="Deduccion_Reajuste3"/>
      <sheetName val="Restricciones_y_Compromisos3"/>
      <sheetName val="PER,COM_PRO_ADI12"/>
      <sheetName val="Planilla_Base_y_Subbase2"/>
      <sheetName val="Resumen_anual1"/>
      <sheetName val="Metrados__Val_1"/>
      <sheetName val="Graph39_4"/>
      <sheetName val="9_Capex4"/>
      <sheetName val="GG-Ofertado-P4_Maz4"/>
      <sheetName val="datos_base4"/>
      <sheetName val="DATOS_UNOE4"/>
      <sheetName val="Sust_205ABC-VE4"/>
      <sheetName val="Sust_205ABC-VP4"/>
      <sheetName val="Resum_205ABC_700FG_907_A_2_24"/>
      <sheetName val="GyP_total4"/>
      <sheetName val="IRR_sponsor4"/>
      <sheetName val="Deduccion_Reajuste4"/>
      <sheetName val="Restricciones_y_Compromisos4"/>
      <sheetName val="PER,COM_PRO_ADI13"/>
      <sheetName val="Planilla_Base_y_Subbase3"/>
      <sheetName val="Resumen_anual2"/>
      <sheetName val="Metrados__Val_2"/>
      <sheetName val="Graph39_5"/>
      <sheetName val="9_Capex5"/>
      <sheetName val="GG-Ofertado-P4_Maz5"/>
      <sheetName val="datos_base5"/>
      <sheetName val="DATOS_UNOE5"/>
      <sheetName val="Sust_205ABC-VE5"/>
      <sheetName val="Sust_205ABC-VP5"/>
      <sheetName val="Resum_205ABC_700FG_907_A_2_25"/>
      <sheetName val="GyP_total5"/>
      <sheetName val="IRR_sponsor5"/>
      <sheetName val="Deduccion_Reajuste5"/>
      <sheetName val="Restricciones_y_Compromisos5"/>
      <sheetName val="PER,COM_PRO_ADI14"/>
      <sheetName val="Planilla_Base_y_Subbase4"/>
      <sheetName val="Resumen_anual3"/>
      <sheetName val="Metrados__Val_3"/>
      <sheetName val="FLUOR-AAQSA"/>
      <sheetName val="Hoja3"/>
      <sheetName val="PLANEADO"/>
      <sheetName val="Hoja1"/>
      <sheetName val="CAPATAZ"/>
      <sheetName val="Datos - F1,F2"/>
      <sheetName val="Plan de Fases-Subfases"/>
      <sheetName val="Tablas"/>
      <sheetName val="Piso_Tecnico"/>
      <sheetName val="Avance_Resumen"/>
      <sheetName val="EXPLAN__DESVIOS"/>
      <sheetName val="CLASIF__MAT__DESVIOS"/>
      <sheetName val="CLASIF__MATERIAL"/>
      <sheetName val="EXPLAN__VIA_PRINCIPAL"/>
      <sheetName val="MFT_TOC"/>
      <sheetName val="Plan_de_Fases-Subfases"/>
      <sheetName val="Datos_-_F1,F2"/>
      <sheetName val="Minuta 029"/>
      <sheetName val="2.- Información gral contrato"/>
      <sheetName val="PTO_ARES"/>
      <sheetName val="Calendario"/>
      <sheetName val="Pto_Itemizado_S10"/>
      <sheetName val="Engineering"/>
      <sheetName val="Procurement Data"/>
      <sheetName val="Mat prod"/>
      <sheetName val="MO"/>
      <sheetName val="Eq Producción"/>
      <sheetName val="GG Obreros"/>
      <sheetName val="Mat apoyo"/>
      <sheetName val="Eq Apoyo"/>
      <sheetName val="Emp"/>
      <sheetName val="GG"/>
      <sheetName val="ROxRUBROS"/>
      <sheetName val="Mod Directo"/>
      <sheetName val="Modelo Ind"/>
      <sheetName val="Hoja4"/>
      <sheetName val="COS"/>
      <sheetName val="COS 1"/>
      <sheetName val="PIP"/>
      <sheetName val="Metrados__Val_4"/>
      <sheetName val="Metrados__Val_5"/>
      <sheetName val="A"/>
      <sheetName val="3W. FORESCAST"/>
      <sheetName val="PAC"/>
      <sheetName val="3W "/>
      <sheetName val="HITOS"/>
      <sheetName val="REPROGRACION"/>
      <sheetName val="CURVA S"/>
      <sheetName val="% lc2"/>
      <sheetName val="HIST. PERS"/>
      <sheetName val="HIST. EQUIP"/>
      <sheetName val="VALORIZACION 10"/>
      <sheetName val="3.INPUT ACT"/>
      <sheetName val="509-509A TMC36&quot;"/>
      <sheetName val="510 TMC36&quot;"/>
      <sheetName val="CANTA"/>
      <sheetName val="2. CURVAS"/>
      <sheetName val="Cierre (20%)"/>
      <sheetName val="Resumen GG"/>
      <sheetName val="GG Totales"/>
      <sheetName val="Recursos"/>
      <sheetName val="12Gar&amp;Seg"/>
      <sheetName val="Equip Seguridad"/>
      <sheetName val="Flujo"/>
      <sheetName val="Flujo (20%)"/>
      <sheetName val="Contingencias"/>
      <sheetName val="Pavimentos"/>
      <sheetName val="PLANILLA-MET"/>
      <sheetName val="Caratula"/>
      <sheetName val="Indice"/>
      <sheetName val="1.-Flash Report"/>
      <sheetName val="3.- Dotación de personal"/>
      <sheetName val="4.- Histograma M.O. Dir."/>
      <sheetName val="5.- Histograma M.O. Indirec."/>
      <sheetName val="6.- Distribucion Equipos y Maq"/>
      <sheetName val="7.- Itemizado Forecast 1"/>
      <sheetName val="6.- Itemizado Control de Avance"/>
      <sheetName val="Contractor ANNEX_12"/>
      <sheetName val="8.- Curva S Forecast 02"/>
      <sheetName val="09-Rendimientos"/>
      <sheetName val="Modifica Curva S"/>
      <sheetName val="9- Reporte de Materiales"/>
      <sheetName val="10.-Cuadro Procura"/>
      <sheetName val="11.- Control de Ingenieria"/>
      <sheetName val="12.- Control Procura "/>
      <sheetName val="13.- Commodities 22.9kV"/>
      <sheetName val="13.- Commodities 60 kV"/>
      <sheetName val="LA"/>
      <sheetName val="MILES"/>
      <sheetName val="DIFERENCIA LB0-FC01"/>
      <sheetName val="RES.MET"/>
      <sheetName val="1000.A_REPL"/>
      <sheetName val="1000.B_REPL"/>
      <sheetName val="1000.C_REPL"/>
      <sheetName val="1000.A_PROY"/>
      <sheetName val="1000.B_PROY"/>
      <sheetName val="1000.C_PROY"/>
      <sheetName val="F-002"/>
      <sheetName val="Liebman 134"/>
      <sheetName val="Anx 1 Nota 4"/>
      <sheetName val="MONTAJE TUBERIA Y SOPORTES"/>
      <sheetName val="Tipo de Cambio"/>
      <sheetName val="Val Nº11"/>
      <sheetName val="CAOV_Met"/>
      <sheetName val="Adel-Materiales"/>
      <sheetName val="Polinom01"/>
      <sheetName val="Reajuste"/>
      <sheetName val="VARIABLES"/>
      <sheetName val="CPV_MGMG"/>
      <sheetName val="Graph39_6"/>
      <sheetName val="9_Capex6"/>
      <sheetName val="GG-Ofertado-P4_Maz6"/>
      <sheetName val="datos_base6"/>
      <sheetName val="DATOS_UNOE6"/>
      <sheetName val="Sust_205ABC-VE6"/>
      <sheetName val="Sust_205ABC-VP6"/>
      <sheetName val="Resum_205ABC_700FG_907_A_2_26"/>
      <sheetName val="GyP_total6"/>
      <sheetName val="IRR_sponsor6"/>
      <sheetName val="Deduccion_Reajuste6"/>
      <sheetName val="Restricciones_y_Compromisos6"/>
      <sheetName val="PER,COM_PRO_ADI15"/>
      <sheetName val="Planilla_Base_y_Subbase5"/>
      <sheetName val="Metrados__Val_6"/>
      <sheetName val="Resumen_anual4"/>
      <sheetName val="Piso_Tecnico1"/>
      <sheetName val="EXPLAN__DESVIOS1"/>
      <sheetName val="CLASIF__MAT__DESVIOS1"/>
      <sheetName val="CLASIF__MATERIAL1"/>
      <sheetName val="EXPLAN__VIA_PRINCIPAL1"/>
      <sheetName val="Avance_Resumen1"/>
      <sheetName val="Plan_de_Fases-Subfases1"/>
      <sheetName val="MFT_TOC1"/>
      <sheetName val="Datos_-_F1,F21"/>
      <sheetName val="EQ_INGR-EGR"/>
      <sheetName val="MOD_INGR-EGR"/>
      <sheetName val="Minuta_029"/>
      <sheetName val="2_-_Información_gral_contrato"/>
      <sheetName val="Procurement_Data"/>
      <sheetName val="Mat_prod"/>
      <sheetName val="Eq_Producción"/>
      <sheetName val="GG_Obreros"/>
      <sheetName val="Mat_apoyo"/>
      <sheetName val="Eq_Apoyo"/>
      <sheetName val="Mod_Directo"/>
      <sheetName val="Modelo_Ind"/>
      <sheetName val="COS_1"/>
      <sheetName val="3W__FORESCAST"/>
      <sheetName val="3W_"/>
      <sheetName val="CURVA_S"/>
      <sheetName val="%_lc2"/>
      <sheetName val="HIST__PERS"/>
      <sheetName val="HIST__EQUIP"/>
      <sheetName val="2__CURVAS"/>
      <sheetName val="Cierre_(20%)"/>
      <sheetName val="Resumen_GG"/>
      <sheetName val="GG_Totales"/>
      <sheetName val="Equip_Seguridad"/>
      <sheetName val="Flujo_(20%)"/>
      <sheetName val="1_-Flash_Report"/>
      <sheetName val="3_-_Dotación_de_personal"/>
      <sheetName val="4_-_Histograma_M_O__Dir_"/>
      <sheetName val="5_-_Histograma_M_O__Indirec_"/>
      <sheetName val="6_-_Distribucion_Equipos_y_Maq"/>
      <sheetName val="7_-_Itemizado_Forecast_1"/>
      <sheetName val="6_-_Itemizado_Control_de_Avance"/>
      <sheetName val="Contractor_ANNEX_12"/>
      <sheetName val="8_-_Curva_S_Forecast_02"/>
      <sheetName val="Modifica_Curva_S"/>
      <sheetName val="9-_Reporte_de_Materiales"/>
      <sheetName val="10_-Cuadro_Procura"/>
      <sheetName val="11_-_Control_de_Ingenieria"/>
      <sheetName val="12_-_Control_Procura_"/>
      <sheetName val="13_-_Commodities_22_9kV"/>
      <sheetName val="13_-_Commodities_60_kV"/>
      <sheetName val="DIFERENCIA_LB0-FC01"/>
      <sheetName val="RES_MET"/>
      <sheetName val="1000_A_REPL"/>
      <sheetName val="1000_B_REPL"/>
      <sheetName val="1000_C_REPL"/>
      <sheetName val="1000_A_PROY"/>
      <sheetName val="1000_B_PROY"/>
      <sheetName val="1000_C_PROY"/>
      <sheetName val="VALORIZACION_10"/>
      <sheetName val="Liebman_134"/>
      <sheetName val="MONTAJE_TUBERIA_Y_SOPORTES"/>
      <sheetName val="Anx_1_Nota_4"/>
      <sheetName val="Tipo_de_Cambio"/>
      <sheetName val="FlujoTJ"/>
      <sheetName val="08"/>
      <sheetName val="01"/>
      <sheetName val="NO IMPRIMIR"/>
      <sheetName val="Val_Nº11"/>
      <sheetName val="07"/>
      <sheetName val="Esc"/>
      <sheetName val="054"/>
      <sheetName val="Main"/>
      <sheetName val="Mov. Tierras"/>
      <sheetName val="CONTROL VOLQUETES2"/>
      <sheetName val="FORMATO CONTROL OK"/>
      <sheetName val="HOJA DE DATOS"/>
      <sheetName val="10241EQLIST"/>
      <sheetName val="3_INPUT_ACT"/>
      <sheetName val="SERVICIOS A OBRA 195"/>
      <sheetName val="BASE_INST"/>
      <sheetName val="BASE_CONEX."/>
      <sheetName val="INST. BANDEJA"/>
      <sheetName val="RES. TENDIDO"/>
      <sheetName val="RES. PEINADO"/>
      <sheetName val="RES.RETIRO"/>
      <sheetName val="RES.CONEX."/>
      <sheetName val="SOMBRILLA"/>
      <sheetName val="Sem."/>
      <sheetName val="RES. CONEXIONADO"/>
      <sheetName val="MONTAJE DE SOMBRILLA"/>
      <sheetName val="Desv.P.Puentes"/>
      <sheetName val="O. Preliminares"/>
      <sheetName val="Mivimiento de Tierras"/>
      <sheetName val="Estribos"/>
      <sheetName val="Estribos Acero (Proy)"/>
      <sheetName val="Fe° C. Estribo"/>
      <sheetName val="Losa de Concreto Armado"/>
      <sheetName val="Losa de Concreto Armado Acero"/>
      <sheetName val="Fe° C. Losa"/>
      <sheetName val="Vereda de Concreto Armado"/>
      <sheetName val="Losa de Aproximacion"/>
      <sheetName val="O. de Protección y Encauzamient"/>
      <sheetName val="Transporte"/>
      <sheetName val="Varios"/>
      <sheetName val="Precios Adicionales-Argos"/>
      <sheetName val="ADICIONALES"/>
      <sheetName val="MASTER MH"/>
      <sheetName val="actividades"/>
      <sheetName val="MASTER EQUIPOS"/>
      <sheetName val="AUX"/>
      <sheetName val="ARCILLAS"/>
      <sheetName val="RDP"/>
      <sheetName val="HM"/>
      <sheetName val="HM_EQ"/>
      <sheetName val="HM_EQ_ENVIO"/>
      <sheetName val="DISTRIBUCION"/>
      <sheetName val="HM_500-VALIDAR CON EQ"/>
      <sheetName val="C.V. OMYA"/>
      <sheetName val="ADICIONALES_ARGOS"/>
      <sheetName val="PROD_ANEXO 1"/>
      <sheetName val="KPI_ANEXO_2_CICLO"/>
      <sheetName val="PROD_ANEXO 2"/>
      <sheetName val="PROD_ANEXO 3"/>
      <sheetName val="PROD_OMYA"/>
      <sheetName val="Help_KPI_OMYA"/>
      <sheetName val="ADICIONALES_OMYA"/>
      <sheetName val="KPI_ANEXO_1"/>
      <sheetName val="KPI_OMYA_DSC-R"/>
      <sheetName val="RESUMEN_SEMANAL"/>
      <sheetName val="Plan-Mensual"/>
      <sheetName val="Panel de Control"/>
      <sheetName val="Cantidad"/>
      <sheetName val="Jorge1"/>
      <sheetName val="Jorge2"/>
      <sheetName val="DATOS 3"/>
      <sheetName val="50+360"/>
      <sheetName val="AD.05 7+300-52+920"/>
      <sheetName val="contraseccion"/>
      <sheetName val="EXP 0-52+920"/>
      <sheetName val="MejorAM"/>
      <sheetName val="Exp. Técnico 7+300-52+920"/>
      <sheetName val="Resumen derrumbes"/>
      <sheetName val="MATER_CONCENTR_CBV99"/>
      <sheetName val="COSTO-MANO-OBRA-_CBV99"/>
      <sheetName val="MATER_CBV2000"/>
      <sheetName val="DISTR.MANT.ELECTRICA"/>
      <sheetName val="DOTACION_CBV99"/>
      <sheetName val="2019"/>
      <sheetName val="2020"/>
      <sheetName val="Avance_Resumen2"/>
      <sheetName val="Sheet1"/>
      <sheetName val="Carátula"/>
      <sheetName val="Contenido"/>
      <sheetName val="Resumen Ejecutivo"/>
      <sheetName val="Proyectos PIA"/>
      <sheetName val="1. Contratos"/>
      <sheetName val="2. Gestión Cronogramas"/>
      <sheetName val="2.1 Curva S - Proyectos"/>
      <sheetName val="4. Estado Construcción"/>
      <sheetName val="3. Gestion Adquisiciones"/>
      <sheetName val="4.1 Estado de RFI´s"/>
      <sheetName val="4.2 Estado Valorizaciones"/>
      <sheetName val=" 4.3 Sol. de Cambio"/>
      <sheetName val="5. Estado Ingeniería "/>
      <sheetName val="6. Gestion Riesgos"/>
      <sheetName val="7. Gestión Comunicaciones"/>
      <sheetName val="8. Acreditaciones"/>
      <sheetName val="9.1 Panel de Control"/>
      <sheetName val="Graph39_7"/>
      <sheetName val="GG-Ofertado-P4_Maz7"/>
      <sheetName val="datos_base7"/>
      <sheetName val="DATOS_UNOE7"/>
      <sheetName val="9_Capex7"/>
      <sheetName val="GyP_total7"/>
      <sheetName val="IRR_sponsor7"/>
      <sheetName val="Sust_205ABC-VE7"/>
      <sheetName val="Sust_205ABC-VP7"/>
      <sheetName val="Resum_205ABC_700FG_907_A_2_27"/>
      <sheetName val="Deduccion_Reajuste7"/>
      <sheetName val="Restricciones_y_Compromisos7"/>
      <sheetName val="PER,COM_PRO_ADI16"/>
      <sheetName val="Planilla_Base_y_Subbase6"/>
      <sheetName val="Metrados__Val_7"/>
      <sheetName val="EXPLAN__DESVIOS2"/>
      <sheetName val="CLASIF__MAT__DESVIOS2"/>
      <sheetName val="CLASIF__MATERIAL2"/>
      <sheetName val="EXPLAN__VIA_PRINCIPAL2"/>
      <sheetName val="Resumen_anual5"/>
      <sheetName val="Piso_Tecnico2"/>
      <sheetName val="RES_MET1"/>
      <sheetName val="1000_A_REPL1"/>
      <sheetName val="1000_B_REPL1"/>
      <sheetName val="1000_C_REPL1"/>
      <sheetName val="1000_A_PROY1"/>
      <sheetName val="1000_B_PROY1"/>
      <sheetName val="1000_C_PROY1"/>
      <sheetName val="MFT_TOC2"/>
      <sheetName val="Plan_de_Fases-Subfases2"/>
      <sheetName val="Datos_-_F1,F22"/>
      <sheetName val="Minuta_0291"/>
      <sheetName val="2_-_Información_gral_contrato1"/>
      <sheetName val="EQ_INGR-EGR1"/>
      <sheetName val="MOD_INGR-EGR1"/>
      <sheetName val="Procurement_Data1"/>
      <sheetName val="Mat_prod1"/>
      <sheetName val="Eq_Producción1"/>
      <sheetName val="GG_Obreros1"/>
      <sheetName val="Mat_apoyo1"/>
      <sheetName val="Eq_Apoyo1"/>
      <sheetName val="Mod_Directo1"/>
      <sheetName val="Modelo_Ind1"/>
      <sheetName val="COS_11"/>
      <sheetName val="3W__FORESCAST1"/>
      <sheetName val="3W_1"/>
      <sheetName val="CURVA_S1"/>
      <sheetName val="%_lc21"/>
      <sheetName val="HIST__PERS1"/>
      <sheetName val="HIST__EQUIP1"/>
      <sheetName val="2__CURVAS1"/>
      <sheetName val="Cierre_(20%)1"/>
      <sheetName val="Resumen_GG1"/>
      <sheetName val="GG_Totales1"/>
      <sheetName val="Equip_Seguridad1"/>
      <sheetName val="Flujo_(20%)1"/>
      <sheetName val="VALORIZACION_101"/>
      <sheetName val="1_-Flash_Report1"/>
      <sheetName val="3_-_Dotación_de_personal1"/>
      <sheetName val="4_-_Histograma_M_O__Dir_1"/>
      <sheetName val="5_-_Histograma_M_O__Indirec_1"/>
      <sheetName val="6_-_Distribucion_Equipos_y_Maq1"/>
      <sheetName val="7_-_Itemizado_Forecast_11"/>
      <sheetName val="6_-_Itemizado_Control_de_Avanc1"/>
      <sheetName val="Contractor_ANNEX_121"/>
      <sheetName val="8_-_Curva_S_Forecast_021"/>
      <sheetName val="Modifica_Curva_S1"/>
      <sheetName val="9-_Reporte_de_Materiales1"/>
      <sheetName val="10_-Cuadro_Procura1"/>
      <sheetName val="11_-_Control_de_Ingenieria1"/>
      <sheetName val="12_-_Control_Procura_1"/>
      <sheetName val="13_-_Commodities_22_9kV1"/>
      <sheetName val="13_-_Commodities_60_kV1"/>
      <sheetName val="DIFERENCIA_LB0-FC011"/>
      <sheetName val="Graph39_10"/>
      <sheetName val="GG-Ofertado-P4_Maz10"/>
      <sheetName val="datos_base10"/>
      <sheetName val="DATOS_UNOE10"/>
      <sheetName val="9_Capex10"/>
      <sheetName val="GyP_total10"/>
      <sheetName val="IRR_sponsor10"/>
      <sheetName val="Sust_205ABC-VE10"/>
      <sheetName val="Sust_205ABC-VP10"/>
      <sheetName val="Resum_205ABC_700FG_907_A_2_210"/>
      <sheetName val="Deduccion_Reajuste10"/>
      <sheetName val="Restricciones_y_Compromisos10"/>
      <sheetName val="PER,COM_PRO_ADI19"/>
      <sheetName val="Planilla_Base_y_Subbase9"/>
      <sheetName val="Metrados__Val_10"/>
      <sheetName val="EXPLAN__DESVIOS5"/>
      <sheetName val="CLASIF__MAT__DESVIOS5"/>
      <sheetName val="CLASIF__MATERIAL5"/>
      <sheetName val="EXPLAN__VIA_PRINCIPAL5"/>
      <sheetName val="Resumen_anual8"/>
      <sheetName val="Piso_Tecnico5"/>
      <sheetName val="Avance_Resumen5"/>
      <sheetName val="RES_MET4"/>
      <sheetName val="1000_A_REPL4"/>
      <sheetName val="1000_B_REPL4"/>
      <sheetName val="1000_C_REPL4"/>
      <sheetName val="1000_A_PROY4"/>
      <sheetName val="1000_B_PROY4"/>
      <sheetName val="1000_C_PROY4"/>
      <sheetName val="MFT_TOC5"/>
      <sheetName val="Plan_de_Fases-Subfases5"/>
      <sheetName val="Datos_-_F1,F25"/>
      <sheetName val="Minuta_0294"/>
      <sheetName val="2_-_Información_gral_contrato4"/>
      <sheetName val="EQ_INGR-EGR4"/>
      <sheetName val="MOD_INGR-EGR4"/>
      <sheetName val="Procurement_Data4"/>
      <sheetName val="Mat_prod4"/>
      <sheetName val="Eq_Producción4"/>
      <sheetName val="GG_Obreros4"/>
      <sheetName val="Mat_apoyo4"/>
      <sheetName val="Eq_Apoyo4"/>
      <sheetName val="Mod_Directo4"/>
      <sheetName val="Modelo_Ind4"/>
      <sheetName val="COS_14"/>
      <sheetName val="3W__FORESCAST4"/>
      <sheetName val="3W_4"/>
      <sheetName val="CURVA_S4"/>
      <sheetName val="%_lc24"/>
      <sheetName val="HIST__PERS4"/>
      <sheetName val="HIST__EQUIP4"/>
      <sheetName val="2__CURVAS4"/>
      <sheetName val="Cierre_(20%)4"/>
      <sheetName val="Resumen_GG4"/>
      <sheetName val="GG_Totales4"/>
      <sheetName val="Equip_Seguridad4"/>
      <sheetName val="Flujo_(20%)4"/>
      <sheetName val="VALORIZACION_104"/>
      <sheetName val="1_-Flash_Report4"/>
      <sheetName val="3_-_Dotación_de_personal4"/>
      <sheetName val="4_-_Histograma_M_O__Dir_4"/>
      <sheetName val="5_-_Histograma_M_O__Indirec_4"/>
      <sheetName val="6_-_Distribucion_Equipos_y_Maq4"/>
      <sheetName val="7_-_Itemizado_Forecast_14"/>
      <sheetName val="6_-_Itemizado_Control_de_Avanc4"/>
      <sheetName val="Contractor_ANNEX_124"/>
      <sheetName val="8_-_Curva_S_Forecast_024"/>
      <sheetName val="Modifica_Curva_S4"/>
      <sheetName val="9-_Reporte_de_Materiales4"/>
      <sheetName val="10_-Cuadro_Procura4"/>
      <sheetName val="11_-_Control_de_Ingenieria4"/>
      <sheetName val="12_-_Control_Procura_4"/>
      <sheetName val="13_-_Commodities_22_9kV4"/>
      <sheetName val="13_-_Commodities_60_kV4"/>
      <sheetName val="DIFERENCIA_LB0-FC014"/>
      <sheetName val="Graph39_8"/>
      <sheetName val="GG-Ofertado-P4_Maz8"/>
      <sheetName val="datos_base8"/>
      <sheetName val="DATOS_UNOE8"/>
      <sheetName val="9_Capex8"/>
      <sheetName val="GyP_total8"/>
      <sheetName val="IRR_sponsor8"/>
      <sheetName val="Sust_205ABC-VE8"/>
      <sheetName val="Sust_205ABC-VP8"/>
      <sheetName val="Resum_205ABC_700FG_907_A_2_28"/>
      <sheetName val="Deduccion_Reajuste8"/>
      <sheetName val="Restricciones_y_Compromisos8"/>
      <sheetName val="PER,COM_PRO_ADI17"/>
      <sheetName val="Planilla_Base_y_Subbase7"/>
      <sheetName val="Metrados__Val_8"/>
      <sheetName val="EXPLAN__DESVIOS3"/>
      <sheetName val="CLASIF__MAT__DESVIOS3"/>
      <sheetName val="CLASIF__MATERIAL3"/>
      <sheetName val="EXPLAN__VIA_PRINCIPAL3"/>
      <sheetName val="Resumen_anual6"/>
      <sheetName val="Piso_Tecnico3"/>
      <sheetName val="Avance_Resumen3"/>
      <sheetName val="RES_MET2"/>
      <sheetName val="1000_A_REPL2"/>
      <sheetName val="1000_B_REPL2"/>
      <sheetName val="1000_C_REPL2"/>
      <sheetName val="1000_A_PROY2"/>
      <sheetName val="1000_B_PROY2"/>
      <sheetName val="1000_C_PROY2"/>
      <sheetName val="MFT_TOC3"/>
      <sheetName val="Plan_de_Fases-Subfases3"/>
      <sheetName val="Datos_-_F1,F23"/>
      <sheetName val="Minuta_0292"/>
      <sheetName val="2_-_Información_gral_contrato2"/>
      <sheetName val="EQ_INGR-EGR2"/>
      <sheetName val="MOD_INGR-EGR2"/>
      <sheetName val="Procurement_Data2"/>
      <sheetName val="Mat_prod2"/>
      <sheetName val="Eq_Producción2"/>
      <sheetName val="GG_Obreros2"/>
      <sheetName val="Mat_apoyo2"/>
      <sheetName val="Eq_Apoyo2"/>
      <sheetName val="Mod_Directo2"/>
      <sheetName val="Modelo_Ind2"/>
      <sheetName val="COS_12"/>
      <sheetName val="3W__FORESCAST2"/>
      <sheetName val="3W_2"/>
      <sheetName val="CURVA_S2"/>
      <sheetName val="%_lc22"/>
      <sheetName val="HIST__PERS2"/>
      <sheetName val="HIST__EQUIP2"/>
      <sheetName val="2__CURVAS2"/>
      <sheetName val="Cierre_(20%)2"/>
      <sheetName val="Resumen_GG2"/>
      <sheetName val="GG_Totales2"/>
      <sheetName val="Equip_Seguridad2"/>
      <sheetName val="Flujo_(20%)2"/>
      <sheetName val="VALORIZACION_102"/>
      <sheetName val="1_-Flash_Report2"/>
      <sheetName val="3_-_Dotación_de_personal2"/>
      <sheetName val="4_-_Histograma_M_O__Dir_2"/>
      <sheetName val="5_-_Histograma_M_O__Indirec_2"/>
      <sheetName val="6_-_Distribucion_Equipos_y_Maq2"/>
      <sheetName val="7_-_Itemizado_Forecast_12"/>
      <sheetName val="6_-_Itemizado_Control_de_Avanc2"/>
      <sheetName val="Contractor_ANNEX_122"/>
      <sheetName val="8_-_Curva_S_Forecast_022"/>
      <sheetName val="Modifica_Curva_S2"/>
      <sheetName val="9-_Reporte_de_Materiales2"/>
      <sheetName val="10_-Cuadro_Procura2"/>
      <sheetName val="11_-_Control_de_Ingenieria2"/>
      <sheetName val="12_-_Control_Procura_2"/>
      <sheetName val="13_-_Commodities_22_9kV2"/>
      <sheetName val="13_-_Commodities_60_kV2"/>
      <sheetName val="DIFERENCIA_LB0-FC012"/>
      <sheetName val="Graph39_9"/>
      <sheetName val="GG-Ofertado-P4_Maz9"/>
      <sheetName val="datos_base9"/>
      <sheetName val="DATOS_UNOE9"/>
      <sheetName val="9_Capex9"/>
      <sheetName val="GyP_total9"/>
      <sheetName val="IRR_sponsor9"/>
      <sheetName val="Sust_205ABC-VE9"/>
      <sheetName val="Sust_205ABC-VP9"/>
      <sheetName val="Resum_205ABC_700FG_907_A_2_29"/>
      <sheetName val="Deduccion_Reajuste9"/>
      <sheetName val="Restricciones_y_Compromisos9"/>
      <sheetName val="PER,COM_PRO_ADI18"/>
      <sheetName val="Planilla_Base_y_Subbase8"/>
      <sheetName val="Metrados__Val_9"/>
      <sheetName val="EXPLAN__DESVIOS4"/>
      <sheetName val="CLASIF__MAT__DESVIOS4"/>
      <sheetName val="CLASIF__MATERIAL4"/>
      <sheetName val="EXPLAN__VIA_PRINCIPAL4"/>
      <sheetName val="Resumen_anual7"/>
      <sheetName val="Piso_Tecnico4"/>
      <sheetName val="Avance_Resumen4"/>
      <sheetName val="RES_MET3"/>
      <sheetName val="1000_A_REPL3"/>
      <sheetName val="1000_B_REPL3"/>
      <sheetName val="1000_C_REPL3"/>
      <sheetName val="1000_A_PROY3"/>
      <sheetName val="1000_B_PROY3"/>
      <sheetName val="1000_C_PROY3"/>
      <sheetName val="MFT_TOC4"/>
      <sheetName val="Plan_de_Fases-Subfases4"/>
      <sheetName val="Datos_-_F1,F24"/>
      <sheetName val="Minuta_0293"/>
      <sheetName val="2_-_Información_gral_contrato3"/>
      <sheetName val="EQ_INGR-EGR3"/>
      <sheetName val="MOD_INGR-EGR3"/>
      <sheetName val="Procurement_Data3"/>
      <sheetName val="Mat_prod3"/>
      <sheetName val="Eq_Producción3"/>
      <sheetName val="GG_Obreros3"/>
      <sheetName val="Mat_apoyo3"/>
      <sheetName val="Eq_Apoyo3"/>
      <sheetName val="Mod_Directo3"/>
      <sheetName val="Modelo_Ind3"/>
      <sheetName val="COS_13"/>
      <sheetName val="3W__FORESCAST3"/>
      <sheetName val="3W_3"/>
      <sheetName val="CURVA_S3"/>
      <sheetName val="%_lc23"/>
      <sheetName val="HIST__PERS3"/>
      <sheetName val="HIST__EQUIP3"/>
      <sheetName val="2__CURVAS3"/>
      <sheetName val="Cierre_(20%)3"/>
      <sheetName val="Resumen_GG3"/>
      <sheetName val="GG_Totales3"/>
      <sheetName val="Equip_Seguridad3"/>
      <sheetName val="Flujo_(20%)3"/>
      <sheetName val="VALORIZACION_103"/>
      <sheetName val="1_-Flash_Report3"/>
      <sheetName val="3_-_Dotación_de_personal3"/>
      <sheetName val="4_-_Histograma_M_O__Dir_3"/>
      <sheetName val="5_-_Histograma_M_O__Indirec_3"/>
      <sheetName val="6_-_Distribucion_Equipos_y_Maq3"/>
      <sheetName val="7_-_Itemizado_Forecast_13"/>
      <sheetName val="6_-_Itemizado_Control_de_Avanc3"/>
      <sheetName val="Contractor_ANNEX_123"/>
      <sheetName val="8_-_Curva_S_Forecast_023"/>
      <sheetName val="Modifica_Curva_S3"/>
      <sheetName val="9-_Reporte_de_Materiales3"/>
      <sheetName val="10_-Cuadro_Procura3"/>
      <sheetName val="11_-_Control_de_Ingenieria3"/>
      <sheetName val="12_-_Control_Procura_3"/>
      <sheetName val="13_-_Commodities_22_9kV3"/>
      <sheetName val="13_-_Commodities_60_kV3"/>
      <sheetName val="DIFERENCIA_LB0-FC013"/>
      <sheetName val="Graph39_11"/>
      <sheetName val="GG-Ofertado-P4_Maz11"/>
      <sheetName val="datos_base11"/>
      <sheetName val="DATOS_UNOE11"/>
      <sheetName val="9_Capex11"/>
      <sheetName val="GyP_total11"/>
      <sheetName val="IRR_sponsor11"/>
      <sheetName val="Sust_205ABC-VE11"/>
      <sheetName val="Sust_205ABC-VP11"/>
      <sheetName val="Resum_205ABC_700FG_907_A_2_211"/>
      <sheetName val="Deduccion_Reajuste11"/>
      <sheetName val="Restricciones_y_Compromisos11"/>
      <sheetName val="PER,COM_PRO_ADI110"/>
      <sheetName val="Planilla_Base_y_Subbase10"/>
      <sheetName val="Metrados__Val_11"/>
      <sheetName val="EXPLAN__DESVIOS6"/>
      <sheetName val="CLASIF__MAT__DESVIOS6"/>
      <sheetName val="CLASIF__MATERIAL6"/>
      <sheetName val="EXPLAN__VIA_PRINCIPAL6"/>
      <sheetName val="Resumen_anual9"/>
      <sheetName val="Piso_Tecnico6"/>
      <sheetName val="Avance_Resumen6"/>
      <sheetName val="RES_MET5"/>
      <sheetName val="1000_A_REPL5"/>
      <sheetName val="1000_B_REPL5"/>
      <sheetName val="1000_C_REPL5"/>
      <sheetName val="1000_A_PROY5"/>
      <sheetName val="1000_B_PROY5"/>
      <sheetName val="1000_C_PROY5"/>
      <sheetName val="MFT_TOC6"/>
      <sheetName val="Plan_de_Fases-Subfases6"/>
      <sheetName val="Datos_-_F1,F26"/>
      <sheetName val="Minuta_0295"/>
      <sheetName val="2_-_Información_gral_contrato5"/>
      <sheetName val="EQ_INGR-EGR5"/>
      <sheetName val="MOD_INGR-EGR5"/>
      <sheetName val="Procurement_Data5"/>
      <sheetName val="Mat_prod5"/>
      <sheetName val="Eq_Producción5"/>
      <sheetName val="GG_Obreros5"/>
      <sheetName val="Mat_apoyo5"/>
      <sheetName val="Eq_Apoyo5"/>
      <sheetName val="Mod_Directo5"/>
      <sheetName val="Modelo_Ind5"/>
      <sheetName val="COS_15"/>
      <sheetName val="3W__FORESCAST5"/>
      <sheetName val="3W_5"/>
      <sheetName val="CURVA_S5"/>
      <sheetName val="%_lc25"/>
      <sheetName val="HIST__PERS5"/>
      <sheetName val="HIST__EQUIP5"/>
      <sheetName val="2__CURVAS5"/>
      <sheetName val="Cierre_(20%)5"/>
      <sheetName val="Resumen_GG5"/>
      <sheetName val="GG_Totales5"/>
      <sheetName val="Equip_Seguridad5"/>
      <sheetName val="Flujo_(20%)5"/>
      <sheetName val="VALORIZACION_105"/>
      <sheetName val="1_-Flash_Report5"/>
      <sheetName val="3_-_Dotación_de_personal5"/>
      <sheetName val="4_-_Histograma_M_O__Dir_5"/>
      <sheetName val="5_-_Histograma_M_O__Indirec_5"/>
      <sheetName val="6_-_Distribucion_Equipos_y_Maq5"/>
      <sheetName val="7_-_Itemizado_Forecast_15"/>
      <sheetName val="6_-_Itemizado_Control_de_Avanc5"/>
      <sheetName val="Contractor_ANNEX_125"/>
      <sheetName val="8_-_Curva_S_Forecast_025"/>
      <sheetName val="Modifica_Curva_S5"/>
      <sheetName val="9-_Reporte_de_Materiales5"/>
      <sheetName val="10_-Cuadro_Procura5"/>
      <sheetName val="11_-_Control_de_Ingenieria5"/>
      <sheetName val="12_-_Control_Procura_5"/>
      <sheetName val="13_-_Commodities_22_9kV5"/>
      <sheetName val="13_-_Commodities_60_kV5"/>
      <sheetName val="DIFERENCIA_LB0-FC015"/>
      <sheetName val="Graph39_12"/>
      <sheetName val="GG-Ofertado-P4_Maz12"/>
      <sheetName val="datos_base12"/>
      <sheetName val="DATOS_UNOE12"/>
      <sheetName val="9_Capex12"/>
      <sheetName val="GyP_total12"/>
      <sheetName val="IRR_sponsor12"/>
      <sheetName val="Sust_205ABC-VE12"/>
      <sheetName val="Sust_205ABC-VP12"/>
      <sheetName val="Resum_205ABC_700FG_907_A_2_212"/>
      <sheetName val="Deduccion_Reajuste12"/>
      <sheetName val="Restricciones_y_Compromisos12"/>
      <sheetName val="PER,COM_PRO_ADI111"/>
      <sheetName val="Planilla_Base_y_Subbase11"/>
      <sheetName val="Metrados__Val_12"/>
      <sheetName val="EXPLAN__DESVIOS7"/>
      <sheetName val="CLASIF__MAT__DESVIOS7"/>
      <sheetName val="CLASIF__MATERIAL7"/>
      <sheetName val="EXPLAN__VIA_PRINCIPAL7"/>
      <sheetName val="Resumen_anual10"/>
      <sheetName val="Piso_Tecnico7"/>
      <sheetName val="Avance_Resumen7"/>
      <sheetName val="RES_MET6"/>
      <sheetName val="1000_A_REPL6"/>
      <sheetName val="1000_B_REPL6"/>
      <sheetName val="1000_C_REPL6"/>
      <sheetName val="1000_A_PROY6"/>
      <sheetName val="1000_B_PROY6"/>
      <sheetName val="1000_C_PROY6"/>
      <sheetName val="MFT_TOC7"/>
      <sheetName val="Plan_de_Fases-Subfases7"/>
      <sheetName val="Datos_-_F1,F27"/>
      <sheetName val="Minuta_0296"/>
      <sheetName val="2_-_Información_gral_contrato6"/>
      <sheetName val="EQ_INGR-EGR6"/>
      <sheetName val="MOD_INGR-EGR6"/>
      <sheetName val="Procurement_Data6"/>
      <sheetName val="Mat_prod6"/>
      <sheetName val="Eq_Producción6"/>
      <sheetName val="GG_Obreros6"/>
      <sheetName val="Mat_apoyo6"/>
      <sheetName val="Eq_Apoyo6"/>
      <sheetName val="Mod_Directo6"/>
      <sheetName val="Modelo_Ind6"/>
      <sheetName val="COS_16"/>
      <sheetName val="3W__FORESCAST6"/>
      <sheetName val="3W_6"/>
      <sheetName val="CURVA_S6"/>
      <sheetName val="%_lc26"/>
      <sheetName val="HIST__PERS6"/>
      <sheetName val="HIST__EQUIP6"/>
      <sheetName val="2__CURVAS6"/>
      <sheetName val="Cierre_(20%)6"/>
      <sheetName val="Resumen_GG6"/>
      <sheetName val="GG_Totales6"/>
      <sheetName val="Equip_Seguridad6"/>
      <sheetName val="Flujo_(20%)6"/>
      <sheetName val="VALORIZACION_106"/>
      <sheetName val="1_-Flash_Report6"/>
      <sheetName val="3_-_Dotación_de_personal6"/>
      <sheetName val="4_-_Histograma_M_O__Dir_6"/>
      <sheetName val="5_-_Histograma_M_O__Indirec_6"/>
      <sheetName val="6_-_Distribucion_Equipos_y_Maq6"/>
      <sheetName val="7_-_Itemizado_Forecast_16"/>
      <sheetName val="6_-_Itemizado_Control_de_Avanc6"/>
      <sheetName val="Contractor_ANNEX_126"/>
      <sheetName val="8_-_Curva_S_Forecast_026"/>
      <sheetName val="Modifica_Curva_S6"/>
      <sheetName val="9-_Reporte_de_Materiales6"/>
      <sheetName val="10_-Cuadro_Procura6"/>
      <sheetName val="11_-_Control_de_Ingenieria6"/>
      <sheetName val="12_-_Control_Procura_6"/>
      <sheetName val="13_-_Commodities_22_9kV6"/>
      <sheetName val="13_-_Commodities_60_kV6"/>
      <sheetName val="DIFERENCIA_LB0-FC016"/>
      <sheetName val="Graph39_13"/>
      <sheetName val="GG-Ofertado-P4_Maz13"/>
      <sheetName val="datos_base13"/>
      <sheetName val="DATOS_UNOE13"/>
      <sheetName val="9_Capex13"/>
      <sheetName val="GyP_total13"/>
      <sheetName val="IRR_sponsor13"/>
      <sheetName val="Sust_205ABC-VE13"/>
      <sheetName val="Sust_205ABC-VP13"/>
      <sheetName val="Resum_205ABC_700FG_907_A_2_213"/>
      <sheetName val="Deduccion_Reajuste13"/>
      <sheetName val="Restricciones_y_Compromisos13"/>
      <sheetName val="PER,COM_PRO_ADI112"/>
      <sheetName val="Planilla_Base_y_Subbase12"/>
      <sheetName val="Metrados__Val_13"/>
      <sheetName val="EXPLAN__DESVIOS8"/>
      <sheetName val="CLASIF__MAT__DESVIOS8"/>
      <sheetName val="CLASIF__MATERIAL8"/>
      <sheetName val="EXPLAN__VIA_PRINCIPAL8"/>
      <sheetName val="Resumen_anual11"/>
      <sheetName val="Piso_Tecnico8"/>
      <sheetName val="Avance_Resumen8"/>
      <sheetName val="RES_MET7"/>
      <sheetName val="1000_A_REPL7"/>
      <sheetName val="1000_B_REPL7"/>
      <sheetName val="1000_C_REPL7"/>
      <sheetName val="1000_A_PROY7"/>
      <sheetName val="1000_B_PROY7"/>
      <sheetName val="1000_C_PROY7"/>
      <sheetName val="MFT_TOC8"/>
      <sheetName val="Plan_de_Fases-Subfases8"/>
      <sheetName val="Datos_-_F1,F28"/>
      <sheetName val="Minuta_0297"/>
      <sheetName val="2_-_Información_gral_contrato7"/>
      <sheetName val="EQ_INGR-EGR7"/>
      <sheetName val="MOD_INGR-EGR7"/>
      <sheetName val="Procurement_Data7"/>
      <sheetName val="Mat_prod7"/>
      <sheetName val="Eq_Producción7"/>
      <sheetName val="GG_Obreros7"/>
      <sheetName val="Mat_apoyo7"/>
      <sheetName val="Eq_Apoyo7"/>
      <sheetName val="Mod_Directo7"/>
      <sheetName val="Modelo_Ind7"/>
      <sheetName val="COS_17"/>
      <sheetName val="3W__FORESCAST7"/>
      <sheetName val="3W_7"/>
      <sheetName val="CURVA_S7"/>
      <sheetName val="%_lc27"/>
      <sheetName val="HIST__PERS7"/>
      <sheetName val="HIST__EQUIP7"/>
      <sheetName val="2__CURVAS7"/>
      <sheetName val="Cierre_(20%)7"/>
      <sheetName val="Resumen_GG7"/>
      <sheetName val="GG_Totales7"/>
      <sheetName val="Equip_Seguridad7"/>
      <sheetName val="Flujo_(20%)7"/>
      <sheetName val="VALORIZACION_107"/>
      <sheetName val="1_-Flash_Report7"/>
      <sheetName val="3_-_Dotación_de_personal7"/>
      <sheetName val="4_-_Histograma_M_O__Dir_7"/>
      <sheetName val="5_-_Histograma_M_O__Indirec_7"/>
      <sheetName val="6_-_Distribucion_Equipos_y_Maq7"/>
      <sheetName val="7_-_Itemizado_Forecast_17"/>
      <sheetName val="6_-_Itemizado_Control_de_Avanc7"/>
      <sheetName val="Contractor_ANNEX_127"/>
      <sheetName val="8_-_Curva_S_Forecast_027"/>
      <sheetName val="Modifica_Curva_S7"/>
      <sheetName val="9-_Reporte_de_Materiales7"/>
      <sheetName val="10_-Cuadro_Procura7"/>
      <sheetName val="11_-_Control_de_Ingenieria7"/>
      <sheetName val="12_-_Control_Procura_7"/>
      <sheetName val="13_-_Commodities_22_9kV7"/>
      <sheetName val="13_-_Commodities_60_kV7"/>
      <sheetName val="DIFERENCIA_LB0-FC017"/>
      <sheetName val="Graph39_14"/>
      <sheetName val="GG-Ofertado-P4_Maz14"/>
      <sheetName val="datos_base14"/>
      <sheetName val="DATOS_UNOE14"/>
      <sheetName val="9_Capex14"/>
      <sheetName val="GyP_total14"/>
      <sheetName val="IRR_sponsor14"/>
      <sheetName val="Sust_205ABC-VE14"/>
      <sheetName val="Sust_205ABC-VP14"/>
      <sheetName val="Resum_205ABC_700FG_907_A_2_214"/>
      <sheetName val="Deduccion_Reajuste14"/>
      <sheetName val="Restricciones_y_Compromisos14"/>
      <sheetName val="PER,COM_PRO_ADI113"/>
      <sheetName val="Planilla_Base_y_Subbase13"/>
      <sheetName val="Metrados__Val_14"/>
      <sheetName val="EXPLAN__DESVIOS9"/>
      <sheetName val="CLASIF__MAT__DESVIOS9"/>
      <sheetName val="CLASIF__MATERIAL9"/>
      <sheetName val="EXPLAN__VIA_PRINCIPAL9"/>
      <sheetName val="Resumen_anual12"/>
      <sheetName val="Piso_Tecnico9"/>
      <sheetName val="Avance_Resumen9"/>
      <sheetName val="RES_MET8"/>
      <sheetName val="1000_A_REPL8"/>
      <sheetName val="1000_B_REPL8"/>
      <sheetName val="1000_C_REPL8"/>
      <sheetName val="1000_A_PROY8"/>
      <sheetName val="1000_B_PROY8"/>
      <sheetName val="1000_C_PROY8"/>
      <sheetName val="MFT_TOC9"/>
      <sheetName val="Plan_de_Fases-Subfases9"/>
      <sheetName val="Datos_-_F1,F29"/>
      <sheetName val="Minuta_0298"/>
      <sheetName val="2_-_Información_gral_contrato8"/>
      <sheetName val="EQ_INGR-EGR8"/>
      <sheetName val="MOD_INGR-EGR8"/>
      <sheetName val="Procurement_Data8"/>
      <sheetName val="Mat_prod8"/>
      <sheetName val="Eq_Producción8"/>
      <sheetName val="GG_Obreros8"/>
      <sheetName val="Mat_apoyo8"/>
      <sheetName val="Eq_Apoyo8"/>
      <sheetName val="Mod_Directo8"/>
      <sheetName val="Modelo_Ind8"/>
      <sheetName val="COS_18"/>
      <sheetName val="3W__FORESCAST8"/>
      <sheetName val="3W_8"/>
      <sheetName val="CURVA_S8"/>
      <sheetName val="%_lc28"/>
      <sheetName val="HIST__PERS8"/>
      <sheetName val="HIST__EQUIP8"/>
      <sheetName val="2__CURVAS8"/>
      <sheetName val="Cierre_(20%)8"/>
      <sheetName val="Resumen_GG8"/>
      <sheetName val="GG_Totales8"/>
      <sheetName val="Equip_Seguridad8"/>
      <sheetName val="Flujo_(20%)8"/>
      <sheetName val="VALORIZACION_108"/>
      <sheetName val="1_-Flash_Report8"/>
      <sheetName val="3_-_Dotación_de_personal8"/>
      <sheetName val="4_-_Histograma_M_O__Dir_8"/>
      <sheetName val="5_-_Histograma_M_O__Indirec_8"/>
      <sheetName val="6_-_Distribucion_Equipos_y_Maq8"/>
      <sheetName val="7_-_Itemizado_Forecast_18"/>
      <sheetName val="6_-_Itemizado_Control_de_Avanc8"/>
      <sheetName val="Contractor_ANNEX_128"/>
      <sheetName val="8_-_Curva_S_Forecast_028"/>
      <sheetName val="Modifica_Curva_S8"/>
      <sheetName val="9-_Reporte_de_Materiales8"/>
      <sheetName val="10_-Cuadro_Procura8"/>
      <sheetName val="11_-_Control_de_Ingenieria8"/>
      <sheetName val="12_-_Control_Procura_8"/>
      <sheetName val="13_-_Commodities_22_9kV8"/>
      <sheetName val="13_-_Commodities_60_kV8"/>
      <sheetName val="DIFERENCIA_LB0-FC018"/>
      <sheetName val="Apus"/>
      <sheetName val="3_INPUT_ACT1"/>
      <sheetName val="509-509A_TMC36&quot;"/>
      <sheetName val="510_TMC36&quot;"/>
      <sheetName val="Liebman_1341"/>
      <sheetName val="Anx_1_Nota_41"/>
      <sheetName val="MONTAJE_TUBERIA_Y_SOPORTES1"/>
      <sheetName val="Tipo_de_Cambio1"/>
      <sheetName val="SERVICIOS_A_OBRA_195"/>
      <sheetName val="AD_05_7+300-52+920"/>
      <sheetName val="EXP_0-52+920"/>
      <sheetName val="Exp__Técnico_7+300-52+920"/>
      <sheetName val="Resumen_derrumbes"/>
      <sheetName val="NO_IMPRIMIR"/>
      <sheetName val="Nudo 1"/>
      <sheetName val="ANALISIS ALQUILER FERREYROS"/>
      <sheetName val="Producción (Marz-20) (2)"/>
      <sheetName val="Separador"/>
      <sheetName val="Explanaciones"/>
      <sheetName val="Explanaciones TRAMO 5"/>
      <sheetName val="Explanaciones TRAMO 6"/>
      <sheetName val="Explanaciones EJE 1 - 3"/>
      <sheetName val="Explanaciones EJE 1 - 4"/>
      <sheetName val="Explanaciones EJE 2 - 5"/>
      <sheetName val="Explanaciones EJE 2 - 6.1"/>
      <sheetName val="Explanaciones EJE 3 - 7"/>
      <sheetName val="Explanaciones EJE 3 - 8"/>
      <sheetName val="encofrado y concreto muros"/>
      <sheetName val="Acero muros"/>
      <sheetName val="Muros metrados"/>
      <sheetName val="encofrado y concreto cimentacio"/>
      <sheetName val="Acero cimentaciones"/>
      <sheetName val="metrado cimentaciones"/>
      <sheetName val="encofrado y concreto columnas"/>
      <sheetName val="columnas"/>
      <sheetName val="BD CONFIABILIDAD"/>
      <sheetName val="Plla_Pers"/>
      <sheetName val="PREACTA"/>
      <sheetName val="consolid-dossier (IAS) (2)"/>
      <sheetName val="POSESIÓN"/>
      <sheetName val="Basis"/>
      <sheetName val="resumen OK"/>
      <sheetName val="Mov__Tierras"/>
      <sheetName val="CONTROL_VOLQUETES2"/>
      <sheetName val="FORMATO_CONTROL_OK"/>
      <sheetName val="HOJA_DE_DATOS"/>
      <sheetName val="BASE_CONEX_"/>
      <sheetName val="INST__BANDEJA"/>
      <sheetName val="RES__TENDIDO"/>
      <sheetName val="RES__PEINADO"/>
      <sheetName val="RES_RETIRO"/>
      <sheetName val="RES_CONEX_"/>
      <sheetName val="Sem_"/>
      <sheetName val="RES__CONEXIONADO"/>
      <sheetName val="MONTAJE_DE_SOMBRILLA"/>
      <sheetName val="Graph39_15"/>
      <sheetName val="9_Capex15"/>
      <sheetName val="GG-Ofertado-P4_Maz15"/>
      <sheetName val="datos_base15"/>
      <sheetName val="DATOS_UNOE15"/>
      <sheetName val="Sust_205ABC-VE15"/>
      <sheetName val="Sust_205ABC-VP15"/>
      <sheetName val="Resum_205ABC_700FG_907_A_2_215"/>
      <sheetName val="GyP_total15"/>
      <sheetName val="IRR_sponsor15"/>
      <sheetName val="Deduccion_Reajuste15"/>
      <sheetName val="Restricciones_y_Compromisos15"/>
      <sheetName val="PER,COM_PRO_ADI114"/>
      <sheetName val="Planilla_Base_y_Subbase14"/>
      <sheetName val="Resumen_anual13"/>
      <sheetName val="Piso_Tecnico10"/>
      <sheetName val="Metrados__Val_15"/>
      <sheetName val="EXPLAN__DESVIOS10"/>
      <sheetName val="CLASIF__MAT__DESVIOS10"/>
      <sheetName val="CLASIF__MATERIAL10"/>
      <sheetName val="EXPLAN__VIA_PRINCIPAL10"/>
      <sheetName val="Avance_Resumen10"/>
      <sheetName val="MFT_TOC10"/>
      <sheetName val="EQ_INGR-EGR9"/>
      <sheetName val="MOD_INGR-EGR9"/>
      <sheetName val="VALORIZACION_109"/>
      <sheetName val="Plan_de_Fases-Subfases10"/>
      <sheetName val="Datos_-_F1,F210"/>
      <sheetName val="Minuta_0299"/>
      <sheetName val="2_-_Información_gral_contrato9"/>
      <sheetName val="Mat_prod9"/>
      <sheetName val="Eq_Producción9"/>
      <sheetName val="GG_Obreros9"/>
      <sheetName val="Mat_apoyo9"/>
      <sheetName val="Eq_Apoyo9"/>
      <sheetName val="Mod_Directo9"/>
      <sheetName val="Modelo_Ind9"/>
      <sheetName val="COS_19"/>
      <sheetName val="Procurement_Data9"/>
      <sheetName val="3W__FORESCAST9"/>
      <sheetName val="3W_9"/>
      <sheetName val="CURVA_S9"/>
      <sheetName val="%_lc29"/>
      <sheetName val="HIST__PERS9"/>
      <sheetName val="HIST__EQUIP9"/>
      <sheetName val="RES_MET9"/>
      <sheetName val="1000_A_REPL9"/>
      <sheetName val="1000_B_REPL9"/>
      <sheetName val="1000_C_REPL9"/>
      <sheetName val="1000_A_PROY9"/>
      <sheetName val="1000_B_PROY9"/>
      <sheetName val="1000_C_PROY9"/>
      <sheetName val="2__CURVAS9"/>
      <sheetName val="Cierre_(20%)9"/>
      <sheetName val="Resumen_GG9"/>
      <sheetName val="GG_Totales9"/>
      <sheetName val="Equip_Seguridad9"/>
      <sheetName val="Flujo_(20%)9"/>
      <sheetName val="1_-Flash_Report9"/>
      <sheetName val="3_-_Dotación_de_personal9"/>
      <sheetName val="4_-_Histograma_M_O__Dir_9"/>
      <sheetName val="5_-_Histograma_M_O__Indirec_9"/>
      <sheetName val="6_-_Distribucion_Equipos_y_Maq9"/>
      <sheetName val="7_-_Itemizado_Forecast_19"/>
      <sheetName val="6_-_Itemizado_Control_de_Avanc9"/>
      <sheetName val="Contractor_ANNEX_129"/>
      <sheetName val="8_-_Curva_S_Forecast_029"/>
      <sheetName val="Modifica_Curva_S9"/>
      <sheetName val="9-_Reporte_de_Materiales9"/>
      <sheetName val="10_-Cuadro_Procura9"/>
      <sheetName val="11_-_Control_de_Ingenieria9"/>
      <sheetName val="12_-_Control_Procura_9"/>
      <sheetName val="13_-_Commodities_22_9kV9"/>
      <sheetName val="13_-_Commodities_60_kV9"/>
      <sheetName val="DIFERENCIA_LB0-FC019"/>
      <sheetName val="3_INPUT_ACT2"/>
      <sheetName val="Liebman_1342"/>
      <sheetName val="AD_05_7+300-52+9201"/>
      <sheetName val="EXP_0-52+9201"/>
      <sheetName val="Exp__Técnico_7+300-52+9201"/>
      <sheetName val="Resumen_derrumbes1"/>
      <sheetName val="Desv_P_Puentes"/>
      <sheetName val="O__Preliminares"/>
      <sheetName val="Mivimiento_de_Tierras"/>
      <sheetName val="Estribos_Acero_(Proy)"/>
      <sheetName val="Fe°_C__Estribo"/>
      <sheetName val="Losa_de_Concreto_Armado"/>
      <sheetName val="Losa_de_Concreto_Armado_Acero"/>
      <sheetName val="Fe°_C__Losa"/>
      <sheetName val="Vereda_de_Concreto_Armado"/>
      <sheetName val="Losa_de_Aproximacion"/>
      <sheetName val="O__de_Protección_y_Encauzamient"/>
      <sheetName val="MONTAJE_TUBERIA_Y_SOPORTES2"/>
      <sheetName val="Anx_1_Nota_42"/>
      <sheetName val="Tipo_de_Cambio2"/>
      <sheetName val="509-509A_TMC36&quot;1"/>
      <sheetName val="510_TMC36&quot;1"/>
      <sheetName val="NO_IMPRIMIR1"/>
      <sheetName val="Val_Nº111"/>
      <sheetName val="Nudo_1"/>
      <sheetName val="SERVICIOS_A_OBRA_1951"/>
      <sheetName val="Precios_Adicionales-Argos"/>
      <sheetName val="MASTER_MH"/>
      <sheetName val="MASTER_EQUIPOS"/>
      <sheetName val="HM_500-VALIDAR_CON_EQ"/>
      <sheetName val="C_V__OMYA"/>
      <sheetName val="PROD_ANEXO_1"/>
      <sheetName val="PROD_ANEXO_2"/>
      <sheetName val="PROD_ANEXO_3"/>
      <sheetName val="DATOS_3"/>
      <sheetName val="Panel_de_Control"/>
      <sheetName val="DISTR_MANT_ELECTRICA"/>
      <sheetName val="Flujo Ingresos"/>
      <sheetName val="Inputs"/>
      <sheetName val="BC_AGO-2014"/>
      <sheetName val="WBS"/>
      <sheetName val="PUNIT"/>
      <sheetName val="EXP-EXPEDIENTE"/>
      <sheetName val="Explanaciones_TRAMO_5"/>
      <sheetName val="Explanaciones_TRAMO_6"/>
      <sheetName val="Explanaciones_EJE_1_-_3"/>
      <sheetName val="Explanaciones_EJE_1_-_4"/>
      <sheetName val="Explanaciones_EJE_2_-_5"/>
      <sheetName val="Explanaciones_EJE_2_-_6_1"/>
      <sheetName val="Explanaciones_EJE_3_-_7"/>
      <sheetName val="Explanaciones_EJE_3_-_8"/>
      <sheetName val="05.01 Exc"/>
      <sheetName val="desb"/>
      <sheetName val="Resumen_Ejecutivo"/>
      <sheetName val="Proyectos_PIA"/>
      <sheetName val="1__Contratos"/>
      <sheetName val="2__Gestión_Cronogramas"/>
      <sheetName val="2_1_Curva_S_-_Proyectos"/>
      <sheetName val="4__Estado_Construcción"/>
      <sheetName val="3__Gestion_Adquisiciones"/>
      <sheetName val="4_1_Estado_de_RFI´s"/>
      <sheetName val="4_2_Estado_Valorizaciones"/>
      <sheetName val="_4_3_Sol__de_Cambio"/>
      <sheetName val="5__Estado_Ingeniería_"/>
      <sheetName val="6__Gestion_Riesgos"/>
      <sheetName val="7__Gestión_Comunicaciones"/>
      <sheetName val="8__Acreditaciones"/>
      <sheetName val="9_1_Panel_de_Control"/>
      <sheetName val="Producción_(Marz-20)_(2)"/>
      <sheetName val="ANALISIS_ALQUILER_FERREYROS"/>
      <sheetName val="BOQ-Bill1-8"/>
      <sheetName val="LOOKAHEAD - RESTRICCIONES "/>
      <sheetName val="03 Desmontaje"/>
      <sheetName val="02 Movilización"/>
      <sheetName val="RES OP-PRO-HAR"/>
      <sheetName val="BD_CONFIABILIDAD"/>
      <sheetName val="encofrado_y_concreto_muros"/>
      <sheetName val="Acero_muros"/>
      <sheetName val="Muros_metrados"/>
      <sheetName val="encofrado_y_concreto_cimentacio"/>
      <sheetName val="Acero_cimentaciones"/>
      <sheetName val="metrado_cimentaciones"/>
      <sheetName val="encofrado_y_concreto_columnas"/>
      <sheetName val="Flujo_Ingresos"/>
      <sheetName val="PO_Control LOG Compras-Anexo-0E"/>
      <sheetName val="edificio"/>
      <sheetName val="sotanos"/>
      <sheetName val="obras ext"/>
      <sheetName val="PRECIOS"/>
      <sheetName val="TABLAS "/>
      <sheetName val="Material"/>
      <sheetName val="MAN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>
        <row r="9">
          <cell r="H9">
            <v>0.90469999999999995</v>
          </cell>
        </row>
      </sheetData>
      <sheetData sheetId="129">
        <row r="9">
          <cell r="H9">
            <v>0.90469999999999995</v>
          </cell>
        </row>
      </sheetData>
      <sheetData sheetId="130">
        <row r="9">
          <cell r="H9">
            <v>0.90469999999999995</v>
          </cell>
        </row>
      </sheetData>
      <sheetData sheetId="131">
        <row r="9">
          <cell r="H9">
            <v>0.90469999999999995</v>
          </cell>
        </row>
      </sheetData>
      <sheetData sheetId="132">
        <row r="9">
          <cell r="H9">
            <v>0.90469999999999995</v>
          </cell>
        </row>
      </sheetData>
      <sheetData sheetId="133">
        <row r="9">
          <cell r="H9">
            <v>0.90469999999999995</v>
          </cell>
        </row>
      </sheetData>
      <sheetData sheetId="134">
        <row r="9">
          <cell r="H9">
            <v>0.90469999999999995</v>
          </cell>
        </row>
      </sheetData>
      <sheetData sheetId="135">
        <row r="9">
          <cell r="H9">
            <v>0.90469999999999995</v>
          </cell>
        </row>
      </sheetData>
      <sheetData sheetId="136">
        <row r="9">
          <cell r="H9">
            <v>0.90469999999999995</v>
          </cell>
        </row>
      </sheetData>
      <sheetData sheetId="137">
        <row r="9">
          <cell r="H9">
            <v>0.90469999999999995</v>
          </cell>
        </row>
      </sheetData>
      <sheetData sheetId="138">
        <row r="9">
          <cell r="H9">
            <v>0.90469999999999995</v>
          </cell>
        </row>
      </sheetData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>
        <row r="9">
          <cell r="H9">
            <v>0.90469999999999995</v>
          </cell>
        </row>
      </sheetData>
      <sheetData sheetId="164" refreshError="1"/>
      <sheetData sheetId="165" refreshError="1"/>
      <sheetData sheetId="166">
        <row r="9">
          <cell r="H9">
            <v>0.90469999999999995</v>
          </cell>
        </row>
      </sheetData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>
        <row r="9">
          <cell r="H9">
            <v>0.90469999999999995</v>
          </cell>
        </row>
      </sheetData>
      <sheetData sheetId="173">
        <row r="9">
          <cell r="H9">
            <v>0.90469999999999995</v>
          </cell>
        </row>
      </sheetData>
      <sheetData sheetId="174">
        <row r="9">
          <cell r="H9">
            <v>0.90469999999999995</v>
          </cell>
        </row>
      </sheetData>
      <sheetData sheetId="175">
        <row r="9">
          <cell r="H9">
            <v>0.90469999999999995</v>
          </cell>
        </row>
      </sheetData>
      <sheetData sheetId="176">
        <row r="9">
          <cell r="H9">
            <v>0.90469999999999995</v>
          </cell>
        </row>
      </sheetData>
      <sheetData sheetId="177">
        <row r="9">
          <cell r="H9">
            <v>0.90469999999999995</v>
          </cell>
        </row>
      </sheetData>
      <sheetData sheetId="178">
        <row r="9">
          <cell r="H9">
            <v>0.90469999999999995</v>
          </cell>
        </row>
      </sheetData>
      <sheetData sheetId="179">
        <row r="9">
          <cell r="H9">
            <v>0.90469999999999995</v>
          </cell>
        </row>
      </sheetData>
      <sheetData sheetId="180">
        <row r="9">
          <cell r="H9">
            <v>0.90469999999999995</v>
          </cell>
        </row>
      </sheetData>
      <sheetData sheetId="181">
        <row r="9">
          <cell r="H9">
            <v>0.90469999999999995</v>
          </cell>
        </row>
      </sheetData>
      <sheetData sheetId="182">
        <row r="9">
          <cell r="H9">
            <v>0.90469999999999995</v>
          </cell>
        </row>
      </sheetData>
      <sheetData sheetId="183">
        <row r="9">
          <cell r="H9">
            <v>0.90469999999999995</v>
          </cell>
        </row>
      </sheetData>
      <sheetData sheetId="184">
        <row r="9">
          <cell r="H9">
            <v>0.90469999999999995</v>
          </cell>
        </row>
      </sheetData>
      <sheetData sheetId="185">
        <row r="9">
          <cell r="H9">
            <v>0.90469999999999995</v>
          </cell>
        </row>
      </sheetData>
      <sheetData sheetId="186">
        <row r="9">
          <cell r="H9">
            <v>0.90469999999999995</v>
          </cell>
        </row>
      </sheetData>
      <sheetData sheetId="187" refreshError="1"/>
      <sheetData sheetId="188" refreshError="1"/>
      <sheetData sheetId="189" refreshError="1"/>
      <sheetData sheetId="190" refreshError="1"/>
      <sheetData sheetId="191">
        <row r="9">
          <cell r="H9">
            <v>0.90469999999999995</v>
          </cell>
        </row>
      </sheetData>
      <sheetData sheetId="192">
        <row r="9">
          <cell r="H9">
            <v>0.90469999999999995</v>
          </cell>
        </row>
      </sheetData>
      <sheetData sheetId="193">
        <row r="9">
          <cell r="H9">
            <v>0.90469999999999995</v>
          </cell>
        </row>
      </sheetData>
      <sheetData sheetId="194">
        <row r="9">
          <cell r="H9">
            <v>0.90469999999999995</v>
          </cell>
        </row>
      </sheetData>
      <sheetData sheetId="195">
        <row r="9">
          <cell r="H9">
            <v>0.90469999999999995</v>
          </cell>
        </row>
      </sheetData>
      <sheetData sheetId="196">
        <row r="9">
          <cell r="H9">
            <v>0.90469999999999995</v>
          </cell>
        </row>
      </sheetData>
      <sheetData sheetId="197">
        <row r="9">
          <cell r="H9">
            <v>0.90469999999999995</v>
          </cell>
        </row>
      </sheetData>
      <sheetData sheetId="198">
        <row r="9">
          <cell r="H9">
            <v>0.90469999999999995</v>
          </cell>
        </row>
      </sheetData>
      <sheetData sheetId="199">
        <row r="9">
          <cell r="H9">
            <v>0.90469999999999995</v>
          </cell>
        </row>
      </sheetData>
      <sheetData sheetId="200">
        <row r="9">
          <cell r="H9">
            <v>0.90469999999999995</v>
          </cell>
        </row>
      </sheetData>
      <sheetData sheetId="201">
        <row r="9">
          <cell r="H9">
            <v>0.90469999999999995</v>
          </cell>
        </row>
      </sheetData>
      <sheetData sheetId="202">
        <row r="9">
          <cell r="H9">
            <v>0.90469999999999995</v>
          </cell>
        </row>
      </sheetData>
      <sheetData sheetId="203">
        <row r="9">
          <cell r="H9">
            <v>0.90469999999999995</v>
          </cell>
        </row>
      </sheetData>
      <sheetData sheetId="204">
        <row r="9">
          <cell r="H9">
            <v>0.90469999999999995</v>
          </cell>
        </row>
      </sheetData>
      <sheetData sheetId="205">
        <row r="9">
          <cell r="H9">
            <v>0.90469999999999995</v>
          </cell>
        </row>
      </sheetData>
      <sheetData sheetId="206">
        <row r="9">
          <cell r="H9">
            <v>0.90469999999999995</v>
          </cell>
        </row>
      </sheetData>
      <sheetData sheetId="207">
        <row r="9">
          <cell r="H9">
            <v>0.90469999999999995</v>
          </cell>
        </row>
      </sheetData>
      <sheetData sheetId="208">
        <row r="9">
          <cell r="H9">
            <v>0.90469999999999995</v>
          </cell>
        </row>
      </sheetData>
      <sheetData sheetId="209">
        <row r="9">
          <cell r="H9">
            <v>0.90469999999999995</v>
          </cell>
        </row>
      </sheetData>
      <sheetData sheetId="210">
        <row r="9">
          <cell r="H9">
            <v>0.90469999999999995</v>
          </cell>
        </row>
      </sheetData>
      <sheetData sheetId="211">
        <row r="9">
          <cell r="H9">
            <v>0.90469999999999995</v>
          </cell>
        </row>
      </sheetData>
      <sheetData sheetId="212">
        <row r="9">
          <cell r="H9">
            <v>0.90469999999999995</v>
          </cell>
        </row>
      </sheetData>
      <sheetData sheetId="213">
        <row r="9">
          <cell r="H9">
            <v>0.90469999999999995</v>
          </cell>
        </row>
      </sheetData>
      <sheetData sheetId="214">
        <row r="9">
          <cell r="H9">
            <v>0.90469999999999995</v>
          </cell>
        </row>
      </sheetData>
      <sheetData sheetId="215">
        <row r="9">
          <cell r="H9">
            <v>0.90469999999999995</v>
          </cell>
        </row>
      </sheetData>
      <sheetData sheetId="216">
        <row r="9">
          <cell r="H9">
            <v>0.90469999999999995</v>
          </cell>
        </row>
      </sheetData>
      <sheetData sheetId="217">
        <row r="9">
          <cell r="H9">
            <v>0.90469999999999995</v>
          </cell>
        </row>
      </sheetData>
      <sheetData sheetId="218">
        <row r="9">
          <cell r="H9">
            <v>0.90469999999999995</v>
          </cell>
        </row>
      </sheetData>
      <sheetData sheetId="219">
        <row r="9">
          <cell r="H9">
            <v>0.90469999999999995</v>
          </cell>
        </row>
      </sheetData>
      <sheetData sheetId="220">
        <row r="9">
          <cell r="H9">
            <v>0.90469999999999995</v>
          </cell>
        </row>
      </sheetData>
      <sheetData sheetId="221">
        <row r="9">
          <cell r="H9">
            <v>0.90469999999999995</v>
          </cell>
        </row>
      </sheetData>
      <sheetData sheetId="222">
        <row r="9">
          <cell r="H9">
            <v>0.90469999999999995</v>
          </cell>
        </row>
      </sheetData>
      <sheetData sheetId="223">
        <row r="9">
          <cell r="H9">
            <v>0.90469999999999995</v>
          </cell>
        </row>
      </sheetData>
      <sheetData sheetId="224">
        <row r="9">
          <cell r="H9">
            <v>0.90469999999999995</v>
          </cell>
        </row>
      </sheetData>
      <sheetData sheetId="225">
        <row r="9">
          <cell r="H9">
            <v>0.90469999999999995</v>
          </cell>
        </row>
      </sheetData>
      <sheetData sheetId="226">
        <row r="9">
          <cell r="H9">
            <v>0.90469999999999995</v>
          </cell>
        </row>
      </sheetData>
      <sheetData sheetId="227">
        <row r="9">
          <cell r="H9">
            <v>0.90469999999999995</v>
          </cell>
        </row>
      </sheetData>
      <sheetData sheetId="228">
        <row r="9">
          <cell r="H9">
            <v>0.90469999999999995</v>
          </cell>
        </row>
      </sheetData>
      <sheetData sheetId="229">
        <row r="9">
          <cell r="H9">
            <v>0.90469999999999995</v>
          </cell>
        </row>
      </sheetData>
      <sheetData sheetId="230">
        <row r="9">
          <cell r="H9">
            <v>0.90469999999999995</v>
          </cell>
        </row>
      </sheetData>
      <sheetData sheetId="231">
        <row r="9">
          <cell r="H9">
            <v>0.90469999999999995</v>
          </cell>
        </row>
      </sheetData>
      <sheetData sheetId="232">
        <row r="9">
          <cell r="H9">
            <v>0.90469999999999995</v>
          </cell>
        </row>
      </sheetData>
      <sheetData sheetId="233">
        <row r="9">
          <cell r="H9">
            <v>0.90469999999999995</v>
          </cell>
        </row>
      </sheetData>
      <sheetData sheetId="234">
        <row r="9">
          <cell r="H9">
            <v>0.90469999999999995</v>
          </cell>
        </row>
      </sheetData>
      <sheetData sheetId="235">
        <row r="9">
          <cell r="H9">
            <v>0.90469999999999995</v>
          </cell>
        </row>
      </sheetData>
      <sheetData sheetId="236">
        <row r="9">
          <cell r="H9">
            <v>0.90469999999999995</v>
          </cell>
        </row>
      </sheetData>
      <sheetData sheetId="237">
        <row r="9">
          <cell r="H9">
            <v>0.90469999999999995</v>
          </cell>
        </row>
      </sheetData>
      <sheetData sheetId="238">
        <row r="9">
          <cell r="H9">
            <v>0.90469999999999995</v>
          </cell>
        </row>
      </sheetData>
      <sheetData sheetId="239">
        <row r="9">
          <cell r="H9">
            <v>0.90469999999999995</v>
          </cell>
        </row>
      </sheetData>
      <sheetData sheetId="240">
        <row r="9">
          <cell r="H9">
            <v>0.90469999999999995</v>
          </cell>
        </row>
      </sheetData>
      <sheetData sheetId="241">
        <row r="9">
          <cell r="H9">
            <v>0.90469999999999995</v>
          </cell>
        </row>
      </sheetData>
      <sheetData sheetId="242">
        <row r="9">
          <cell r="H9">
            <v>0.90469999999999995</v>
          </cell>
        </row>
      </sheetData>
      <sheetData sheetId="243">
        <row r="9">
          <cell r="H9">
            <v>0.90469999999999995</v>
          </cell>
        </row>
      </sheetData>
      <sheetData sheetId="244">
        <row r="9">
          <cell r="H9">
            <v>0.90469999999999995</v>
          </cell>
        </row>
      </sheetData>
      <sheetData sheetId="245">
        <row r="9">
          <cell r="H9">
            <v>0.90469999999999995</v>
          </cell>
        </row>
      </sheetData>
      <sheetData sheetId="246">
        <row r="9">
          <cell r="H9">
            <v>0.90469999999999995</v>
          </cell>
        </row>
      </sheetData>
      <sheetData sheetId="247">
        <row r="9">
          <cell r="H9">
            <v>0.90469999999999995</v>
          </cell>
        </row>
      </sheetData>
      <sheetData sheetId="248">
        <row r="9">
          <cell r="H9">
            <v>0.90469999999999995</v>
          </cell>
        </row>
      </sheetData>
      <sheetData sheetId="249">
        <row r="9">
          <cell r="H9">
            <v>0.90469999999999995</v>
          </cell>
        </row>
      </sheetData>
      <sheetData sheetId="250">
        <row r="9">
          <cell r="H9">
            <v>0.90469999999999995</v>
          </cell>
        </row>
      </sheetData>
      <sheetData sheetId="251">
        <row r="9">
          <cell r="H9">
            <v>0.90469999999999995</v>
          </cell>
        </row>
      </sheetData>
      <sheetData sheetId="252">
        <row r="9">
          <cell r="H9">
            <v>0.90469999999999995</v>
          </cell>
        </row>
      </sheetData>
      <sheetData sheetId="253" refreshError="1"/>
      <sheetData sheetId="254" refreshError="1"/>
      <sheetData sheetId="255" refreshError="1"/>
      <sheetData sheetId="256">
        <row r="9">
          <cell r="H9">
            <v>0.90469999999999995</v>
          </cell>
        </row>
      </sheetData>
      <sheetData sheetId="257" refreshError="1"/>
      <sheetData sheetId="258" refreshError="1"/>
      <sheetData sheetId="259" refreshError="1"/>
      <sheetData sheetId="260" refreshError="1"/>
      <sheetData sheetId="261">
        <row r="9">
          <cell r="H9">
            <v>0.90469999999999995</v>
          </cell>
        </row>
      </sheetData>
      <sheetData sheetId="262">
        <row r="9">
          <cell r="H9">
            <v>0.90469999999999995</v>
          </cell>
        </row>
      </sheetData>
      <sheetData sheetId="263">
        <row r="9">
          <cell r="H9">
            <v>0.90469999999999995</v>
          </cell>
        </row>
      </sheetData>
      <sheetData sheetId="264">
        <row r="9">
          <cell r="H9">
            <v>0.90469999999999995</v>
          </cell>
        </row>
      </sheetData>
      <sheetData sheetId="265">
        <row r="9">
          <cell r="H9">
            <v>0.90469999999999995</v>
          </cell>
        </row>
      </sheetData>
      <sheetData sheetId="266">
        <row r="9">
          <cell r="H9">
            <v>0.90469999999999995</v>
          </cell>
        </row>
      </sheetData>
      <sheetData sheetId="267">
        <row r="9">
          <cell r="H9">
            <v>0.90469999999999995</v>
          </cell>
        </row>
      </sheetData>
      <sheetData sheetId="268">
        <row r="9">
          <cell r="H9">
            <v>0.90469999999999995</v>
          </cell>
        </row>
      </sheetData>
      <sheetData sheetId="269">
        <row r="9">
          <cell r="H9">
            <v>0.90469999999999995</v>
          </cell>
        </row>
      </sheetData>
      <sheetData sheetId="270">
        <row r="9">
          <cell r="H9">
            <v>0.90469999999999995</v>
          </cell>
        </row>
      </sheetData>
      <sheetData sheetId="271">
        <row r="9">
          <cell r="H9">
            <v>0.90469999999999995</v>
          </cell>
        </row>
      </sheetData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>
        <row r="9">
          <cell r="H9">
            <v>0.90469999999999995</v>
          </cell>
        </row>
      </sheetData>
      <sheetData sheetId="278">
        <row r="9">
          <cell r="H9">
            <v>0.90469999999999995</v>
          </cell>
        </row>
      </sheetData>
      <sheetData sheetId="279">
        <row r="9">
          <cell r="H9">
            <v>0.90469999999999995</v>
          </cell>
        </row>
      </sheetData>
      <sheetData sheetId="280">
        <row r="9">
          <cell r="H9">
            <v>0.90469999999999995</v>
          </cell>
        </row>
      </sheetData>
      <sheetData sheetId="281">
        <row r="9">
          <cell r="H9">
            <v>0.90469999999999995</v>
          </cell>
        </row>
      </sheetData>
      <sheetData sheetId="282">
        <row r="9">
          <cell r="H9">
            <v>0.90469999999999995</v>
          </cell>
        </row>
      </sheetData>
      <sheetData sheetId="283">
        <row r="9">
          <cell r="H9">
            <v>0.90469999999999995</v>
          </cell>
        </row>
      </sheetData>
      <sheetData sheetId="284">
        <row r="9">
          <cell r="H9">
            <v>0.90469999999999995</v>
          </cell>
        </row>
      </sheetData>
      <sheetData sheetId="285">
        <row r="9">
          <cell r="H9">
            <v>0.90469999999999995</v>
          </cell>
        </row>
      </sheetData>
      <sheetData sheetId="286">
        <row r="9">
          <cell r="H9">
            <v>0.90469999999999995</v>
          </cell>
        </row>
      </sheetData>
      <sheetData sheetId="287">
        <row r="9">
          <cell r="H9">
            <v>0.90469999999999995</v>
          </cell>
        </row>
      </sheetData>
      <sheetData sheetId="288">
        <row r="9">
          <cell r="H9">
            <v>0.90469999999999995</v>
          </cell>
        </row>
      </sheetData>
      <sheetData sheetId="289">
        <row r="9">
          <cell r="H9">
            <v>0.90469999999999995</v>
          </cell>
        </row>
      </sheetData>
      <sheetData sheetId="290">
        <row r="9">
          <cell r="H9">
            <v>0.90469999999999995</v>
          </cell>
        </row>
      </sheetData>
      <sheetData sheetId="291" refreshError="1"/>
      <sheetData sheetId="292">
        <row r="9">
          <cell r="H9">
            <v>0.90469999999999995</v>
          </cell>
        </row>
      </sheetData>
      <sheetData sheetId="293">
        <row r="9">
          <cell r="H9">
            <v>0.90469999999999995</v>
          </cell>
        </row>
      </sheetData>
      <sheetData sheetId="294" refreshError="1"/>
      <sheetData sheetId="295">
        <row r="9">
          <cell r="H9">
            <v>0.90469999999999995</v>
          </cell>
        </row>
      </sheetData>
      <sheetData sheetId="296">
        <row r="9">
          <cell r="H9">
            <v>0.90469999999999995</v>
          </cell>
        </row>
      </sheetData>
      <sheetData sheetId="297">
        <row r="9">
          <cell r="H9">
            <v>0.90469999999999995</v>
          </cell>
        </row>
      </sheetData>
      <sheetData sheetId="298">
        <row r="9">
          <cell r="H9">
            <v>0.90469999999999995</v>
          </cell>
        </row>
      </sheetData>
      <sheetData sheetId="299">
        <row r="9">
          <cell r="H9">
            <v>0.90469999999999995</v>
          </cell>
        </row>
      </sheetData>
      <sheetData sheetId="300">
        <row r="9">
          <cell r="H9">
            <v>0.90469999999999995</v>
          </cell>
        </row>
      </sheetData>
      <sheetData sheetId="301">
        <row r="9">
          <cell r="H9">
            <v>0.90469999999999995</v>
          </cell>
        </row>
      </sheetData>
      <sheetData sheetId="302">
        <row r="9">
          <cell r="H9">
            <v>0.90469999999999995</v>
          </cell>
        </row>
      </sheetData>
      <sheetData sheetId="303">
        <row r="9">
          <cell r="H9">
            <v>0.90469999999999995</v>
          </cell>
        </row>
      </sheetData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>
        <row r="9">
          <cell r="H9">
            <v>0.90469999999999995</v>
          </cell>
        </row>
      </sheetData>
      <sheetData sheetId="311">
        <row r="9">
          <cell r="H9">
            <v>0.90469999999999995</v>
          </cell>
        </row>
      </sheetData>
      <sheetData sheetId="312">
        <row r="9">
          <cell r="H9">
            <v>0.90469999999999995</v>
          </cell>
        </row>
      </sheetData>
      <sheetData sheetId="313">
        <row r="9">
          <cell r="H9">
            <v>0.90469999999999995</v>
          </cell>
        </row>
      </sheetData>
      <sheetData sheetId="314">
        <row r="9">
          <cell r="H9">
            <v>0.90469999999999995</v>
          </cell>
        </row>
      </sheetData>
      <sheetData sheetId="315">
        <row r="9">
          <cell r="H9">
            <v>0.90469999999999995</v>
          </cell>
        </row>
      </sheetData>
      <sheetData sheetId="316">
        <row r="9">
          <cell r="H9">
            <v>0.90469999999999995</v>
          </cell>
        </row>
      </sheetData>
      <sheetData sheetId="317">
        <row r="9">
          <cell r="H9">
            <v>0.90469999999999995</v>
          </cell>
        </row>
      </sheetData>
      <sheetData sheetId="318">
        <row r="9">
          <cell r="H9">
            <v>0.90469999999999995</v>
          </cell>
        </row>
      </sheetData>
      <sheetData sheetId="319" refreshError="1"/>
      <sheetData sheetId="320" refreshError="1"/>
      <sheetData sheetId="321">
        <row r="9">
          <cell r="H9">
            <v>0.90469999999999995</v>
          </cell>
        </row>
      </sheetData>
      <sheetData sheetId="322">
        <row r="9">
          <cell r="H9">
            <v>0.90469999999999995</v>
          </cell>
        </row>
      </sheetData>
      <sheetData sheetId="323">
        <row r="9">
          <cell r="H9">
            <v>0.90469999999999995</v>
          </cell>
        </row>
      </sheetData>
      <sheetData sheetId="324">
        <row r="9">
          <cell r="H9">
            <v>0.90469999999999995</v>
          </cell>
        </row>
      </sheetData>
      <sheetData sheetId="325">
        <row r="9">
          <cell r="H9">
            <v>0.90469999999999995</v>
          </cell>
        </row>
      </sheetData>
      <sheetData sheetId="326">
        <row r="9">
          <cell r="H9">
            <v>0.90469999999999995</v>
          </cell>
        </row>
      </sheetData>
      <sheetData sheetId="327">
        <row r="9">
          <cell r="H9">
            <v>0.90469999999999995</v>
          </cell>
        </row>
      </sheetData>
      <sheetData sheetId="328">
        <row r="9">
          <cell r="H9">
            <v>0.90469999999999995</v>
          </cell>
        </row>
      </sheetData>
      <sheetData sheetId="329">
        <row r="9">
          <cell r="H9">
            <v>0.90469999999999995</v>
          </cell>
        </row>
      </sheetData>
      <sheetData sheetId="330">
        <row r="9">
          <cell r="H9">
            <v>0.90469999999999995</v>
          </cell>
        </row>
      </sheetData>
      <sheetData sheetId="331">
        <row r="9">
          <cell r="H9">
            <v>0.90469999999999995</v>
          </cell>
        </row>
      </sheetData>
      <sheetData sheetId="332">
        <row r="9">
          <cell r="H9">
            <v>0.90469999999999995</v>
          </cell>
        </row>
      </sheetData>
      <sheetData sheetId="333">
        <row r="9">
          <cell r="H9">
            <v>0.90469999999999995</v>
          </cell>
        </row>
      </sheetData>
      <sheetData sheetId="334">
        <row r="9">
          <cell r="H9">
            <v>0.90469999999999995</v>
          </cell>
        </row>
      </sheetData>
      <sheetData sheetId="335">
        <row r="9">
          <cell r="H9">
            <v>0.90469999999999995</v>
          </cell>
        </row>
      </sheetData>
      <sheetData sheetId="336">
        <row r="9">
          <cell r="H9">
            <v>0.90469999999999995</v>
          </cell>
        </row>
      </sheetData>
      <sheetData sheetId="337">
        <row r="9">
          <cell r="H9">
            <v>0.90469999999999995</v>
          </cell>
        </row>
      </sheetData>
      <sheetData sheetId="338">
        <row r="9">
          <cell r="H9">
            <v>0.90469999999999995</v>
          </cell>
        </row>
      </sheetData>
      <sheetData sheetId="339">
        <row r="9">
          <cell r="H9">
            <v>0.90469999999999995</v>
          </cell>
        </row>
      </sheetData>
      <sheetData sheetId="340">
        <row r="9">
          <cell r="H9">
            <v>0.90469999999999995</v>
          </cell>
        </row>
      </sheetData>
      <sheetData sheetId="341">
        <row r="9">
          <cell r="H9">
            <v>0.90469999999999995</v>
          </cell>
        </row>
      </sheetData>
      <sheetData sheetId="342">
        <row r="9">
          <cell r="H9">
            <v>0.90469999999999995</v>
          </cell>
        </row>
      </sheetData>
      <sheetData sheetId="343">
        <row r="9">
          <cell r="H9">
            <v>0.90469999999999995</v>
          </cell>
        </row>
      </sheetData>
      <sheetData sheetId="344">
        <row r="9">
          <cell r="H9">
            <v>0.90469999999999995</v>
          </cell>
        </row>
      </sheetData>
      <sheetData sheetId="345">
        <row r="9">
          <cell r="H9">
            <v>0.90469999999999995</v>
          </cell>
        </row>
      </sheetData>
      <sheetData sheetId="346">
        <row r="9">
          <cell r="H9">
            <v>0.90469999999999995</v>
          </cell>
        </row>
      </sheetData>
      <sheetData sheetId="347">
        <row r="9">
          <cell r="H9">
            <v>0.90469999999999995</v>
          </cell>
        </row>
      </sheetData>
      <sheetData sheetId="348">
        <row r="9">
          <cell r="H9">
            <v>0.90469999999999995</v>
          </cell>
        </row>
      </sheetData>
      <sheetData sheetId="349">
        <row r="9">
          <cell r="H9">
            <v>0.90469999999999995</v>
          </cell>
        </row>
      </sheetData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>
        <row r="9">
          <cell r="H9">
            <v>0.90469999999999995</v>
          </cell>
        </row>
      </sheetData>
      <sheetData sheetId="363">
        <row r="9">
          <cell r="H9">
            <v>0.90469999999999995</v>
          </cell>
        </row>
      </sheetData>
      <sheetData sheetId="364">
        <row r="9">
          <cell r="H9">
            <v>0.90469999999999995</v>
          </cell>
        </row>
      </sheetData>
      <sheetData sheetId="365">
        <row r="9">
          <cell r="H9">
            <v>0.90469999999999995</v>
          </cell>
        </row>
      </sheetData>
      <sheetData sheetId="366">
        <row r="9">
          <cell r="H9">
            <v>0.90469999999999995</v>
          </cell>
        </row>
      </sheetData>
      <sheetData sheetId="367">
        <row r="9">
          <cell r="H9">
            <v>0.90469999999999995</v>
          </cell>
        </row>
      </sheetData>
      <sheetData sheetId="368">
        <row r="9">
          <cell r="H9">
            <v>0.90469999999999995</v>
          </cell>
        </row>
      </sheetData>
      <sheetData sheetId="369">
        <row r="9">
          <cell r="H9">
            <v>0.90469999999999995</v>
          </cell>
        </row>
      </sheetData>
      <sheetData sheetId="370">
        <row r="9">
          <cell r="H9">
            <v>0.90469999999999995</v>
          </cell>
        </row>
      </sheetData>
      <sheetData sheetId="371">
        <row r="9">
          <cell r="H9">
            <v>0.90469999999999995</v>
          </cell>
        </row>
      </sheetData>
      <sheetData sheetId="372">
        <row r="9">
          <cell r="H9">
            <v>0.90469999999999995</v>
          </cell>
        </row>
      </sheetData>
      <sheetData sheetId="373">
        <row r="9">
          <cell r="H9">
            <v>0.90469999999999995</v>
          </cell>
        </row>
      </sheetData>
      <sheetData sheetId="374">
        <row r="9">
          <cell r="H9">
            <v>0.90469999999999995</v>
          </cell>
        </row>
      </sheetData>
      <sheetData sheetId="375">
        <row r="9">
          <cell r="H9">
            <v>0.90469999999999995</v>
          </cell>
        </row>
      </sheetData>
      <sheetData sheetId="376">
        <row r="9">
          <cell r="H9">
            <v>0.90469999999999995</v>
          </cell>
        </row>
      </sheetData>
      <sheetData sheetId="377">
        <row r="9">
          <cell r="H9">
            <v>0.90469999999999995</v>
          </cell>
        </row>
      </sheetData>
      <sheetData sheetId="378">
        <row r="9">
          <cell r="H9">
            <v>0.90469999999999995</v>
          </cell>
        </row>
      </sheetData>
      <sheetData sheetId="379">
        <row r="9">
          <cell r="H9">
            <v>0.90469999999999995</v>
          </cell>
        </row>
      </sheetData>
      <sheetData sheetId="380">
        <row r="9">
          <cell r="H9">
            <v>0.90469999999999995</v>
          </cell>
        </row>
      </sheetData>
      <sheetData sheetId="381">
        <row r="9">
          <cell r="H9">
            <v>0.90469999999999995</v>
          </cell>
        </row>
      </sheetData>
      <sheetData sheetId="382">
        <row r="9">
          <cell r="H9">
            <v>0.90469999999999995</v>
          </cell>
        </row>
      </sheetData>
      <sheetData sheetId="383">
        <row r="9">
          <cell r="H9">
            <v>0.90469999999999995</v>
          </cell>
        </row>
      </sheetData>
      <sheetData sheetId="384">
        <row r="9">
          <cell r="H9">
            <v>0.90469999999999995</v>
          </cell>
        </row>
      </sheetData>
      <sheetData sheetId="385">
        <row r="9">
          <cell r="H9">
            <v>0.90469999999999995</v>
          </cell>
        </row>
      </sheetData>
      <sheetData sheetId="386">
        <row r="9">
          <cell r="H9">
            <v>0.90469999999999995</v>
          </cell>
        </row>
      </sheetData>
      <sheetData sheetId="387">
        <row r="9">
          <cell r="H9">
            <v>0.90469999999999995</v>
          </cell>
        </row>
      </sheetData>
      <sheetData sheetId="388">
        <row r="9">
          <cell r="H9">
            <v>0.90469999999999995</v>
          </cell>
        </row>
      </sheetData>
      <sheetData sheetId="389">
        <row r="9">
          <cell r="H9">
            <v>0.90469999999999995</v>
          </cell>
        </row>
      </sheetData>
      <sheetData sheetId="390">
        <row r="9">
          <cell r="H9">
            <v>0.90469999999999995</v>
          </cell>
        </row>
      </sheetData>
      <sheetData sheetId="391">
        <row r="9">
          <cell r="H9">
            <v>0.90469999999999995</v>
          </cell>
        </row>
      </sheetData>
      <sheetData sheetId="392">
        <row r="9">
          <cell r="H9">
            <v>0.90469999999999995</v>
          </cell>
        </row>
      </sheetData>
      <sheetData sheetId="393">
        <row r="9">
          <cell r="H9">
            <v>0.90469999999999995</v>
          </cell>
        </row>
      </sheetData>
      <sheetData sheetId="394">
        <row r="9">
          <cell r="H9">
            <v>0.90469999999999995</v>
          </cell>
        </row>
      </sheetData>
      <sheetData sheetId="395">
        <row r="9">
          <cell r="H9">
            <v>0.90469999999999995</v>
          </cell>
        </row>
      </sheetData>
      <sheetData sheetId="396">
        <row r="9">
          <cell r="H9">
            <v>0.90469999999999995</v>
          </cell>
        </row>
      </sheetData>
      <sheetData sheetId="397">
        <row r="9">
          <cell r="H9">
            <v>0.90469999999999995</v>
          </cell>
        </row>
      </sheetData>
      <sheetData sheetId="398">
        <row r="9">
          <cell r="H9">
            <v>0.90469999999999995</v>
          </cell>
        </row>
      </sheetData>
      <sheetData sheetId="399">
        <row r="9">
          <cell r="H9">
            <v>0.90469999999999995</v>
          </cell>
        </row>
      </sheetData>
      <sheetData sheetId="400">
        <row r="9">
          <cell r="H9">
            <v>0.90469999999999995</v>
          </cell>
        </row>
      </sheetData>
      <sheetData sheetId="401">
        <row r="9">
          <cell r="H9">
            <v>0.90469999999999995</v>
          </cell>
        </row>
      </sheetData>
      <sheetData sheetId="402">
        <row r="9">
          <cell r="H9">
            <v>0.90469999999999995</v>
          </cell>
        </row>
      </sheetData>
      <sheetData sheetId="403">
        <row r="9">
          <cell r="H9">
            <v>0.90469999999999995</v>
          </cell>
        </row>
      </sheetData>
      <sheetData sheetId="404">
        <row r="9">
          <cell r="H9">
            <v>0.90469999999999995</v>
          </cell>
        </row>
      </sheetData>
      <sheetData sheetId="405">
        <row r="9">
          <cell r="H9">
            <v>0.90469999999999995</v>
          </cell>
        </row>
      </sheetData>
      <sheetData sheetId="406">
        <row r="9">
          <cell r="H9">
            <v>0.90469999999999995</v>
          </cell>
        </row>
      </sheetData>
      <sheetData sheetId="407">
        <row r="9">
          <cell r="H9">
            <v>0.90469999999999995</v>
          </cell>
        </row>
      </sheetData>
      <sheetData sheetId="408">
        <row r="9">
          <cell r="H9">
            <v>0.90469999999999995</v>
          </cell>
        </row>
      </sheetData>
      <sheetData sheetId="409">
        <row r="9">
          <cell r="H9">
            <v>0.90469999999999995</v>
          </cell>
        </row>
      </sheetData>
      <sheetData sheetId="410">
        <row r="9">
          <cell r="H9">
            <v>0.90469999999999995</v>
          </cell>
        </row>
      </sheetData>
      <sheetData sheetId="411">
        <row r="9">
          <cell r="H9">
            <v>0.90469999999999995</v>
          </cell>
        </row>
      </sheetData>
      <sheetData sheetId="412">
        <row r="9">
          <cell r="H9">
            <v>0.90469999999999995</v>
          </cell>
        </row>
      </sheetData>
      <sheetData sheetId="413">
        <row r="9">
          <cell r="H9">
            <v>0.90469999999999995</v>
          </cell>
        </row>
      </sheetData>
      <sheetData sheetId="414">
        <row r="9">
          <cell r="H9">
            <v>0.90469999999999995</v>
          </cell>
        </row>
      </sheetData>
      <sheetData sheetId="415">
        <row r="9">
          <cell r="H9">
            <v>0.90469999999999995</v>
          </cell>
        </row>
      </sheetData>
      <sheetData sheetId="416">
        <row r="9">
          <cell r="H9">
            <v>0.90469999999999995</v>
          </cell>
        </row>
      </sheetData>
      <sheetData sheetId="417">
        <row r="9">
          <cell r="H9">
            <v>0.90469999999999995</v>
          </cell>
        </row>
      </sheetData>
      <sheetData sheetId="418">
        <row r="9">
          <cell r="H9">
            <v>0.90469999999999995</v>
          </cell>
        </row>
      </sheetData>
      <sheetData sheetId="419">
        <row r="9">
          <cell r="H9">
            <v>0.90469999999999995</v>
          </cell>
        </row>
      </sheetData>
      <sheetData sheetId="420">
        <row r="9">
          <cell r="H9">
            <v>0.90469999999999995</v>
          </cell>
        </row>
      </sheetData>
      <sheetData sheetId="421">
        <row r="9">
          <cell r="H9">
            <v>0.90469999999999995</v>
          </cell>
        </row>
      </sheetData>
      <sheetData sheetId="422">
        <row r="9">
          <cell r="H9">
            <v>0.90469999999999995</v>
          </cell>
        </row>
      </sheetData>
      <sheetData sheetId="423">
        <row r="9">
          <cell r="H9">
            <v>0.90469999999999995</v>
          </cell>
        </row>
      </sheetData>
      <sheetData sheetId="424">
        <row r="9">
          <cell r="H9">
            <v>0.90469999999999995</v>
          </cell>
        </row>
      </sheetData>
      <sheetData sheetId="425">
        <row r="9">
          <cell r="H9">
            <v>0.90469999999999995</v>
          </cell>
        </row>
      </sheetData>
      <sheetData sheetId="426">
        <row r="9">
          <cell r="H9">
            <v>0.90469999999999995</v>
          </cell>
        </row>
      </sheetData>
      <sheetData sheetId="427">
        <row r="9">
          <cell r="H9">
            <v>0.90469999999999995</v>
          </cell>
        </row>
      </sheetData>
      <sheetData sheetId="428">
        <row r="9">
          <cell r="H9">
            <v>0.90469999999999995</v>
          </cell>
        </row>
      </sheetData>
      <sheetData sheetId="429">
        <row r="9">
          <cell r="H9">
            <v>0.90469999999999995</v>
          </cell>
        </row>
      </sheetData>
      <sheetData sheetId="430">
        <row r="9">
          <cell r="H9">
            <v>0.90469999999999995</v>
          </cell>
        </row>
      </sheetData>
      <sheetData sheetId="431">
        <row r="9">
          <cell r="H9">
            <v>0.90469999999999995</v>
          </cell>
        </row>
      </sheetData>
      <sheetData sheetId="432">
        <row r="9">
          <cell r="H9">
            <v>0.90469999999999995</v>
          </cell>
        </row>
      </sheetData>
      <sheetData sheetId="433">
        <row r="9">
          <cell r="H9">
            <v>0.90469999999999995</v>
          </cell>
        </row>
      </sheetData>
      <sheetData sheetId="434">
        <row r="9">
          <cell r="H9">
            <v>0.90469999999999995</v>
          </cell>
        </row>
      </sheetData>
      <sheetData sheetId="435">
        <row r="9">
          <cell r="H9">
            <v>0.90469999999999995</v>
          </cell>
        </row>
      </sheetData>
      <sheetData sheetId="436">
        <row r="9">
          <cell r="H9">
            <v>0.90469999999999995</v>
          </cell>
        </row>
      </sheetData>
      <sheetData sheetId="437">
        <row r="9">
          <cell r="H9">
            <v>0.90469999999999995</v>
          </cell>
        </row>
      </sheetData>
      <sheetData sheetId="438"/>
      <sheetData sheetId="439"/>
      <sheetData sheetId="440"/>
      <sheetData sheetId="441" refreshError="1"/>
      <sheetData sheetId="442" refreshError="1"/>
      <sheetData sheetId="443" refreshError="1"/>
      <sheetData sheetId="444" refreshError="1"/>
      <sheetData sheetId="445"/>
      <sheetData sheetId="446" refreshError="1"/>
      <sheetData sheetId="447" refreshError="1"/>
      <sheetData sheetId="448" refreshError="1"/>
      <sheetData sheetId="449" refreshError="1"/>
      <sheetData sheetId="450">
        <row r="9">
          <cell r="H9">
            <v>0.90469999999999995</v>
          </cell>
        </row>
      </sheetData>
      <sheetData sheetId="451">
        <row r="9">
          <cell r="H9">
            <v>0.90469999999999995</v>
          </cell>
        </row>
      </sheetData>
      <sheetData sheetId="452">
        <row r="9">
          <cell r="H9">
            <v>0.90469999999999995</v>
          </cell>
        </row>
      </sheetData>
      <sheetData sheetId="453" refreshError="1"/>
      <sheetData sheetId="454" refreshError="1"/>
      <sheetData sheetId="455">
        <row r="9">
          <cell r="H9">
            <v>0.90469999999999995</v>
          </cell>
        </row>
      </sheetData>
      <sheetData sheetId="456" refreshError="1"/>
      <sheetData sheetId="457">
        <row r="9">
          <cell r="H9">
            <v>0.90469999999999995</v>
          </cell>
        </row>
      </sheetData>
      <sheetData sheetId="458">
        <row r="9">
          <cell r="H9">
            <v>0.90469999999999995</v>
          </cell>
        </row>
      </sheetData>
      <sheetData sheetId="459">
        <row r="9">
          <cell r="H9">
            <v>0.90469999999999995</v>
          </cell>
        </row>
      </sheetData>
      <sheetData sheetId="460">
        <row r="9">
          <cell r="H9">
            <v>0.90469999999999995</v>
          </cell>
        </row>
      </sheetData>
      <sheetData sheetId="461">
        <row r="9">
          <cell r="H9">
            <v>0.90469999999999995</v>
          </cell>
        </row>
      </sheetData>
      <sheetData sheetId="462">
        <row r="9">
          <cell r="H9">
            <v>0.90469999999999995</v>
          </cell>
        </row>
      </sheetData>
      <sheetData sheetId="463">
        <row r="9">
          <cell r="H9">
            <v>0.90469999999999995</v>
          </cell>
        </row>
      </sheetData>
      <sheetData sheetId="464">
        <row r="9">
          <cell r="H9">
            <v>0.90469999999999995</v>
          </cell>
        </row>
      </sheetData>
      <sheetData sheetId="465">
        <row r="9">
          <cell r="H9">
            <v>0.90469999999999995</v>
          </cell>
        </row>
      </sheetData>
      <sheetData sheetId="466">
        <row r="9">
          <cell r="H9">
            <v>0.90469999999999995</v>
          </cell>
        </row>
      </sheetData>
      <sheetData sheetId="467"/>
      <sheetData sheetId="468">
        <row r="9">
          <cell r="H9">
            <v>0.90469999999999995</v>
          </cell>
        </row>
      </sheetData>
      <sheetData sheetId="469">
        <row r="9">
          <cell r="H9">
            <v>0.90469999999999995</v>
          </cell>
        </row>
      </sheetData>
      <sheetData sheetId="470">
        <row r="9">
          <cell r="H9">
            <v>0.90469999999999995</v>
          </cell>
        </row>
      </sheetData>
      <sheetData sheetId="471">
        <row r="9">
          <cell r="H9">
            <v>0.90469999999999995</v>
          </cell>
        </row>
      </sheetData>
      <sheetData sheetId="472">
        <row r="9">
          <cell r="H9">
            <v>0.90469999999999995</v>
          </cell>
        </row>
      </sheetData>
      <sheetData sheetId="473">
        <row r="9">
          <cell r="H9">
            <v>0.90469999999999995</v>
          </cell>
        </row>
      </sheetData>
      <sheetData sheetId="474">
        <row r="9">
          <cell r="H9">
            <v>0.90469999999999995</v>
          </cell>
        </row>
      </sheetData>
      <sheetData sheetId="475">
        <row r="9">
          <cell r="H9">
            <v>0.90469999999999995</v>
          </cell>
        </row>
      </sheetData>
      <sheetData sheetId="476">
        <row r="9">
          <cell r="H9">
            <v>0.90469999999999995</v>
          </cell>
        </row>
      </sheetData>
      <sheetData sheetId="477">
        <row r="9">
          <cell r="H9">
            <v>0.90469999999999995</v>
          </cell>
        </row>
      </sheetData>
      <sheetData sheetId="478">
        <row r="9">
          <cell r="H9">
            <v>0.90469999999999995</v>
          </cell>
        </row>
      </sheetData>
      <sheetData sheetId="479">
        <row r="9">
          <cell r="H9">
            <v>0.90469999999999995</v>
          </cell>
        </row>
      </sheetData>
      <sheetData sheetId="480">
        <row r="9">
          <cell r="H9">
            <v>0.90469999999999995</v>
          </cell>
        </row>
      </sheetData>
      <sheetData sheetId="481">
        <row r="9">
          <cell r="H9">
            <v>0.90469999999999995</v>
          </cell>
        </row>
      </sheetData>
      <sheetData sheetId="482">
        <row r="9">
          <cell r="H9">
            <v>0.90469999999999995</v>
          </cell>
        </row>
      </sheetData>
      <sheetData sheetId="483">
        <row r="9">
          <cell r="H9">
            <v>0.90469999999999995</v>
          </cell>
        </row>
      </sheetData>
      <sheetData sheetId="484">
        <row r="9">
          <cell r="H9">
            <v>0.90469999999999995</v>
          </cell>
        </row>
      </sheetData>
      <sheetData sheetId="485">
        <row r="9">
          <cell r="H9">
            <v>0.90469999999999995</v>
          </cell>
        </row>
      </sheetData>
      <sheetData sheetId="486">
        <row r="9">
          <cell r="H9">
            <v>0.90469999999999995</v>
          </cell>
        </row>
      </sheetData>
      <sheetData sheetId="487"/>
      <sheetData sheetId="488"/>
      <sheetData sheetId="489">
        <row r="9">
          <cell r="H9">
            <v>0.90469999999999995</v>
          </cell>
        </row>
      </sheetData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 refreshError="1"/>
      <sheetData sheetId="509"/>
      <sheetData sheetId="510"/>
      <sheetData sheetId="511"/>
      <sheetData sheetId="512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/>
      <sheetData sheetId="526"/>
      <sheetData sheetId="527">
        <row r="9">
          <cell r="H9">
            <v>0.90469999999999995</v>
          </cell>
        </row>
      </sheetData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>
        <row r="9">
          <cell r="H9">
            <v>0.90469999999999995</v>
          </cell>
        </row>
      </sheetData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>
        <row r="9">
          <cell r="H9">
            <v>0.90469999999999995</v>
          </cell>
        </row>
      </sheetData>
      <sheetData sheetId="547">
        <row r="9">
          <cell r="H9">
            <v>0.90469999999999995</v>
          </cell>
        </row>
      </sheetData>
      <sheetData sheetId="548">
        <row r="9">
          <cell r="H9">
            <v>0.90469999999999995</v>
          </cell>
        </row>
      </sheetData>
      <sheetData sheetId="549">
        <row r="9">
          <cell r="H9">
            <v>0.90469999999999995</v>
          </cell>
        </row>
      </sheetData>
      <sheetData sheetId="550">
        <row r="9">
          <cell r="H9">
            <v>0.90469999999999995</v>
          </cell>
        </row>
      </sheetData>
      <sheetData sheetId="551">
        <row r="9">
          <cell r="H9">
            <v>0.90469999999999995</v>
          </cell>
        </row>
      </sheetData>
      <sheetData sheetId="552">
        <row r="9">
          <cell r="H9">
            <v>0.90469999999999995</v>
          </cell>
        </row>
      </sheetData>
      <sheetData sheetId="553">
        <row r="9">
          <cell r="H9">
            <v>0.90469999999999995</v>
          </cell>
        </row>
      </sheetData>
      <sheetData sheetId="554">
        <row r="9">
          <cell r="H9">
            <v>0.90469999999999995</v>
          </cell>
        </row>
      </sheetData>
      <sheetData sheetId="555">
        <row r="9">
          <cell r="H9">
            <v>0.90469999999999995</v>
          </cell>
        </row>
      </sheetData>
      <sheetData sheetId="556">
        <row r="9">
          <cell r="H9">
            <v>0.90469999999999995</v>
          </cell>
        </row>
      </sheetData>
      <sheetData sheetId="557">
        <row r="9">
          <cell r="H9">
            <v>0.90469999999999995</v>
          </cell>
        </row>
      </sheetData>
      <sheetData sheetId="558">
        <row r="9">
          <cell r="H9">
            <v>0.90469999999999995</v>
          </cell>
        </row>
      </sheetData>
      <sheetData sheetId="559">
        <row r="9">
          <cell r="H9">
            <v>0.90469999999999995</v>
          </cell>
        </row>
      </sheetData>
      <sheetData sheetId="560">
        <row r="9">
          <cell r="H9">
            <v>0.90469999999999995</v>
          </cell>
        </row>
      </sheetData>
      <sheetData sheetId="561">
        <row r="9">
          <cell r="H9">
            <v>0.90469999999999995</v>
          </cell>
        </row>
      </sheetData>
      <sheetData sheetId="562">
        <row r="9">
          <cell r="H9">
            <v>0.90469999999999995</v>
          </cell>
        </row>
      </sheetData>
      <sheetData sheetId="563">
        <row r="9">
          <cell r="H9">
            <v>0.90469999999999995</v>
          </cell>
        </row>
      </sheetData>
      <sheetData sheetId="564">
        <row r="9">
          <cell r="H9">
            <v>0.90469999999999995</v>
          </cell>
        </row>
      </sheetData>
      <sheetData sheetId="565">
        <row r="9">
          <cell r="H9">
            <v>0.90469999999999995</v>
          </cell>
        </row>
      </sheetData>
      <sheetData sheetId="566">
        <row r="9">
          <cell r="H9">
            <v>0.90469999999999995</v>
          </cell>
        </row>
      </sheetData>
      <sheetData sheetId="567">
        <row r="9">
          <cell r="H9">
            <v>0.90469999999999995</v>
          </cell>
        </row>
      </sheetData>
      <sheetData sheetId="568">
        <row r="9">
          <cell r="H9">
            <v>0.90469999999999995</v>
          </cell>
        </row>
      </sheetData>
      <sheetData sheetId="569">
        <row r="9">
          <cell r="H9">
            <v>0.90469999999999995</v>
          </cell>
        </row>
      </sheetData>
      <sheetData sheetId="570">
        <row r="9">
          <cell r="H9">
            <v>0.90469999999999995</v>
          </cell>
        </row>
      </sheetData>
      <sheetData sheetId="571">
        <row r="9">
          <cell r="H9">
            <v>0.90469999999999995</v>
          </cell>
        </row>
      </sheetData>
      <sheetData sheetId="572">
        <row r="9">
          <cell r="H9">
            <v>0.90469999999999995</v>
          </cell>
        </row>
      </sheetData>
      <sheetData sheetId="573">
        <row r="9">
          <cell r="H9">
            <v>0.90469999999999995</v>
          </cell>
        </row>
      </sheetData>
      <sheetData sheetId="574">
        <row r="9">
          <cell r="H9">
            <v>0.90469999999999995</v>
          </cell>
        </row>
      </sheetData>
      <sheetData sheetId="575">
        <row r="9">
          <cell r="H9">
            <v>0.90469999999999995</v>
          </cell>
        </row>
      </sheetData>
      <sheetData sheetId="576">
        <row r="9">
          <cell r="H9">
            <v>0.90469999999999995</v>
          </cell>
        </row>
      </sheetData>
      <sheetData sheetId="577">
        <row r="9">
          <cell r="H9">
            <v>0.90469999999999995</v>
          </cell>
        </row>
      </sheetData>
      <sheetData sheetId="578">
        <row r="9">
          <cell r="H9">
            <v>0.90469999999999995</v>
          </cell>
        </row>
      </sheetData>
      <sheetData sheetId="579">
        <row r="9">
          <cell r="H9">
            <v>0.90469999999999995</v>
          </cell>
        </row>
      </sheetData>
      <sheetData sheetId="580">
        <row r="9">
          <cell r="H9">
            <v>0.90469999999999995</v>
          </cell>
        </row>
      </sheetData>
      <sheetData sheetId="581">
        <row r="9">
          <cell r="H9">
            <v>0.90469999999999995</v>
          </cell>
        </row>
      </sheetData>
      <sheetData sheetId="582">
        <row r="9">
          <cell r="H9">
            <v>0.90469999999999995</v>
          </cell>
        </row>
      </sheetData>
      <sheetData sheetId="583">
        <row r="9">
          <cell r="H9">
            <v>0.90469999999999995</v>
          </cell>
        </row>
      </sheetData>
      <sheetData sheetId="584">
        <row r="9">
          <cell r="H9">
            <v>0.90469999999999995</v>
          </cell>
        </row>
      </sheetData>
      <sheetData sheetId="585">
        <row r="9">
          <cell r="H9">
            <v>0.90469999999999995</v>
          </cell>
        </row>
      </sheetData>
      <sheetData sheetId="586">
        <row r="9">
          <cell r="H9">
            <v>0.90469999999999995</v>
          </cell>
        </row>
      </sheetData>
      <sheetData sheetId="587">
        <row r="9">
          <cell r="H9">
            <v>0.90469999999999995</v>
          </cell>
        </row>
      </sheetData>
      <sheetData sheetId="588">
        <row r="9">
          <cell r="H9">
            <v>0.90469999999999995</v>
          </cell>
        </row>
      </sheetData>
      <sheetData sheetId="589">
        <row r="9">
          <cell r="H9">
            <v>0.90469999999999995</v>
          </cell>
        </row>
      </sheetData>
      <sheetData sheetId="590">
        <row r="9">
          <cell r="H9">
            <v>0.90469999999999995</v>
          </cell>
        </row>
      </sheetData>
      <sheetData sheetId="591">
        <row r="9">
          <cell r="H9">
            <v>0.90469999999999995</v>
          </cell>
        </row>
      </sheetData>
      <sheetData sheetId="592">
        <row r="9">
          <cell r="H9">
            <v>0.90469999999999995</v>
          </cell>
        </row>
      </sheetData>
      <sheetData sheetId="593">
        <row r="9">
          <cell r="H9">
            <v>0.90469999999999995</v>
          </cell>
        </row>
      </sheetData>
      <sheetData sheetId="594">
        <row r="9">
          <cell r="H9">
            <v>0.90469999999999995</v>
          </cell>
        </row>
      </sheetData>
      <sheetData sheetId="595">
        <row r="9">
          <cell r="H9">
            <v>0.90469999999999995</v>
          </cell>
        </row>
      </sheetData>
      <sheetData sheetId="596">
        <row r="9">
          <cell r="H9">
            <v>0.90469999999999995</v>
          </cell>
        </row>
      </sheetData>
      <sheetData sheetId="597">
        <row r="9">
          <cell r="H9">
            <v>0.90469999999999995</v>
          </cell>
        </row>
      </sheetData>
      <sheetData sheetId="598">
        <row r="9">
          <cell r="H9">
            <v>0.90469999999999995</v>
          </cell>
        </row>
      </sheetData>
      <sheetData sheetId="599">
        <row r="9">
          <cell r="H9">
            <v>0.90469999999999995</v>
          </cell>
        </row>
      </sheetData>
      <sheetData sheetId="600">
        <row r="9">
          <cell r="H9">
            <v>0.90469999999999995</v>
          </cell>
        </row>
      </sheetData>
      <sheetData sheetId="601">
        <row r="9">
          <cell r="H9">
            <v>0.90469999999999995</v>
          </cell>
        </row>
      </sheetData>
      <sheetData sheetId="602">
        <row r="9">
          <cell r="H9">
            <v>0.90469999999999995</v>
          </cell>
        </row>
      </sheetData>
      <sheetData sheetId="603">
        <row r="9">
          <cell r="H9">
            <v>0.90469999999999995</v>
          </cell>
        </row>
      </sheetData>
      <sheetData sheetId="604">
        <row r="9">
          <cell r="H9">
            <v>0.90469999999999995</v>
          </cell>
        </row>
      </sheetData>
      <sheetData sheetId="605">
        <row r="9">
          <cell r="H9">
            <v>0.90469999999999995</v>
          </cell>
        </row>
      </sheetData>
      <sheetData sheetId="606">
        <row r="9">
          <cell r="H9">
            <v>0.90469999999999995</v>
          </cell>
        </row>
      </sheetData>
      <sheetData sheetId="607">
        <row r="9">
          <cell r="H9">
            <v>0.90469999999999995</v>
          </cell>
        </row>
      </sheetData>
      <sheetData sheetId="608">
        <row r="9">
          <cell r="H9">
            <v>0.90469999999999995</v>
          </cell>
        </row>
      </sheetData>
      <sheetData sheetId="609">
        <row r="9">
          <cell r="H9">
            <v>0.90469999999999995</v>
          </cell>
        </row>
      </sheetData>
      <sheetData sheetId="610">
        <row r="9">
          <cell r="H9">
            <v>0.90469999999999995</v>
          </cell>
        </row>
      </sheetData>
      <sheetData sheetId="611">
        <row r="9">
          <cell r="H9">
            <v>0.90469999999999995</v>
          </cell>
        </row>
      </sheetData>
      <sheetData sheetId="612">
        <row r="9">
          <cell r="H9">
            <v>0.90469999999999995</v>
          </cell>
        </row>
      </sheetData>
      <sheetData sheetId="613">
        <row r="9">
          <cell r="H9">
            <v>0.90469999999999995</v>
          </cell>
        </row>
      </sheetData>
      <sheetData sheetId="614">
        <row r="9">
          <cell r="H9">
            <v>0.90469999999999995</v>
          </cell>
        </row>
      </sheetData>
      <sheetData sheetId="615">
        <row r="9">
          <cell r="H9">
            <v>0.90469999999999995</v>
          </cell>
        </row>
      </sheetData>
      <sheetData sheetId="616">
        <row r="9">
          <cell r="H9">
            <v>0.90469999999999995</v>
          </cell>
        </row>
      </sheetData>
      <sheetData sheetId="617">
        <row r="9">
          <cell r="H9">
            <v>0.90469999999999995</v>
          </cell>
        </row>
      </sheetData>
      <sheetData sheetId="618">
        <row r="9">
          <cell r="H9">
            <v>0.90469999999999995</v>
          </cell>
        </row>
      </sheetData>
      <sheetData sheetId="619">
        <row r="9">
          <cell r="H9">
            <v>0.90469999999999995</v>
          </cell>
        </row>
      </sheetData>
      <sheetData sheetId="620">
        <row r="9">
          <cell r="H9">
            <v>0.90469999999999995</v>
          </cell>
        </row>
      </sheetData>
      <sheetData sheetId="621">
        <row r="9">
          <cell r="H9">
            <v>0.90469999999999995</v>
          </cell>
        </row>
      </sheetData>
      <sheetData sheetId="622">
        <row r="9">
          <cell r="H9">
            <v>0.90469999999999995</v>
          </cell>
        </row>
      </sheetData>
      <sheetData sheetId="623">
        <row r="9">
          <cell r="H9">
            <v>0.90469999999999995</v>
          </cell>
        </row>
      </sheetData>
      <sheetData sheetId="624">
        <row r="9">
          <cell r="H9">
            <v>0.90469999999999995</v>
          </cell>
        </row>
      </sheetData>
      <sheetData sheetId="625">
        <row r="9">
          <cell r="H9">
            <v>0.90469999999999995</v>
          </cell>
        </row>
      </sheetData>
      <sheetData sheetId="626">
        <row r="9">
          <cell r="H9">
            <v>0.90469999999999995</v>
          </cell>
        </row>
      </sheetData>
      <sheetData sheetId="627">
        <row r="9">
          <cell r="H9">
            <v>0.90469999999999995</v>
          </cell>
        </row>
      </sheetData>
      <sheetData sheetId="628">
        <row r="9">
          <cell r="H9">
            <v>0.90469999999999995</v>
          </cell>
        </row>
      </sheetData>
      <sheetData sheetId="629">
        <row r="9">
          <cell r="H9">
            <v>0.90469999999999995</v>
          </cell>
        </row>
      </sheetData>
      <sheetData sheetId="630">
        <row r="9">
          <cell r="H9">
            <v>0.90469999999999995</v>
          </cell>
        </row>
      </sheetData>
      <sheetData sheetId="631">
        <row r="9">
          <cell r="H9">
            <v>0.90469999999999995</v>
          </cell>
        </row>
      </sheetData>
      <sheetData sheetId="632">
        <row r="9">
          <cell r="H9">
            <v>0.90469999999999995</v>
          </cell>
        </row>
      </sheetData>
      <sheetData sheetId="633">
        <row r="9">
          <cell r="H9">
            <v>0.90469999999999995</v>
          </cell>
        </row>
      </sheetData>
      <sheetData sheetId="634">
        <row r="9">
          <cell r="H9">
            <v>0.90469999999999995</v>
          </cell>
        </row>
      </sheetData>
      <sheetData sheetId="635">
        <row r="9">
          <cell r="H9">
            <v>0.90469999999999995</v>
          </cell>
        </row>
      </sheetData>
      <sheetData sheetId="636">
        <row r="9">
          <cell r="H9">
            <v>0.90469999999999995</v>
          </cell>
        </row>
      </sheetData>
      <sheetData sheetId="637">
        <row r="9">
          <cell r="H9">
            <v>0.90469999999999995</v>
          </cell>
        </row>
      </sheetData>
      <sheetData sheetId="638">
        <row r="9">
          <cell r="H9">
            <v>0.90469999999999995</v>
          </cell>
        </row>
      </sheetData>
      <sheetData sheetId="639">
        <row r="9">
          <cell r="H9">
            <v>0.90469999999999995</v>
          </cell>
        </row>
      </sheetData>
      <sheetData sheetId="640">
        <row r="9">
          <cell r="H9">
            <v>0.90469999999999995</v>
          </cell>
        </row>
      </sheetData>
      <sheetData sheetId="641">
        <row r="9">
          <cell r="H9">
            <v>0.90469999999999995</v>
          </cell>
        </row>
      </sheetData>
      <sheetData sheetId="642">
        <row r="9">
          <cell r="H9">
            <v>0.90469999999999995</v>
          </cell>
        </row>
      </sheetData>
      <sheetData sheetId="643">
        <row r="9">
          <cell r="H9">
            <v>0.90469999999999995</v>
          </cell>
        </row>
      </sheetData>
      <sheetData sheetId="644">
        <row r="9">
          <cell r="H9">
            <v>0.90469999999999995</v>
          </cell>
        </row>
      </sheetData>
      <sheetData sheetId="645">
        <row r="9">
          <cell r="H9">
            <v>0.90469999999999995</v>
          </cell>
        </row>
      </sheetData>
      <sheetData sheetId="646">
        <row r="9">
          <cell r="H9">
            <v>0.90469999999999995</v>
          </cell>
        </row>
      </sheetData>
      <sheetData sheetId="647">
        <row r="9">
          <cell r="H9">
            <v>0.90469999999999995</v>
          </cell>
        </row>
      </sheetData>
      <sheetData sheetId="648">
        <row r="9">
          <cell r="H9">
            <v>0.90469999999999995</v>
          </cell>
        </row>
      </sheetData>
      <sheetData sheetId="649">
        <row r="9">
          <cell r="H9">
            <v>0.90469999999999995</v>
          </cell>
        </row>
      </sheetData>
      <sheetData sheetId="650">
        <row r="9">
          <cell r="H9">
            <v>0.90469999999999995</v>
          </cell>
        </row>
      </sheetData>
      <sheetData sheetId="651">
        <row r="9">
          <cell r="H9">
            <v>0.90469999999999995</v>
          </cell>
        </row>
      </sheetData>
      <sheetData sheetId="652">
        <row r="9">
          <cell r="H9">
            <v>0.90469999999999995</v>
          </cell>
        </row>
      </sheetData>
      <sheetData sheetId="653">
        <row r="9">
          <cell r="H9">
            <v>0.90469999999999995</v>
          </cell>
        </row>
      </sheetData>
      <sheetData sheetId="654">
        <row r="9">
          <cell r="H9">
            <v>0.90469999999999995</v>
          </cell>
        </row>
      </sheetData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>
        <row r="9">
          <cell r="H9">
            <v>0.90469999999999995</v>
          </cell>
        </row>
      </sheetData>
      <sheetData sheetId="664">
        <row r="9">
          <cell r="H9">
            <v>0.90469999999999995</v>
          </cell>
        </row>
      </sheetData>
      <sheetData sheetId="665">
        <row r="9">
          <cell r="H9">
            <v>0.90469999999999995</v>
          </cell>
        </row>
      </sheetData>
      <sheetData sheetId="666"/>
      <sheetData sheetId="667">
        <row r="9">
          <cell r="H9">
            <v>0.90469999999999995</v>
          </cell>
        </row>
      </sheetData>
      <sheetData sheetId="668">
        <row r="9">
          <cell r="H9">
            <v>0.90469999999999995</v>
          </cell>
        </row>
      </sheetData>
      <sheetData sheetId="669">
        <row r="9">
          <cell r="H9">
            <v>0.90469999999999995</v>
          </cell>
        </row>
      </sheetData>
      <sheetData sheetId="670">
        <row r="9">
          <cell r="H9">
            <v>0.90469999999999995</v>
          </cell>
        </row>
      </sheetData>
      <sheetData sheetId="671">
        <row r="9">
          <cell r="H9">
            <v>0.90469999999999995</v>
          </cell>
        </row>
      </sheetData>
      <sheetData sheetId="672">
        <row r="9">
          <cell r="H9">
            <v>0.90469999999999995</v>
          </cell>
        </row>
      </sheetData>
      <sheetData sheetId="673">
        <row r="9">
          <cell r="H9">
            <v>0.90469999999999995</v>
          </cell>
        </row>
      </sheetData>
      <sheetData sheetId="674">
        <row r="9">
          <cell r="H9">
            <v>0.90469999999999995</v>
          </cell>
        </row>
      </sheetData>
      <sheetData sheetId="675">
        <row r="9">
          <cell r="H9">
            <v>0.90469999999999995</v>
          </cell>
        </row>
      </sheetData>
      <sheetData sheetId="676">
        <row r="9">
          <cell r="H9">
            <v>0.90469999999999995</v>
          </cell>
        </row>
      </sheetData>
      <sheetData sheetId="677">
        <row r="9">
          <cell r="H9">
            <v>0.90469999999999995</v>
          </cell>
        </row>
      </sheetData>
      <sheetData sheetId="678">
        <row r="9">
          <cell r="H9">
            <v>0.90469999999999995</v>
          </cell>
        </row>
      </sheetData>
      <sheetData sheetId="679">
        <row r="9">
          <cell r="H9">
            <v>0.90469999999999995</v>
          </cell>
        </row>
      </sheetData>
      <sheetData sheetId="680">
        <row r="9">
          <cell r="H9">
            <v>0.90469999999999995</v>
          </cell>
        </row>
      </sheetData>
      <sheetData sheetId="681">
        <row r="9">
          <cell r="H9">
            <v>0.90469999999999995</v>
          </cell>
        </row>
      </sheetData>
      <sheetData sheetId="682">
        <row r="9">
          <cell r="H9">
            <v>0.90469999999999995</v>
          </cell>
        </row>
      </sheetData>
      <sheetData sheetId="683">
        <row r="9">
          <cell r="H9">
            <v>0.90469999999999995</v>
          </cell>
        </row>
      </sheetData>
      <sheetData sheetId="684">
        <row r="9">
          <cell r="H9">
            <v>0.90469999999999995</v>
          </cell>
        </row>
      </sheetData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>
        <row r="9">
          <cell r="H9">
            <v>0.90469999999999995</v>
          </cell>
        </row>
      </sheetData>
      <sheetData sheetId="694">
        <row r="9">
          <cell r="H9">
            <v>0.90469999999999995</v>
          </cell>
        </row>
      </sheetData>
      <sheetData sheetId="695">
        <row r="9">
          <cell r="H9">
            <v>0.90469999999999995</v>
          </cell>
        </row>
      </sheetData>
      <sheetData sheetId="696"/>
      <sheetData sheetId="697">
        <row r="9">
          <cell r="H9">
            <v>0.90469999999999995</v>
          </cell>
        </row>
      </sheetData>
      <sheetData sheetId="698">
        <row r="9">
          <cell r="H9">
            <v>0.90469999999999995</v>
          </cell>
        </row>
      </sheetData>
      <sheetData sheetId="699">
        <row r="9">
          <cell r="H9">
            <v>0.90469999999999995</v>
          </cell>
        </row>
      </sheetData>
      <sheetData sheetId="700">
        <row r="9">
          <cell r="H9">
            <v>0.90469999999999995</v>
          </cell>
        </row>
      </sheetData>
      <sheetData sheetId="701">
        <row r="9">
          <cell r="H9">
            <v>0.90469999999999995</v>
          </cell>
        </row>
      </sheetData>
      <sheetData sheetId="702">
        <row r="9">
          <cell r="H9">
            <v>0.90469999999999995</v>
          </cell>
        </row>
      </sheetData>
      <sheetData sheetId="703">
        <row r="9">
          <cell r="H9">
            <v>0.90469999999999995</v>
          </cell>
        </row>
      </sheetData>
      <sheetData sheetId="704">
        <row r="9">
          <cell r="H9">
            <v>0.90469999999999995</v>
          </cell>
        </row>
      </sheetData>
      <sheetData sheetId="705">
        <row r="9">
          <cell r="H9">
            <v>0.90469999999999995</v>
          </cell>
        </row>
      </sheetData>
      <sheetData sheetId="706">
        <row r="9">
          <cell r="H9">
            <v>0.90469999999999995</v>
          </cell>
        </row>
      </sheetData>
      <sheetData sheetId="707">
        <row r="9">
          <cell r="H9">
            <v>0.90469999999999995</v>
          </cell>
        </row>
      </sheetData>
      <sheetData sheetId="708">
        <row r="9">
          <cell r="H9">
            <v>0.90469999999999995</v>
          </cell>
        </row>
      </sheetData>
      <sheetData sheetId="709"/>
      <sheetData sheetId="710">
        <row r="9">
          <cell r="H9">
            <v>0.90469999999999995</v>
          </cell>
        </row>
      </sheetData>
      <sheetData sheetId="711">
        <row r="9">
          <cell r="H9">
            <v>0.90469999999999995</v>
          </cell>
        </row>
      </sheetData>
      <sheetData sheetId="712">
        <row r="9">
          <cell r="H9">
            <v>0.90469999999999995</v>
          </cell>
        </row>
      </sheetData>
      <sheetData sheetId="713">
        <row r="9">
          <cell r="H9">
            <v>0.90469999999999995</v>
          </cell>
        </row>
      </sheetData>
      <sheetData sheetId="714">
        <row r="9">
          <cell r="H9">
            <v>0.90469999999999995</v>
          </cell>
        </row>
      </sheetData>
      <sheetData sheetId="715">
        <row r="9">
          <cell r="H9">
            <v>0.90469999999999995</v>
          </cell>
        </row>
      </sheetData>
      <sheetData sheetId="716">
        <row r="9">
          <cell r="H9">
            <v>0.90469999999999995</v>
          </cell>
        </row>
      </sheetData>
      <sheetData sheetId="717">
        <row r="9">
          <cell r="H9">
            <v>0.90469999999999995</v>
          </cell>
        </row>
      </sheetData>
      <sheetData sheetId="718">
        <row r="9">
          <cell r="H9">
            <v>0.90469999999999995</v>
          </cell>
        </row>
      </sheetData>
      <sheetData sheetId="719">
        <row r="9">
          <cell r="H9">
            <v>0.90469999999999995</v>
          </cell>
        </row>
      </sheetData>
      <sheetData sheetId="720">
        <row r="9">
          <cell r="H9">
            <v>0.90469999999999995</v>
          </cell>
        </row>
      </sheetData>
      <sheetData sheetId="721">
        <row r="9">
          <cell r="H9">
            <v>0.90469999999999995</v>
          </cell>
        </row>
      </sheetData>
      <sheetData sheetId="722">
        <row r="9">
          <cell r="H9">
            <v>0.90469999999999995</v>
          </cell>
        </row>
      </sheetData>
      <sheetData sheetId="723">
        <row r="9">
          <cell r="H9">
            <v>0.90469999999999995</v>
          </cell>
        </row>
      </sheetData>
      <sheetData sheetId="724">
        <row r="9">
          <cell r="H9">
            <v>0.90469999999999995</v>
          </cell>
        </row>
      </sheetData>
      <sheetData sheetId="725">
        <row r="9">
          <cell r="H9">
            <v>0.90469999999999995</v>
          </cell>
        </row>
      </sheetData>
      <sheetData sheetId="726">
        <row r="9">
          <cell r="H9">
            <v>0.90469999999999995</v>
          </cell>
        </row>
      </sheetData>
      <sheetData sheetId="727">
        <row r="9">
          <cell r="H9">
            <v>0.90469999999999995</v>
          </cell>
        </row>
      </sheetData>
      <sheetData sheetId="728">
        <row r="9">
          <cell r="H9">
            <v>0.90469999999999995</v>
          </cell>
        </row>
      </sheetData>
      <sheetData sheetId="729">
        <row r="9">
          <cell r="H9">
            <v>0.90469999999999995</v>
          </cell>
        </row>
      </sheetData>
      <sheetData sheetId="730">
        <row r="9">
          <cell r="H9">
            <v>0.90469999999999995</v>
          </cell>
        </row>
      </sheetData>
      <sheetData sheetId="731">
        <row r="9">
          <cell r="H9">
            <v>0.90469999999999995</v>
          </cell>
        </row>
      </sheetData>
      <sheetData sheetId="732">
        <row r="9">
          <cell r="H9">
            <v>0.90469999999999995</v>
          </cell>
        </row>
      </sheetData>
      <sheetData sheetId="733">
        <row r="9">
          <cell r="H9">
            <v>0.90469999999999995</v>
          </cell>
        </row>
      </sheetData>
      <sheetData sheetId="734">
        <row r="9">
          <cell r="H9">
            <v>0.90469999999999995</v>
          </cell>
        </row>
      </sheetData>
      <sheetData sheetId="735">
        <row r="9">
          <cell r="H9">
            <v>0.90469999999999995</v>
          </cell>
        </row>
      </sheetData>
      <sheetData sheetId="736">
        <row r="9">
          <cell r="H9">
            <v>0.90469999999999995</v>
          </cell>
        </row>
      </sheetData>
      <sheetData sheetId="737">
        <row r="9">
          <cell r="H9">
            <v>0.90469999999999995</v>
          </cell>
        </row>
      </sheetData>
      <sheetData sheetId="738"/>
      <sheetData sheetId="739">
        <row r="9">
          <cell r="H9">
            <v>0.90469999999999995</v>
          </cell>
        </row>
      </sheetData>
      <sheetData sheetId="740"/>
      <sheetData sheetId="741">
        <row r="9">
          <cell r="H9">
            <v>0.90469999999999995</v>
          </cell>
        </row>
      </sheetData>
      <sheetData sheetId="742">
        <row r="9">
          <cell r="H9">
            <v>0.90469999999999995</v>
          </cell>
        </row>
      </sheetData>
      <sheetData sheetId="743">
        <row r="9">
          <cell r="H9">
            <v>0.90469999999999995</v>
          </cell>
        </row>
      </sheetData>
      <sheetData sheetId="744">
        <row r="9">
          <cell r="H9">
            <v>0.90469999999999995</v>
          </cell>
        </row>
      </sheetData>
      <sheetData sheetId="745">
        <row r="9">
          <cell r="H9">
            <v>0.90469999999999995</v>
          </cell>
        </row>
      </sheetData>
      <sheetData sheetId="746">
        <row r="9">
          <cell r="H9">
            <v>0.90469999999999995</v>
          </cell>
        </row>
      </sheetData>
      <sheetData sheetId="747">
        <row r="9">
          <cell r="H9">
            <v>0.90469999999999995</v>
          </cell>
        </row>
      </sheetData>
      <sheetData sheetId="748">
        <row r="9">
          <cell r="H9">
            <v>0.90469999999999995</v>
          </cell>
        </row>
      </sheetData>
      <sheetData sheetId="749">
        <row r="9">
          <cell r="H9">
            <v>0.90469999999999995</v>
          </cell>
        </row>
      </sheetData>
      <sheetData sheetId="750">
        <row r="9">
          <cell r="H9">
            <v>0.90469999999999995</v>
          </cell>
        </row>
      </sheetData>
      <sheetData sheetId="751">
        <row r="9">
          <cell r="H9">
            <v>0.90469999999999995</v>
          </cell>
        </row>
      </sheetData>
      <sheetData sheetId="752"/>
      <sheetData sheetId="753"/>
      <sheetData sheetId="754">
        <row r="9">
          <cell r="H9">
            <v>0.90469999999999995</v>
          </cell>
        </row>
      </sheetData>
      <sheetData sheetId="755"/>
      <sheetData sheetId="756"/>
      <sheetData sheetId="757">
        <row r="9">
          <cell r="H9">
            <v>0.90469999999999995</v>
          </cell>
        </row>
      </sheetData>
      <sheetData sheetId="758">
        <row r="9">
          <cell r="H9">
            <v>0.90469999999999995</v>
          </cell>
        </row>
      </sheetData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>
        <row r="9">
          <cell r="H9">
            <v>0.90469999999999995</v>
          </cell>
        </row>
      </sheetData>
      <sheetData sheetId="772">
        <row r="9">
          <cell r="H9">
            <v>0.90469999999999995</v>
          </cell>
        </row>
      </sheetData>
      <sheetData sheetId="773"/>
      <sheetData sheetId="774"/>
      <sheetData sheetId="775"/>
      <sheetData sheetId="776"/>
      <sheetData sheetId="777"/>
      <sheetData sheetId="778"/>
      <sheetData sheetId="779">
        <row r="9">
          <cell r="H9">
            <v>0.90469999999999995</v>
          </cell>
        </row>
      </sheetData>
      <sheetData sheetId="780">
        <row r="9">
          <cell r="H9">
            <v>0.90469999999999995</v>
          </cell>
        </row>
      </sheetData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>
        <row r="9">
          <cell r="H9">
            <v>0.90469999999999995</v>
          </cell>
        </row>
      </sheetData>
      <sheetData sheetId="802">
        <row r="9">
          <cell r="H9">
            <v>0.90469999999999995</v>
          </cell>
        </row>
      </sheetData>
      <sheetData sheetId="803">
        <row r="9">
          <cell r="H9">
            <v>0.90469999999999995</v>
          </cell>
        </row>
      </sheetData>
      <sheetData sheetId="804"/>
      <sheetData sheetId="805"/>
      <sheetData sheetId="806"/>
      <sheetData sheetId="807">
        <row r="9">
          <cell r="H9">
            <v>0.90469999999999995</v>
          </cell>
        </row>
      </sheetData>
      <sheetData sheetId="808">
        <row r="9">
          <cell r="H9">
            <v>0.90469999999999995</v>
          </cell>
        </row>
      </sheetData>
      <sheetData sheetId="809">
        <row r="9">
          <cell r="H9">
            <v>0.90469999999999995</v>
          </cell>
        </row>
      </sheetData>
      <sheetData sheetId="810">
        <row r="9">
          <cell r="H9">
            <v>0.90469999999999995</v>
          </cell>
        </row>
      </sheetData>
      <sheetData sheetId="811">
        <row r="9">
          <cell r="H9">
            <v>0.90469999999999995</v>
          </cell>
        </row>
      </sheetData>
      <sheetData sheetId="812">
        <row r="9">
          <cell r="H9">
            <v>0.90469999999999995</v>
          </cell>
        </row>
      </sheetData>
      <sheetData sheetId="813">
        <row r="9">
          <cell r="H9">
            <v>0.90469999999999995</v>
          </cell>
        </row>
      </sheetData>
      <sheetData sheetId="814">
        <row r="9">
          <cell r="H9">
            <v>0.90469999999999995</v>
          </cell>
        </row>
      </sheetData>
      <sheetData sheetId="815"/>
      <sheetData sheetId="816"/>
      <sheetData sheetId="817">
        <row r="9">
          <cell r="H9">
            <v>0.90469999999999995</v>
          </cell>
        </row>
      </sheetData>
      <sheetData sheetId="818"/>
      <sheetData sheetId="819"/>
      <sheetData sheetId="820"/>
      <sheetData sheetId="821"/>
      <sheetData sheetId="822">
        <row r="9">
          <cell r="H9">
            <v>0.90469999999999995</v>
          </cell>
        </row>
      </sheetData>
      <sheetData sheetId="823">
        <row r="9">
          <cell r="H9">
            <v>0.90469999999999995</v>
          </cell>
        </row>
      </sheetData>
      <sheetData sheetId="824">
        <row r="9">
          <cell r="H9">
            <v>0.90469999999999995</v>
          </cell>
        </row>
      </sheetData>
      <sheetData sheetId="825">
        <row r="9">
          <cell r="H9">
            <v>0.90469999999999995</v>
          </cell>
        </row>
      </sheetData>
      <sheetData sheetId="826">
        <row r="9">
          <cell r="H9">
            <v>0.90469999999999995</v>
          </cell>
        </row>
      </sheetData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/>
      <sheetData sheetId="863"/>
      <sheetData sheetId="864"/>
      <sheetData sheetId="865"/>
      <sheetData sheetId="866"/>
      <sheetData sheetId="867"/>
      <sheetData sheetId="868"/>
      <sheetData sheetId="869"/>
      <sheetData sheetId="870"/>
      <sheetData sheetId="871"/>
      <sheetData sheetId="872"/>
      <sheetData sheetId="873"/>
      <sheetData sheetId="874"/>
      <sheetData sheetId="875"/>
      <sheetData sheetId="876"/>
      <sheetData sheetId="877"/>
      <sheetData sheetId="878"/>
      <sheetData sheetId="879"/>
      <sheetData sheetId="880"/>
      <sheetData sheetId="881"/>
      <sheetData sheetId="882"/>
      <sheetData sheetId="883"/>
      <sheetData sheetId="884"/>
      <sheetData sheetId="885"/>
      <sheetData sheetId="886"/>
      <sheetData sheetId="887"/>
      <sheetData sheetId="888"/>
      <sheetData sheetId="889"/>
      <sheetData sheetId="890"/>
      <sheetData sheetId="891"/>
      <sheetData sheetId="892"/>
      <sheetData sheetId="893"/>
      <sheetData sheetId="894"/>
      <sheetData sheetId="895"/>
      <sheetData sheetId="896"/>
      <sheetData sheetId="897"/>
      <sheetData sheetId="898"/>
      <sheetData sheetId="899"/>
      <sheetData sheetId="900"/>
      <sheetData sheetId="901"/>
      <sheetData sheetId="902"/>
      <sheetData sheetId="903"/>
      <sheetData sheetId="904"/>
      <sheetData sheetId="905"/>
      <sheetData sheetId="906"/>
      <sheetData sheetId="907"/>
      <sheetData sheetId="908"/>
      <sheetData sheetId="909"/>
      <sheetData sheetId="910"/>
      <sheetData sheetId="911"/>
      <sheetData sheetId="912"/>
      <sheetData sheetId="913"/>
      <sheetData sheetId="914"/>
      <sheetData sheetId="915"/>
      <sheetData sheetId="916"/>
      <sheetData sheetId="917"/>
      <sheetData sheetId="918"/>
      <sheetData sheetId="919"/>
      <sheetData sheetId="920"/>
      <sheetData sheetId="921"/>
      <sheetData sheetId="922"/>
      <sheetData sheetId="923"/>
      <sheetData sheetId="924"/>
      <sheetData sheetId="925"/>
      <sheetData sheetId="926"/>
      <sheetData sheetId="927"/>
      <sheetData sheetId="928"/>
      <sheetData sheetId="929"/>
      <sheetData sheetId="930"/>
      <sheetData sheetId="931"/>
      <sheetData sheetId="932"/>
      <sheetData sheetId="933"/>
      <sheetData sheetId="934"/>
      <sheetData sheetId="935"/>
      <sheetData sheetId="936"/>
      <sheetData sheetId="937"/>
      <sheetData sheetId="938"/>
      <sheetData sheetId="939"/>
      <sheetData sheetId="940"/>
      <sheetData sheetId="941"/>
      <sheetData sheetId="942">
        <row r="9">
          <cell r="H9">
            <v>0.90469999999999995</v>
          </cell>
        </row>
      </sheetData>
      <sheetData sheetId="943">
        <row r="9">
          <cell r="H9">
            <v>0.90469999999999995</v>
          </cell>
        </row>
      </sheetData>
      <sheetData sheetId="944">
        <row r="9">
          <cell r="H9">
            <v>0.90469999999999995</v>
          </cell>
        </row>
      </sheetData>
      <sheetData sheetId="945">
        <row r="9">
          <cell r="H9">
            <v>0.90469999999999995</v>
          </cell>
        </row>
      </sheetData>
      <sheetData sheetId="946">
        <row r="9">
          <cell r="H9">
            <v>0.90469999999999995</v>
          </cell>
        </row>
      </sheetData>
      <sheetData sheetId="947">
        <row r="9">
          <cell r="H9">
            <v>0.90469999999999995</v>
          </cell>
        </row>
      </sheetData>
      <sheetData sheetId="948">
        <row r="9">
          <cell r="H9">
            <v>0.90469999999999995</v>
          </cell>
        </row>
      </sheetData>
      <sheetData sheetId="949">
        <row r="9">
          <cell r="H9">
            <v>0.90469999999999995</v>
          </cell>
        </row>
      </sheetData>
      <sheetData sheetId="950">
        <row r="9">
          <cell r="H9">
            <v>0.90469999999999995</v>
          </cell>
        </row>
      </sheetData>
      <sheetData sheetId="951">
        <row r="9">
          <cell r="H9">
            <v>0.90469999999999995</v>
          </cell>
        </row>
      </sheetData>
      <sheetData sheetId="952">
        <row r="9">
          <cell r="H9">
            <v>0.90469999999999995</v>
          </cell>
        </row>
      </sheetData>
      <sheetData sheetId="953">
        <row r="9">
          <cell r="H9">
            <v>0.90469999999999995</v>
          </cell>
        </row>
      </sheetData>
      <sheetData sheetId="954">
        <row r="9">
          <cell r="H9">
            <v>0.90469999999999995</v>
          </cell>
        </row>
      </sheetData>
      <sheetData sheetId="955">
        <row r="9">
          <cell r="H9">
            <v>0.90469999999999995</v>
          </cell>
        </row>
      </sheetData>
      <sheetData sheetId="956">
        <row r="9">
          <cell r="H9">
            <v>0.90469999999999995</v>
          </cell>
        </row>
      </sheetData>
      <sheetData sheetId="957">
        <row r="9">
          <cell r="H9">
            <v>0.90469999999999995</v>
          </cell>
        </row>
      </sheetData>
      <sheetData sheetId="958">
        <row r="9">
          <cell r="H9">
            <v>0.90469999999999995</v>
          </cell>
        </row>
      </sheetData>
      <sheetData sheetId="959">
        <row r="9">
          <cell r="H9">
            <v>0.90469999999999995</v>
          </cell>
        </row>
      </sheetData>
      <sheetData sheetId="960">
        <row r="9">
          <cell r="H9">
            <v>0.90469999999999995</v>
          </cell>
        </row>
      </sheetData>
      <sheetData sheetId="961">
        <row r="9">
          <cell r="H9">
            <v>0.90469999999999995</v>
          </cell>
        </row>
      </sheetData>
      <sheetData sheetId="962">
        <row r="9">
          <cell r="H9">
            <v>0.90469999999999995</v>
          </cell>
        </row>
      </sheetData>
      <sheetData sheetId="963">
        <row r="9">
          <cell r="H9">
            <v>0.90469999999999995</v>
          </cell>
        </row>
      </sheetData>
      <sheetData sheetId="964">
        <row r="9">
          <cell r="H9">
            <v>0.90469999999999995</v>
          </cell>
        </row>
      </sheetData>
      <sheetData sheetId="965">
        <row r="9">
          <cell r="H9">
            <v>0.90469999999999995</v>
          </cell>
        </row>
      </sheetData>
      <sheetData sheetId="966">
        <row r="9">
          <cell r="H9">
            <v>0.90469999999999995</v>
          </cell>
        </row>
      </sheetData>
      <sheetData sheetId="967">
        <row r="9">
          <cell r="H9">
            <v>0.90469999999999995</v>
          </cell>
        </row>
      </sheetData>
      <sheetData sheetId="968">
        <row r="9">
          <cell r="H9">
            <v>0.90469999999999995</v>
          </cell>
        </row>
      </sheetData>
      <sheetData sheetId="969">
        <row r="9">
          <cell r="H9">
            <v>0.90469999999999995</v>
          </cell>
        </row>
      </sheetData>
      <sheetData sheetId="970">
        <row r="9">
          <cell r="H9">
            <v>0.90469999999999995</v>
          </cell>
        </row>
      </sheetData>
      <sheetData sheetId="971">
        <row r="9">
          <cell r="H9">
            <v>0.90469999999999995</v>
          </cell>
        </row>
      </sheetData>
      <sheetData sheetId="972">
        <row r="9">
          <cell r="H9">
            <v>0.90469999999999995</v>
          </cell>
        </row>
      </sheetData>
      <sheetData sheetId="973">
        <row r="9">
          <cell r="H9">
            <v>0.90469999999999995</v>
          </cell>
        </row>
      </sheetData>
      <sheetData sheetId="974">
        <row r="9">
          <cell r="H9">
            <v>0.90469999999999995</v>
          </cell>
        </row>
      </sheetData>
      <sheetData sheetId="975">
        <row r="9">
          <cell r="H9">
            <v>0.90469999999999995</v>
          </cell>
        </row>
      </sheetData>
      <sheetData sheetId="976">
        <row r="9">
          <cell r="H9">
            <v>0.90469999999999995</v>
          </cell>
        </row>
      </sheetData>
      <sheetData sheetId="977">
        <row r="9">
          <cell r="H9">
            <v>0.90469999999999995</v>
          </cell>
        </row>
      </sheetData>
      <sheetData sheetId="978">
        <row r="9">
          <cell r="H9">
            <v>0.90469999999999995</v>
          </cell>
        </row>
      </sheetData>
      <sheetData sheetId="979">
        <row r="9">
          <cell r="H9">
            <v>0.90469999999999995</v>
          </cell>
        </row>
      </sheetData>
      <sheetData sheetId="980">
        <row r="9">
          <cell r="H9">
            <v>0.90469999999999995</v>
          </cell>
        </row>
      </sheetData>
      <sheetData sheetId="981">
        <row r="9">
          <cell r="H9">
            <v>0.90469999999999995</v>
          </cell>
        </row>
      </sheetData>
      <sheetData sheetId="982">
        <row r="9">
          <cell r="H9">
            <v>0.90469999999999995</v>
          </cell>
        </row>
      </sheetData>
      <sheetData sheetId="983">
        <row r="9">
          <cell r="H9">
            <v>0.90469999999999995</v>
          </cell>
        </row>
      </sheetData>
      <sheetData sheetId="984">
        <row r="9">
          <cell r="H9">
            <v>0.90469999999999995</v>
          </cell>
        </row>
      </sheetData>
      <sheetData sheetId="985">
        <row r="9">
          <cell r="H9">
            <v>0.90469999999999995</v>
          </cell>
        </row>
      </sheetData>
      <sheetData sheetId="986">
        <row r="9">
          <cell r="H9">
            <v>0.90469999999999995</v>
          </cell>
        </row>
      </sheetData>
      <sheetData sheetId="987">
        <row r="9">
          <cell r="H9">
            <v>0.90469999999999995</v>
          </cell>
        </row>
      </sheetData>
      <sheetData sheetId="988">
        <row r="9">
          <cell r="H9">
            <v>0.90469999999999995</v>
          </cell>
        </row>
      </sheetData>
      <sheetData sheetId="989">
        <row r="9">
          <cell r="H9">
            <v>0.90469999999999995</v>
          </cell>
        </row>
      </sheetData>
      <sheetData sheetId="990">
        <row r="9">
          <cell r="H9">
            <v>0.90469999999999995</v>
          </cell>
        </row>
      </sheetData>
      <sheetData sheetId="991">
        <row r="9">
          <cell r="H9">
            <v>0.90469999999999995</v>
          </cell>
        </row>
      </sheetData>
      <sheetData sheetId="992">
        <row r="9">
          <cell r="H9">
            <v>0.90469999999999995</v>
          </cell>
        </row>
      </sheetData>
      <sheetData sheetId="993">
        <row r="9">
          <cell r="H9">
            <v>0.90469999999999995</v>
          </cell>
        </row>
      </sheetData>
      <sheetData sheetId="994">
        <row r="9">
          <cell r="H9">
            <v>0.90469999999999995</v>
          </cell>
        </row>
      </sheetData>
      <sheetData sheetId="995">
        <row r="9">
          <cell r="H9">
            <v>0.90469999999999995</v>
          </cell>
        </row>
      </sheetData>
      <sheetData sheetId="996">
        <row r="9">
          <cell r="H9">
            <v>0.90469999999999995</v>
          </cell>
        </row>
      </sheetData>
      <sheetData sheetId="997">
        <row r="9">
          <cell r="H9">
            <v>0.90469999999999995</v>
          </cell>
        </row>
      </sheetData>
      <sheetData sheetId="998">
        <row r="9">
          <cell r="H9">
            <v>0.90469999999999995</v>
          </cell>
        </row>
      </sheetData>
      <sheetData sheetId="999">
        <row r="9">
          <cell r="H9">
            <v>0.90469999999999995</v>
          </cell>
        </row>
      </sheetData>
      <sheetData sheetId="1000">
        <row r="9">
          <cell r="H9">
            <v>0.90469999999999995</v>
          </cell>
        </row>
      </sheetData>
      <sheetData sheetId="1001">
        <row r="9">
          <cell r="H9">
            <v>0.90469999999999995</v>
          </cell>
        </row>
      </sheetData>
      <sheetData sheetId="1002">
        <row r="9">
          <cell r="H9">
            <v>0.90469999999999995</v>
          </cell>
        </row>
      </sheetData>
      <sheetData sheetId="1003">
        <row r="9">
          <cell r="H9">
            <v>0.90469999999999995</v>
          </cell>
        </row>
      </sheetData>
      <sheetData sheetId="1004">
        <row r="9">
          <cell r="H9">
            <v>0.90469999999999995</v>
          </cell>
        </row>
      </sheetData>
      <sheetData sheetId="1005">
        <row r="9">
          <cell r="H9">
            <v>0.90469999999999995</v>
          </cell>
        </row>
      </sheetData>
      <sheetData sheetId="1006">
        <row r="9">
          <cell r="H9">
            <v>0.90469999999999995</v>
          </cell>
        </row>
      </sheetData>
      <sheetData sheetId="1007">
        <row r="9">
          <cell r="H9">
            <v>0.90469999999999995</v>
          </cell>
        </row>
      </sheetData>
      <sheetData sheetId="1008">
        <row r="9">
          <cell r="H9">
            <v>0.90469999999999995</v>
          </cell>
        </row>
      </sheetData>
      <sheetData sheetId="1009">
        <row r="9">
          <cell r="H9">
            <v>0.90469999999999995</v>
          </cell>
        </row>
      </sheetData>
      <sheetData sheetId="1010">
        <row r="9">
          <cell r="H9">
            <v>0.90469999999999995</v>
          </cell>
        </row>
      </sheetData>
      <sheetData sheetId="1011">
        <row r="9">
          <cell r="H9">
            <v>0.90469999999999995</v>
          </cell>
        </row>
      </sheetData>
      <sheetData sheetId="1012">
        <row r="9">
          <cell r="H9">
            <v>0.90469999999999995</v>
          </cell>
        </row>
      </sheetData>
      <sheetData sheetId="1013">
        <row r="9">
          <cell r="H9">
            <v>0.90469999999999995</v>
          </cell>
        </row>
      </sheetData>
      <sheetData sheetId="1014">
        <row r="9">
          <cell r="H9">
            <v>0.90469999999999995</v>
          </cell>
        </row>
      </sheetData>
      <sheetData sheetId="1015">
        <row r="9">
          <cell r="H9">
            <v>0.90469999999999995</v>
          </cell>
        </row>
      </sheetData>
      <sheetData sheetId="1016">
        <row r="9">
          <cell r="H9">
            <v>0.90469999999999995</v>
          </cell>
        </row>
      </sheetData>
      <sheetData sheetId="1017">
        <row r="9">
          <cell r="H9">
            <v>0.90469999999999995</v>
          </cell>
        </row>
      </sheetData>
      <sheetData sheetId="1018">
        <row r="9">
          <cell r="H9">
            <v>0.90469999999999995</v>
          </cell>
        </row>
      </sheetData>
      <sheetData sheetId="1019">
        <row r="9">
          <cell r="H9">
            <v>0.90469999999999995</v>
          </cell>
        </row>
      </sheetData>
      <sheetData sheetId="1020">
        <row r="9">
          <cell r="H9">
            <v>0.90469999999999995</v>
          </cell>
        </row>
      </sheetData>
      <sheetData sheetId="1021">
        <row r="9">
          <cell r="H9">
            <v>0.90469999999999995</v>
          </cell>
        </row>
      </sheetData>
      <sheetData sheetId="1022">
        <row r="9">
          <cell r="H9">
            <v>0.90469999999999995</v>
          </cell>
        </row>
      </sheetData>
      <sheetData sheetId="1023">
        <row r="9">
          <cell r="H9">
            <v>0.90469999999999995</v>
          </cell>
        </row>
      </sheetData>
      <sheetData sheetId="1024">
        <row r="9">
          <cell r="H9">
            <v>0.90469999999999995</v>
          </cell>
        </row>
      </sheetData>
      <sheetData sheetId="1025">
        <row r="9">
          <cell r="H9">
            <v>0.90469999999999995</v>
          </cell>
        </row>
      </sheetData>
      <sheetData sheetId="1026">
        <row r="9">
          <cell r="H9">
            <v>0.90469999999999995</v>
          </cell>
        </row>
      </sheetData>
      <sheetData sheetId="1027">
        <row r="9">
          <cell r="H9">
            <v>0.90469999999999995</v>
          </cell>
        </row>
      </sheetData>
      <sheetData sheetId="1028">
        <row r="9">
          <cell r="H9">
            <v>0.90469999999999995</v>
          </cell>
        </row>
      </sheetData>
      <sheetData sheetId="1029">
        <row r="9">
          <cell r="H9">
            <v>0.90469999999999995</v>
          </cell>
        </row>
      </sheetData>
      <sheetData sheetId="1030">
        <row r="9">
          <cell r="H9">
            <v>0.90469999999999995</v>
          </cell>
        </row>
      </sheetData>
      <sheetData sheetId="1031">
        <row r="9">
          <cell r="H9">
            <v>0.90469999999999995</v>
          </cell>
        </row>
      </sheetData>
      <sheetData sheetId="1032">
        <row r="9">
          <cell r="H9">
            <v>0.90469999999999995</v>
          </cell>
        </row>
      </sheetData>
      <sheetData sheetId="1033">
        <row r="9">
          <cell r="H9">
            <v>0.90469999999999995</v>
          </cell>
        </row>
      </sheetData>
      <sheetData sheetId="1034">
        <row r="9">
          <cell r="H9">
            <v>0.90469999999999995</v>
          </cell>
        </row>
      </sheetData>
      <sheetData sheetId="1035">
        <row r="9">
          <cell r="H9">
            <v>0.90469999999999995</v>
          </cell>
        </row>
      </sheetData>
      <sheetData sheetId="1036">
        <row r="9">
          <cell r="H9">
            <v>0.90469999999999995</v>
          </cell>
        </row>
      </sheetData>
      <sheetData sheetId="1037">
        <row r="9">
          <cell r="H9">
            <v>0.90469999999999995</v>
          </cell>
        </row>
      </sheetData>
      <sheetData sheetId="1038">
        <row r="9">
          <cell r="H9">
            <v>0.90469999999999995</v>
          </cell>
        </row>
      </sheetData>
      <sheetData sheetId="1039">
        <row r="9">
          <cell r="H9">
            <v>0.90469999999999995</v>
          </cell>
        </row>
      </sheetData>
      <sheetData sheetId="1040">
        <row r="9">
          <cell r="H9">
            <v>0.90469999999999995</v>
          </cell>
        </row>
      </sheetData>
      <sheetData sheetId="1041">
        <row r="9">
          <cell r="H9">
            <v>0.90469999999999995</v>
          </cell>
        </row>
      </sheetData>
      <sheetData sheetId="1042">
        <row r="9">
          <cell r="H9">
            <v>0.90469999999999995</v>
          </cell>
        </row>
      </sheetData>
      <sheetData sheetId="1043">
        <row r="9">
          <cell r="H9">
            <v>0.90469999999999995</v>
          </cell>
        </row>
      </sheetData>
      <sheetData sheetId="1044">
        <row r="9">
          <cell r="H9">
            <v>0.90469999999999995</v>
          </cell>
        </row>
      </sheetData>
      <sheetData sheetId="1045">
        <row r="9">
          <cell r="H9">
            <v>0.90469999999999995</v>
          </cell>
        </row>
      </sheetData>
      <sheetData sheetId="1046">
        <row r="9">
          <cell r="H9">
            <v>0.90469999999999995</v>
          </cell>
        </row>
      </sheetData>
      <sheetData sheetId="1047">
        <row r="9">
          <cell r="H9">
            <v>0.90469999999999995</v>
          </cell>
        </row>
      </sheetData>
      <sheetData sheetId="1048">
        <row r="9">
          <cell r="H9">
            <v>0.90469999999999995</v>
          </cell>
        </row>
      </sheetData>
      <sheetData sheetId="1049">
        <row r="9">
          <cell r="H9">
            <v>0.90469999999999995</v>
          </cell>
        </row>
      </sheetData>
      <sheetData sheetId="1050">
        <row r="9">
          <cell r="H9">
            <v>0.90469999999999995</v>
          </cell>
        </row>
      </sheetData>
      <sheetData sheetId="1051">
        <row r="9">
          <cell r="H9">
            <v>0.90469999999999995</v>
          </cell>
        </row>
      </sheetData>
      <sheetData sheetId="1052">
        <row r="9">
          <cell r="H9">
            <v>0.90469999999999995</v>
          </cell>
        </row>
      </sheetData>
      <sheetData sheetId="1053">
        <row r="9">
          <cell r="H9">
            <v>0.90469999999999995</v>
          </cell>
        </row>
      </sheetData>
      <sheetData sheetId="1054">
        <row r="9">
          <cell r="H9">
            <v>0.90469999999999995</v>
          </cell>
        </row>
      </sheetData>
      <sheetData sheetId="1055">
        <row r="9">
          <cell r="H9">
            <v>0.90469999999999995</v>
          </cell>
        </row>
      </sheetData>
      <sheetData sheetId="1056">
        <row r="9">
          <cell r="H9">
            <v>0.90469999999999995</v>
          </cell>
        </row>
      </sheetData>
      <sheetData sheetId="1057">
        <row r="9">
          <cell r="H9">
            <v>0.90469999999999995</v>
          </cell>
        </row>
      </sheetData>
      <sheetData sheetId="1058">
        <row r="9">
          <cell r="H9">
            <v>0.90469999999999995</v>
          </cell>
        </row>
      </sheetData>
      <sheetData sheetId="1059">
        <row r="9">
          <cell r="H9">
            <v>0.90469999999999995</v>
          </cell>
        </row>
      </sheetData>
      <sheetData sheetId="1060">
        <row r="9">
          <cell r="H9">
            <v>0.90469999999999995</v>
          </cell>
        </row>
      </sheetData>
      <sheetData sheetId="1061">
        <row r="9">
          <cell r="H9">
            <v>0.90469999999999995</v>
          </cell>
        </row>
      </sheetData>
      <sheetData sheetId="1062">
        <row r="9">
          <cell r="H9">
            <v>0.90469999999999995</v>
          </cell>
        </row>
      </sheetData>
      <sheetData sheetId="1063">
        <row r="9">
          <cell r="H9">
            <v>0.90469999999999995</v>
          </cell>
        </row>
      </sheetData>
      <sheetData sheetId="1064">
        <row r="9">
          <cell r="H9">
            <v>0.90469999999999995</v>
          </cell>
        </row>
      </sheetData>
      <sheetData sheetId="1065">
        <row r="9">
          <cell r="H9">
            <v>0.90469999999999995</v>
          </cell>
        </row>
      </sheetData>
      <sheetData sheetId="1066">
        <row r="9">
          <cell r="H9">
            <v>0.90469999999999995</v>
          </cell>
        </row>
      </sheetData>
      <sheetData sheetId="1067">
        <row r="9">
          <cell r="H9">
            <v>0.90469999999999995</v>
          </cell>
        </row>
      </sheetData>
      <sheetData sheetId="1068">
        <row r="9">
          <cell r="H9">
            <v>0.90469999999999995</v>
          </cell>
        </row>
      </sheetData>
      <sheetData sheetId="1069">
        <row r="9">
          <cell r="H9">
            <v>0.90469999999999995</v>
          </cell>
        </row>
      </sheetData>
      <sheetData sheetId="1070">
        <row r="9">
          <cell r="H9">
            <v>0.90469999999999995</v>
          </cell>
        </row>
      </sheetData>
      <sheetData sheetId="1071">
        <row r="9">
          <cell r="H9">
            <v>0.90469999999999995</v>
          </cell>
        </row>
      </sheetData>
      <sheetData sheetId="1072">
        <row r="9">
          <cell r="H9">
            <v>0.90469999999999995</v>
          </cell>
        </row>
      </sheetData>
      <sheetData sheetId="1073">
        <row r="9">
          <cell r="H9">
            <v>0.90469999999999995</v>
          </cell>
        </row>
      </sheetData>
      <sheetData sheetId="1074">
        <row r="9">
          <cell r="H9">
            <v>0.90469999999999995</v>
          </cell>
        </row>
      </sheetData>
      <sheetData sheetId="1075">
        <row r="9">
          <cell r="H9">
            <v>0.90469999999999995</v>
          </cell>
        </row>
      </sheetData>
      <sheetData sheetId="1076">
        <row r="9">
          <cell r="H9">
            <v>0.90469999999999995</v>
          </cell>
        </row>
      </sheetData>
      <sheetData sheetId="1077">
        <row r="9">
          <cell r="H9">
            <v>0.90469999999999995</v>
          </cell>
        </row>
      </sheetData>
      <sheetData sheetId="1078">
        <row r="9">
          <cell r="H9">
            <v>0.90469999999999995</v>
          </cell>
        </row>
      </sheetData>
      <sheetData sheetId="1079">
        <row r="9">
          <cell r="H9">
            <v>0.90469999999999995</v>
          </cell>
        </row>
      </sheetData>
      <sheetData sheetId="1080">
        <row r="9">
          <cell r="H9">
            <v>0.90469999999999995</v>
          </cell>
        </row>
      </sheetData>
      <sheetData sheetId="1081">
        <row r="9">
          <cell r="H9">
            <v>0.90469999999999995</v>
          </cell>
        </row>
      </sheetData>
      <sheetData sheetId="1082">
        <row r="9">
          <cell r="H9">
            <v>0.90469999999999995</v>
          </cell>
        </row>
      </sheetData>
      <sheetData sheetId="1083">
        <row r="9">
          <cell r="H9">
            <v>0.90469999999999995</v>
          </cell>
        </row>
      </sheetData>
      <sheetData sheetId="1084">
        <row r="9">
          <cell r="H9">
            <v>0.90469999999999995</v>
          </cell>
        </row>
      </sheetData>
      <sheetData sheetId="1085">
        <row r="9">
          <cell r="H9">
            <v>0.90469999999999995</v>
          </cell>
        </row>
      </sheetData>
      <sheetData sheetId="1086">
        <row r="9">
          <cell r="H9">
            <v>0.90469999999999995</v>
          </cell>
        </row>
      </sheetData>
      <sheetData sheetId="1087">
        <row r="9">
          <cell r="H9">
            <v>0.90469999999999995</v>
          </cell>
        </row>
      </sheetData>
      <sheetData sheetId="1088">
        <row r="9">
          <cell r="H9">
            <v>0.90469999999999995</v>
          </cell>
        </row>
      </sheetData>
      <sheetData sheetId="1089">
        <row r="9">
          <cell r="H9">
            <v>0.90469999999999995</v>
          </cell>
        </row>
      </sheetData>
      <sheetData sheetId="1090">
        <row r="9">
          <cell r="H9">
            <v>0.90469999999999995</v>
          </cell>
        </row>
      </sheetData>
      <sheetData sheetId="1091">
        <row r="9">
          <cell r="H9">
            <v>0.90469999999999995</v>
          </cell>
        </row>
      </sheetData>
      <sheetData sheetId="1092">
        <row r="9">
          <cell r="H9">
            <v>0.90469999999999995</v>
          </cell>
        </row>
      </sheetData>
      <sheetData sheetId="1093">
        <row r="9">
          <cell r="H9">
            <v>0.90469999999999995</v>
          </cell>
        </row>
      </sheetData>
      <sheetData sheetId="1094">
        <row r="9">
          <cell r="H9">
            <v>0.90469999999999995</v>
          </cell>
        </row>
      </sheetData>
      <sheetData sheetId="1095">
        <row r="9">
          <cell r="H9">
            <v>0.90469999999999995</v>
          </cell>
        </row>
      </sheetData>
      <sheetData sheetId="1096">
        <row r="9">
          <cell r="H9">
            <v>0.90469999999999995</v>
          </cell>
        </row>
      </sheetData>
      <sheetData sheetId="1097">
        <row r="9">
          <cell r="H9">
            <v>0.90469999999999995</v>
          </cell>
        </row>
      </sheetData>
      <sheetData sheetId="1098">
        <row r="9">
          <cell r="H9">
            <v>0.90469999999999995</v>
          </cell>
        </row>
      </sheetData>
      <sheetData sheetId="1099">
        <row r="9">
          <cell r="H9">
            <v>0.90469999999999995</v>
          </cell>
        </row>
      </sheetData>
      <sheetData sheetId="1100">
        <row r="9">
          <cell r="H9">
            <v>0.90469999999999995</v>
          </cell>
        </row>
      </sheetData>
      <sheetData sheetId="1101">
        <row r="9">
          <cell r="H9">
            <v>0.90469999999999995</v>
          </cell>
        </row>
      </sheetData>
      <sheetData sheetId="1102">
        <row r="9">
          <cell r="H9">
            <v>0.90469999999999995</v>
          </cell>
        </row>
      </sheetData>
      <sheetData sheetId="1103">
        <row r="9">
          <cell r="H9">
            <v>0.90469999999999995</v>
          </cell>
        </row>
      </sheetData>
      <sheetData sheetId="1104">
        <row r="9">
          <cell r="H9">
            <v>0.90469999999999995</v>
          </cell>
        </row>
      </sheetData>
      <sheetData sheetId="1105">
        <row r="9">
          <cell r="H9">
            <v>0.90469999999999995</v>
          </cell>
        </row>
      </sheetData>
      <sheetData sheetId="1106">
        <row r="9">
          <cell r="H9">
            <v>0.90469999999999995</v>
          </cell>
        </row>
      </sheetData>
      <sheetData sheetId="1107">
        <row r="9">
          <cell r="H9">
            <v>0.90469999999999995</v>
          </cell>
        </row>
      </sheetData>
      <sheetData sheetId="1108">
        <row r="9">
          <cell r="H9">
            <v>0.90469999999999995</v>
          </cell>
        </row>
      </sheetData>
      <sheetData sheetId="1109">
        <row r="9">
          <cell r="H9">
            <v>0.90469999999999995</v>
          </cell>
        </row>
      </sheetData>
      <sheetData sheetId="1110">
        <row r="9">
          <cell r="H9">
            <v>0.90469999999999995</v>
          </cell>
        </row>
      </sheetData>
      <sheetData sheetId="1111">
        <row r="9">
          <cell r="H9">
            <v>0.90469999999999995</v>
          </cell>
        </row>
      </sheetData>
      <sheetData sheetId="1112">
        <row r="9">
          <cell r="H9">
            <v>0.90469999999999995</v>
          </cell>
        </row>
      </sheetData>
      <sheetData sheetId="1113">
        <row r="9">
          <cell r="H9">
            <v>0.90469999999999995</v>
          </cell>
        </row>
      </sheetData>
      <sheetData sheetId="1114">
        <row r="9">
          <cell r="H9">
            <v>0.90469999999999995</v>
          </cell>
        </row>
      </sheetData>
      <sheetData sheetId="1115">
        <row r="9">
          <cell r="H9">
            <v>0.90469999999999995</v>
          </cell>
        </row>
      </sheetData>
      <sheetData sheetId="1116">
        <row r="9">
          <cell r="H9">
            <v>0.90469999999999995</v>
          </cell>
        </row>
      </sheetData>
      <sheetData sheetId="1117">
        <row r="9">
          <cell r="H9">
            <v>0.90469999999999995</v>
          </cell>
        </row>
      </sheetData>
      <sheetData sheetId="1118">
        <row r="9">
          <cell r="H9">
            <v>0.90469999999999995</v>
          </cell>
        </row>
      </sheetData>
      <sheetData sheetId="1119">
        <row r="9">
          <cell r="H9">
            <v>0.90469999999999995</v>
          </cell>
        </row>
      </sheetData>
      <sheetData sheetId="1120">
        <row r="9">
          <cell r="H9">
            <v>0.90469999999999995</v>
          </cell>
        </row>
      </sheetData>
      <sheetData sheetId="1121">
        <row r="9">
          <cell r="H9">
            <v>0.90469999999999995</v>
          </cell>
        </row>
      </sheetData>
      <sheetData sheetId="1122">
        <row r="9">
          <cell r="H9">
            <v>0.90469999999999995</v>
          </cell>
        </row>
      </sheetData>
      <sheetData sheetId="1123">
        <row r="9">
          <cell r="H9">
            <v>0.90469999999999995</v>
          </cell>
        </row>
      </sheetData>
      <sheetData sheetId="1124">
        <row r="9">
          <cell r="H9">
            <v>0.90469999999999995</v>
          </cell>
        </row>
      </sheetData>
      <sheetData sheetId="1125">
        <row r="9">
          <cell r="H9">
            <v>0.90469999999999995</v>
          </cell>
        </row>
      </sheetData>
      <sheetData sheetId="1126">
        <row r="9">
          <cell r="H9">
            <v>0.90469999999999995</v>
          </cell>
        </row>
      </sheetData>
      <sheetData sheetId="1127">
        <row r="9">
          <cell r="H9">
            <v>0.90469999999999995</v>
          </cell>
        </row>
      </sheetData>
      <sheetData sheetId="1128">
        <row r="9">
          <cell r="H9">
            <v>0.90469999999999995</v>
          </cell>
        </row>
      </sheetData>
      <sheetData sheetId="1129">
        <row r="9">
          <cell r="H9">
            <v>0.90469999999999995</v>
          </cell>
        </row>
      </sheetData>
      <sheetData sheetId="1130">
        <row r="9">
          <cell r="H9">
            <v>0.90469999999999995</v>
          </cell>
        </row>
      </sheetData>
      <sheetData sheetId="1131">
        <row r="9">
          <cell r="H9">
            <v>0.90469999999999995</v>
          </cell>
        </row>
      </sheetData>
      <sheetData sheetId="1132">
        <row r="9">
          <cell r="H9">
            <v>0.90469999999999995</v>
          </cell>
        </row>
      </sheetData>
      <sheetData sheetId="1133">
        <row r="9">
          <cell r="H9">
            <v>0.90469999999999995</v>
          </cell>
        </row>
      </sheetData>
      <sheetData sheetId="1134">
        <row r="9">
          <cell r="H9">
            <v>0.90469999999999995</v>
          </cell>
        </row>
      </sheetData>
      <sheetData sheetId="1135">
        <row r="9">
          <cell r="H9">
            <v>0.90469999999999995</v>
          </cell>
        </row>
      </sheetData>
      <sheetData sheetId="1136">
        <row r="9">
          <cell r="H9">
            <v>0.90469999999999995</v>
          </cell>
        </row>
      </sheetData>
      <sheetData sheetId="1137">
        <row r="9">
          <cell r="H9">
            <v>0.90469999999999995</v>
          </cell>
        </row>
      </sheetData>
      <sheetData sheetId="1138">
        <row r="9">
          <cell r="H9">
            <v>0.90469999999999995</v>
          </cell>
        </row>
      </sheetData>
      <sheetData sheetId="1139">
        <row r="9">
          <cell r="H9">
            <v>0.90469999999999995</v>
          </cell>
        </row>
      </sheetData>
      <sheetData sheetId="1140">
        <row r="9">
          <cell r="H9">
            <v>0.90469999999999995</v>
          </cell>
        </row>
      </sheetData>
      <sheetData sheetId="1141">
        <row r="9">
          <cell r="H9">
            <v>0.90469999999999995</v>
          </cell>
        </row>
      </sheetData>
      <sheetData sheetId="1142">
        <row r="9">
          <cell r="H9">
            <v>0.90469999999999995</v>
          </cell>
        </row>
      </sheetData>
      <sheetData sheetId="1143">
        <row r="9">
          <cell r="H9">
            <v>0.90469999999999995</v>
          </cell>
        </row>
      </sheetData>
      <sheetData sheetId="1144">
        <row r="9">
          <cell r="H9">
            <v>0.90469999999999995</v>
          </cell>
        </row>
      </sheetData>
      <sheetData sheetId="1145" refreshError="1"/>
      <sheetData sheetId="1146"/>
      <sheetData sheetId="1147"/>
      <sheetData sheetId="1148"/>
      <sheetData sheetId="1149"/>
      <sheetData sheetId="1150"/>
      <sheetData sheetId="1151"/>
      <sheetData sheetId="1152"/>
      <sheetData sheetId="1153"/>
      <sheetData sheetId="1154"/>
      <sheetData sheetId="1155"/>
      <sheetData sheetId="1156"/>
      <sheetData sheetId="1157"/>
      <sheetData sheetId="1158"/>
      <sheetData sheetId="1159" refreshError="1"/>
      <sheetData sheetId="1160" refreshError="1"/>
      <sheetData sheetId="1161" refreshError="1"/>
      <sheetData sheetId="1162"/>
      <sheetData sheetId="1163"/>
      <sheetData sheetId="1164"/>
      <sheetData sheetId="1165"/>
      <sheetData sheetId="1166"/>
      <sheetData sheetId="1167"/>
      <sheetData sheetId="1168"/>
      <sheetData sheetId="1169"/>
      <sheetData sheetId="1170"/>
      <sheetData sheetId="1171"/>
      <sheetData sheetId="1172"/>
      <sheetData sheetId="1173"/>
      <sheetData sheetId="1174"/>
      <sheetData sheetId="1175"/>
      <sheetData sheetId="1176"/>
      <sheetData sheetId="1177"/>
      <sheetData sheetId="1178"/>
      <sheetData sheetId="1179"/>
      <sheetData sheetId="1180" refreshError="1"/>
      <sheetData sheetId="1181" refreshError="1"/>
      <sheetData sheetId="1182" refreshError="1"/>
      <sheetData sheetId="1183" refreshError="1"/>
      <sheetData sheetId="1184" refreshError="1"/>
      <sheetData sheetId="1185" refreshError="1"/>
      <sheetData sheetId="1186" refreshError="1"/>
      <sheetData sheetId="1187"/>
      <sheetData sheetId="1188"/>
      <sheetData sheetId="1189"/>
      <sheetData sheetId="1190"/>
      <sheetData sheetId="1191"/>
      <sheetData sheetId="1192"/>
      <sheetData sheetId="1193"/>
      <sheetData sheetId="1194"/>
      <sheetData sheetId="1195"/>
      <sheetData sheetId="1196"/>
      <sheetData sheetId="1197"/>
      <sheetData sheetId="1198"/>
      <sheetData sheetId="1199"/>
      <sheetData sheetId="1200"/>
      <sheetData sheetId="1201"/>
      <sheetData sheetId="1202"/>
      <sheetData sheetId="1203"/>
      <sheetData sheetId="1204"/>
      <sheetData sheetId="1205"/>
      <sheetData sheetId="1206"/>
      <sheetData sheetId="1207"/>
      <sheetData sheetId="1208"/>
      <sheetData sheetId="1209"/>
      <sheetData sheetId="1210"/>
      <sheetData sheetId="1211"/>
      <sheetData sheetId="1212"/>
      <sheetData sheetId="1213"/>
      <sheetData sheetId="1214"/>
      <sheetData sheetId="1215"/>
      <sheetData sheetId="1216"/>
      <sheetData sheetId="1217"/>
      <sheetData sheetId="1218"/>
      <sheetData sheetId="1219"/>
      <sheetData sheetId="1220"/>
      <sheetData sheetId="1221"/>
      <sheetData sheetId="1222"/>
      <sheetData sheetId="1223"/>
      <sheetData sheetId="1224">
        <row r="9">
          <cell r="H9">
            <v>0.90469999999999995</v>
          </cell>
        </row>
      </sheetData>
      <sheetData sheetId="1225">
        <row r="9">
          <cell r="H9">
            <v>0.90469999999999995</v>
          </cell>
        </row>
      </sheetData>
      <sheetData sheetId="1226">
        <row r="9">
          <cell r="H9">
            <v>0.90469999999999995</v>
          </cell>
        </row>
      </sheetData>
      <sheetData sheetId="1227">
        <row r="9">
          <cell r="H9">
            <v>0.90469999999999995</v>
          </cell>
        </row>
      </sheetData>
      <sheetData sheetId="1228">
        <row r="9">
          <cell r="H9">
            <v>0.90469999999999995</v>
          </cell>
        </row>
      </sheetData>
      <sheetData sheetId="1229">
        <row r="9">
          <cell r="H9">
            <v>0.90469999999999995</v>
          </cell>
        </row>
      </sheetData>
      <sheetData sheetId="1230">
        <row r="9">
          <cell r="H9">
            <v>0.90469999999999995</v>
          </cell>
        </row>
      </sheetData>
      <sheetData sheetId="1231">
        <row r="9">
          <cell r="H9">
            <v>0.90469999999999995</v>
          </cell>
        </row>
      </sheetData>
      <sheetData sheetId="1232">
        <row r="9">
          <cell r="H9">
            <v>0.90469999999999995</v>
          </cell>
        </row>
      </sheetData>
      <sheetData sheetId="1233">
        <row r="9">
          <cell r="H9">
            <v>0.90469999999999995</v>
          </cell>
        </row>
      </sheetData>
      <sheetData sheetId="1234">
        <row r="9">
          <cell r="H9">
            <v>0.90469999999999995</v>
          </cell>
        </row>
      </sheetData>
      <sheetData sheetId="1235">
        <row r="9">
          <cell r="H9">
            <v>0.90469999999999995</v>
          </cell>
        </row>
      </sheetData>
      <sheetData sheetId="1236">
        <row r="9">
          <cell r="H9">
            <v>0.90469999999999995</v>
          </cell>
        </row>
      </sheetData>
      <sheetData sheetId="1237">
        <row r="9">
          <cell r="H9">
            <v>0.90469999999999995</v>
          </cell>
        </row>
      </sheetData>
      <sheetData sheetId="1238">
        <row r="9">
          <cell r="H9">
            <v>0.90469999999999995</v>
          </cell>
        </row>
      </sheetData>
      <sheetData sheetId="1239">
        <row r="9">
          <cell r="H9">
            <v>0.90469999999999995</v>
          </cell>
        </row>
      </sheetData>
      <sheetData sheetId="1240">
        <row r="9">
          <cell r="H9">
            <v>0.90469999999999995</v>
          </cell>
        </row>
      </sheetData>
      <sheetData sheetId="1241">
        <row r="9">
          <cell r="H9">
            <v>0.90469999999999995</v>
          </cell>
        </row>
      </sheetData>
      <sheetData sheetId="1242">
        <row r="9">
          <cell r="H9">
            <v>0.90469999999999995</v>
          </cell>
        </row>
      </sheetData>
      <sheetData sheetId="1243">
        <row r="9">
          <cell r="H9">
            <v>0.90469999999999995</v>
          </cell>
        </row>
      </sheetData>
      <sheetData sheetId="1244">
        <row r="9">
          <cell r="H9">
            <v>0.90469999999999995</v>
          </cell>
        </row>
      </sheetData>
      <sheetData sheetId="1245">
        <row r="9">
          <cell r="H9">
            <v>0.90469999999999995</v>
          </cell>
        </row>
      </sheetData>
      <sheetData sheetId="1246"/>
      <sheetData sheetId="1247"/>
      <sheetData sheetId="1248"/>
      <sheetData sheetId="1249">
        <row r="9">
          <cell r="H9">
            <v>0.90469999999999995</v>
          </cell>
        </row>
      </sheetData>
      <sheetData sheetId="1250">
        <row r="9">
          <cell r="H9">
            <v>0.90469999999999995</v>
          </cell>
        </row>
      </sheetData>
      <sheetData sheetId="1251">
        <row r="9">
          <cell r="H9">
            <v>0.90469999999999995</v>
          </cell>
        </row>
      </sheetData>
      <sheetData sheetId="1252">
        <row r="9">
          <cell r="H9">
            <v>0.90469999999999995</v>
          </cell>
        </row>
      </sheetData>
      <sheetData sheetId="1253">
        <row r="9">
          <cell r="H9">
            <v>0.90469999999999995</v>
          </cell>
        </row>
      </sheetData>
      <sheetData sheetId="1254">
        <row r="9">
          <cell r="H9">
            <v>0.90469999999999995</v>
          </cell>
        </row>
      </sheetData>
      <sheetData sheetId="1255">
        <row r="9">
          <cell r="H9">
            <v>0.90469999999999995</v>
          </cell>
        </row>
      </sheetData>
      <sheetData sheetId="1256">
        <row r="9">
          <cell r="H9">
            <v>0.90469999999999995</v>
          </cell>
        </row>
      </sheetData>
      <sheetData sheetId="1257">
        <row r="9">
          <cell r="H9">
            <v>0.90469999999999995</v>
          </cell>
        </row>
      </sheetData>
      <sheetData sheetId="1258">
        <row r="9">
          <cell r="H9">
            <v>0.90469999999999995</v>
          </cell>
        </row>
      </sheetData>
      <sheetData sheetId="1259">
        <row r="9">
          <cell r="H9">
            <v>0.90469999999999995</v>
          </cell>
        </row>
      </sheetData>
      <sheetData sheetId="1260"/>
      <sheetData sheetId="1261"/>
      <sheetData sheetId="1262"/>
      <sheetData sheetId="1263"/>
      <sheetData sheetId="1264"/>
      <sheetData sheetId="1265"/>
      <sheetData sheetId="1266"/>
      <sheetData sheetId="1267"/>
      <sheetData sheetId="1268"/>
      <sheetData sheetId="1269"/>
      <sheetData sheetId="1270"/>
      <sheetData sheetId="1271"/>
      <sheetData sheetId="1272"/>
      <sheetData sheetId="1273"/>
      <sheetData sheetId="1274"/>
      <sheetData sheetId="1275"/>
      <sheetData sheetId="1276"/>
      <sheetData sheetId="1277"/>
      <sheetData sheetId="1278"/>
      <sheetData sheetId="1279"/>
      <sheetData sheetId="1280"/>
      <sheetData sheetId="1281"/>
      <sheetData sheetId="1282"/>
      <sheetData sheetId="1283"/>
      <sheetData sheetId="1284"/>
      <sheetData sheetId="1285"/>
      <sheetData sheetId="1286"/>
      <sheetData sheetId="1287"/>
      <sheetData sheetId="1288"/>
      <sheetData sheetId="1289"/>
      <sheetData sheetId="1290"/>
      <sheetData sheetId="1291"/>
      <sheetData sheetId="1292"/>
      <sheetData sheetId="1293"/>
      <sheetData sheetId="1294"/>
      <sheetData sheetId="1295"/>
      <sheetData sheetId="1296"/>
      <sheetData sheetId="1297"/>
      <sheetData sheetId="1298"/>
      <sheetData sheetId="1299"/>
      <sheetData sheetId="1300"/>
      <sheetData sheetId="1301"/>
      <sheetData sheetId="1302"/>
      <sheetData sheetId="1303"/>
      <sheetData sheetId="1304"/>
      <sheetData sheetId="1305"/>
      <sheetData sheetId="1306"/>
      <sheetData sheetId="1307"/>
      <sheetData sheetId="1308"/>
      <sheetData sheetId="1309"/>
      <sheetData sheetId="1310"/>
      <sheetData sheetId="1311"/>
      <sheetData sheetId="1312" refreshError="1"/>
      <sheetData sheetId="1313" refreshError="1"/>
      <sheetData sheetId="1314" refreshError="1"/>
      <sheetData sheetId="1315" refreshError="1"/>
      <sheetData sheetId="1316" refreshError="1"/>
      <sheetData sheetId="1317" refreshError="1"/>
      <sheetData sheetId="1318"/>
      <sheetData sheetId="1319"/>
      <sheetData sheetId="1320"/>
      <sheetData sheetId="1321"/>
      <sheetData sheetId="1322"/>
      <sheetData sheetId="1323"/>
      <sheetData sheetId="1324"/>
      <sheetData sheetId="1325"/>
      <sheetData sheetId="1326" refreshError="1"/>
      <sheetData sheetId="1327" refreshError="1"/>
      <sheetData sheetId="1328"/>
      <sheetData sheetId="1329"/>
      <sheetData sheetId="1330"/>
      <sheetData sheetId="1331"/>
      <sheetData sheetId="1332"/>
      <sheetData sheetId="1333"/>
      <sheetData sheetId="1334"/>
      <sheetData sheetId="1335"/>
      <sheetData sheetId="1336"/>
      <sheetData sheetId="1337"/>
      <sheetData sheetId="1338"/>
      <sheetData sheetId="1339"/>
      <sheetData sheetId="1340"/>
      <sheetData sheetId="1341"/>
      <sheetData sheetId="1342"/>
      <sheetData sheetId="1343"/>
      <sheetData sheetId="1344"/>
      <sheetData sheetId="1345" refreshError="1"/>
      <sheetData sheetId="1346" refreshError="1"/>
      <sheetData sheetId="1347" refreshError="1"/>
      <sheetData sheetId="1348" refreshError="1"/>
      <sheetData sheetId="1349" refreshError="1"/>
      <sheetData sheetId="1350"/>
      <sheetData sheetId="1351"/>
      <sheetData sheetId="1352"/>
      <sheetData sheetId="1353"/>
      <sheetData sheetId="1354"/>
      <sheetData sheetId="1355"/>
      <sheetData sheetId="1356"/>
      <sheetData sheetId="1357"/>
      <sheetData sheetId="1358"/>
      <sheetData sheetId="1359" refreshError="1"/>
      <sheetData sheetId="1360" refreshError="1"/>
      <sheetData sheetId="1361" refreshError="1"/>
      <sheetData sheetId="1362" refreshError="1"/>
      <sheetData sheetId="1363"/>
      <sheetData sheetId="1364"/>
      <sheetData sheetId="1365" refreshError="1"/>
      <sheetData sheetId="1366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RATULA"/>
      <sheetName val="Portada"/>
      <sheetName val="Indice"/>
      <sheetName val="QPS "/>
      <sheetName val="Gastos Generales"/>
      <sheetName val="APU"/>
      <sheetName val="Inf General"/>
      <sheetName val="HM"/>
      <sheetName val="Análisis_HM"/>
      <sheetName val="HH"/>
      <sheetName val="Regimen común"/>
      <sheetName val="EPP"/>
      <sheetName val="QC"/>
    </sheetNames>
    <sheetDataSet>
      <sheetData sheetId="0" refreshError="1"/>
      <sheetData sheetId="1" refreshError="1">
        <row r="38">
          <cell r="H38" t="str">
            <v>001-2019</v>
          </cell>
        </row>
        <row r="39">
          <cell r="H3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ice"/>
      <sheetName val="1 RESUMEN"/>
      <sheetName val="2 PTO "/>
      <sheetName val="Presupuesto"/>
      <sheetName val="s"/>
      <sheetName val="3 FLUJO"/>
      <sheetName val="4 CAO"/>
      <sheetName val="5 GG"/>
      <sheetName val="SALARIOS"/>
      <sheetName val="Hoja1"/>
      <sheetName val="6.1 EQ "/>
      <sheetName val="6.2 EQ CANT"/>
      <sheetName val="p.u moviliz"/>
      <sheetName val="s-cf"/>
      <sheetName val="7.1 MAT"/>
      <sheetName val="7.2 ADEL MAT"/>
      <sheetName val="8 MO"/>
      <sheetName val="9 CAMP"/>
      <sheetName val="10 FIANZAS"/>
      <sheetName val="RECURSOS COMERCIAL-MES"/>
      <sheetName val="resumen"/>
      <sheetName val="ORGANIGRA"/>
      <sheetName val="ORGANIGRAMA"/>
      <sheetName val="Hoja2"/>
      <sheetName val="RO_nuevo"/>
      <sheetName val="NO IMPRIMIR"/>
      <sheetName val="CONTROL"/>
      <sheetName val="Resources"/>
      <sheetName val="3-ABR-08 TOCACHE INTERNO VRS RE"/>
      <sheetName val="VALORIZACION 10"/>
      <sheetName val="NIEVA1"/>
      <sheetName val="Tablas"/>
      <sheetName val="CAOA Valorizado"/>
      <sheetName val="Definiciones"/>
      <sheetName val="F-05"/>
      <sheetName val="EFE"/>
      <sheetName val="CRONOGRAMA"/>
      <sheetName val="ExistDec98"/>
      <sheetName val="GTO NOV"/>
      <sheetName val="Trial Final"/>
      <sheetName val="TIPO DE CAMBIO (2)"/>
      <sheetName val="TC"/>
      <sheetName val="IARyPD"/>
      <sheetName val="Valorización CP"/>
      <sheetName val="Cover"/>
      <sheetName val="4"/>
      <sheetName val="Indice Workpapers"/>
      <sheetName val="Datos generales"/>
      <sheetName val="Resumen Fiscalización"/>
      <sheetName val="Sistema A "/>
      <sheetName val="Sistema B"/>
      <sheetName val="ESF"/>
      <sheetName val="ERXF"/>
      <sheetName val="Vo PaC"/>
      <sheetName val="Vouching PDT"/>
      <sheetName val="Vo IGV"/>
      <sheetName val="Vo IGV ND"/>
      <sheetName val="ITAN"/>
      <sheetName val="Prueba Global PAC"/>
      <sheetName val="BalCom"/>
      <sheetName val="Anexo 1"/>
      <sheetName val="Anexo 2"/>
      <sheetName val="Anexo 3"/>
      <sheetName val="A1"/>
      <sheetName val="A1.1"/>
      <sheetName val="A2"/>
      <sheetName val="A3"/>
      <sheetName val="A3.1"/>
      <sheetName val="A3.2"/>
      <sheetName val="A4"/>
      <sheetName val="A4.1"/>
      <sheetName val="A5"/>
      <sheetName val="2DIG "/>
      <sheetName val="1_RESUMEN"/>
      <sheetName val="2_PTO_"/>
      <sheetName val="3_FLUJO"/>
      <sheetName val="4_CAO"/>
      <sheetName val="5_GG"/>
      <sheetName val="6_1_EQ_"/>
      <sheetName val="6_2_EQ_CANT"/>
      <sheetName val="p_u_moviliz"/>
      <sheetName val="7_1_MAT"/>
      <sheetName val="7_2_ADEL_MAT"/>
      <sheetName val="8_MO"/>
      <sheetName val="9_CAMP"/>
      <sheetName val="10_FIANZAS"/>
      <sheetName val="RECURSOS_COMERCIAL-MES"/>
      <sheetName val="NO_IMPRIMIR"/>
      <sheetName val="3-ABR-08_TOCACHE_INTERNO_VRS_RE"/>
      <sheetName val="VALORIZACION_10"/>
      <sheetName val="GTO_NOV"/>
      <sheetName val="TIPO_DE_CAMBIO_(2)"/>
      <sheetName val="Trial_Final"/>
      <sheetName val="CAOA_Valorizado"/>
      <sheetName val="Valorización_CP"/>
      <sheetName val="Indice_Workpapers"/>
      <sheetName val="Datos_generales"/>
      <sheetName val="Resumen_Fiscalización"/>
      <sheetName val="Sistema_A_"/>
      <sheetName val="Sistema_B"/>
      <sheetName val="Vo_PaC"/>
      <sheetName val="Vouching_PDT"/>
      <sheetName val="Vo_IGV"/>
      <sheetName val="Vo_IGV_ND"/>
      <sheetName val="Prueba_Global_PAC"/>
      <sheetName val="Anexo_1"/>
      <sheetName val="Anexo_2"/>
      <sheetName val="Anexo_3"/>
      <sheetName val="A1_1"/>
      <sheetName val="A3_1"/>
      <sheetName val="A3_2"/>
      <sheetName val="A4_1"/>
      <sheetName val="CONEXION"/>
      <sheetName val="US$98"/>
      <sheetName val="Feriados"/>
      <sheetName val="Anual"/>
      <sheetName val="Datos"/>
      <sheetName val="Dem. Fin."/>
      <sheetName val="N"/>
      <sheetName val="painel VM MÊS"/>
      <sheetName val="封面 Portada"/>
      <sheetName val="Receita"/>
      <sheetName val="CV"/>
      <sheetName val="Grupo 38"/>
      <sheetName val="EEFF"/>
      <sheetName val="PARIEDAD"/>
      <sheetName val="Herramientas para análisis-VBA"/>
      <sheetName val="LTM"/>
      <sheetName val="CREDIT STATS"/>
      <sheetName val="DropZone"/>
      <sheetName val="Analitics"/>
      <sheetName val="1_RESUMEN1"/>
      <sheetName val="2_PTO_1"/>
      <sheetName val="3_FLUJO1"/>
      <sheetName val="4_CAO1"/>
      <sheetName val="5_GG1"/>
      <sheetName val="6_1_EQ_1"/>
      <sheetName val="6_2_EQ_CANT1"/>
      <sheetName val="p_u_moviliz1"/>
      <sheetName val="7_1_MAT1"/>
      <sheetName val="7_2_ADEL_MAT1"/>
      <sheetName val="8_MO1"/>
      <sheetName val="9_CAMP1"/>
      <sheetName val="10_FIANZAS1"/>
      <sheetName val="RECURSOS_COMERCIAL-MES1"/>
      <sheetName val="NO_IMPRIMIR1"/>
      <sheetName val="3-ABR-08_TOCACHE_INTERNO_VRS_R1"/>
      <sheetName val="VALORIZACION_101"/>
      <sheetName val="2DIG_"/>
      <sheetName val="Dem__Fin_"/>
      <sheetName val="painel_VM_MÊS"/>
      <sheetName val="封面_Portada"/>
      <sheetName val="Grupo_38"/>
      <sheetName val="Factores"/>
      <sheetName val="Otorgados PEN"/>
      <sheetName val="ACUMULADO"/>
      <sheetName val="ER_Producción"/>
      <sheetName val="Volume"/>
      <sheetName val="Parámetros"/>
      <sheetName val="planilla-met"/>
      <sheetName val="PopCach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3">
          <cell r="A3" t="str">
            <v>A</v>
          </cell>
        </row>
        <row r="4">
          <cell r="A4" t="str">
            <v>B</v>
          </cell>
        </row>
        <row r="5">
          <cell r="A5" t="str">
            <v>C</v>
          </cell>
        </row>
        <row r="6">
          <cell r="A6" t="str">
            <v>D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 refreshError="1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NEAS"/>
      <sheetName val="PRESUPUESTO"/>
      <sheetName val="Hoja1"/>
      <sheetName val="Hoja2"/>
      <sheetName val="Hoja3"/>
      <sheetName val="DATOS"/>
      <sheetName val="Hoja4"/>
      <sheetName val="FORMULA"/>
      <sheetName val="CALENDARIO"/>
      <sheetName val="REV3"/>
      <sheetName val="CAP-120mm2"/>
      <sheetName val="INGRESO"/>
      <sheetName val="RES"/>
      <sheetName val="CENSO93"/>
      <sheetName val="FORMA-SE2"/>
      <sheetName val="1.2.1 RENDIMIENTO"/>
      <sheetName val="Datos de Entrada"/>
      <sheetName val="Plani"/>
      <sheetName val="Datos de la localidad"/>
      <sheetName val="Analisis de la T.C. - 2.2"/>
      <sheetName val="#¡REF"/>
      <sheetName val="QURR"/>
      <sheetName val="PLANILLA GENERAL"/>
      <sheetName val="LOCALIDADES"/>
      <sheetName val="Datos de la lkcalidad"/>
      <sheetName val="#¡RED"/>
      <sheetName val="CALCULO"/>
      <sheetName val="DATA"/>
      <sheetName val="PLANILLA LP 22.9 kV"/>
      <sheetName val="Hoja79"/>
      <sheetName val="Resumen-RS"/>
      <sheetName val="CC"/>
      <sheetName val="3. Manpower"/>
      <sheetName val="Matriz"/>
      <sheetName val="P-A-D"/>
      <sheetName val="C-WATT"/>
      <sheetName val="SE_Piura_Oeste"/>
      <sheetName val="SE_Santa_Rosa"/>
      <sheetName val="SE_San_Juan"/>
      <sheetName val="SE_Independencia"/>
      <sheetName val="SE_Ica"/>
      <sheetName val="SE_Chiclayo_Oeste"/>
      <sheetName val="SE_Trujillo_Norte"/>
      <sheetName val="SE_Chimbote1"/>
      <sheetName val="SE_Paramonga_Nueva"/>
      <sheetName val="SE_Chavarria"/>
      <sheetName val="DATOS DE CAMPO"/>
      <sheetName val="FlujoTJ"/>
      <sheetName val="EVAL"/>
      <sheetName val="1_2_1_RENDIMIENTO"/>
      <sheetName val="Datos_de_Entrada"/>
      <sheetName val="Datos_de_la_localidad"/>
      <sheetName val="Analisis_de_la_T_C__-_2_2"/>
      <sheetName val="PLANILLA_GENERAL"/>
      <sheetName val="Datos_de_la_lkcalidad"/>
      <sheetName val="PLANILLA_LP_22_9_kV"/>
      <sheetName val="3__Manpower"/>
      <sheetName val="DATOS_DE_CAMPO"/>
      <sheetName val="YTD Comments"/>
      <sheetName val="Tipo de Cambio"/>
      <sheetName val="DATOS TECNICOS SE SANTUARIO"/>
      <sheetName val="PROC MANT LT 1"/>
      <sheetName val="fp"/>
      <sheetName val="BasE"/>
      <sheetName val="ARRS"/>
      <sheetName val="Curva S diaria"/>
      <sheetName val="OBRAS CIVILES"/>
      <sheetName val="Tipo_de_Cambio"/>
      <sheetName val="1_2_1_RENDIMIENTO1"/>
      <sheetName val="Datos_de_Entrada1"/>
      <sheetName val="Datos_de_la_localidad1"/>
      <sheetName val="Analisis_de_la_T_C__-_2_21"/>
      <sheetName val="PLANILLA_GENERAL1"/>
      <sheetName val="Datos_de_la_lkcalidad1"/>
      <sheetName val="PLANILLA_LP_22_9_kV1"/>
      <sheetName val="3__Manpower1"/>
      <sheetName val="DATOS_DE_CAMPO1"/>
      <sheetName val="Tipo_de_Cambio1"/>
      <sheetName val="HIDRANDINA"/>
      <sheetName val="FORMA-LS3"/>
      <sheetName val="FORMA-LS1-LS2"/>
      <sheetName val="FORMA- RE1"/>
      <sheetName val="FORMA-RL1"/>
      <sheetName val="FORMA-ST1"/>
      <sheetName val="ESTATUS"/>
      <sheetName val="LIMA-CANTA"/>
      <sheetName val="JORNADAS TRABAJO"/>
      <sheetName val=""/>
      <sheetName val="Tablas"/>
      <sheetName val="Denver"/>
      <sheetName val="expats"/>
      <sheetName val="locals"/>
      <sheetName val="office4"/>
      <sheetName val="c-expats"/>
      <sheetName val="c-nationals"/>
      <sheetName val="Office7"/>
      <sheetName val="Misc"/>
      <sheetName val="Flota"/>
      <sheetName val="Summary"/>
      <sheetName val="INC"/>
      <sheetName val="TABLA PROVEEDORES"/>
      <sheetName val="RP_JIMBE2"/>
      <sheetName val="U.A."/>
      <sheetName val="Detalle"/>
      <sheetName val="Proyecciones"/>
      <sheetName val="B_DATOS"/>
      <sheetName val="BT_DATOS"/>
      <sheetName val="UNITARIOS-RP"/>
      <sheetName val="DATOS_TECNICOS_SE_SANTUARIO"/>
      <sheetName val="PROC_MANT_LT_1"/>
      <sheetName val="CuadroIyII"/>
      <sheetName val="Costos Alt2"/>
      <sheetName val="AnexoVI"/>
      <sheetName val="Precios Estruc."/>
      <sheetName val="ptRP"/>
      <sheetName val="ret"/>
      <sheetName val="MATERIALES"/>
      <sheetName val="M d O"/>
      <sheetName val="Tapa 29"/>
      <sheetName val="Desmonteras"/>
      <sheetName val="TipoDocs"/>
      <sheetName val="Dptos"/>
      <sheetName val="TipoGastos"/>
      <sheetName val="Obras"/>
      <sheetName val="RESUMEN"/>
      <sheetName val="MONTAJE R.S."/>
      <sheetName val="SUM_MON"/>
      <sheetName val="1"/>
      <sheetName val="APU-RS"/>
      <sheetName val="BD-MONTAJE_TRANSPORTE"/>
      <sheetName val="Datos Entrada"/>
      <sheetName val="INGRESO DE DATOS POR LOCALIDAD"/>
      <sheetName val="METRADO-TEMPORAL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52"/>
      <sheetName val="53"/>
      <sheetName val="54"/>
      <sheetName val="55"/>
      <sheetName val="56"/>
      <sheetName val="57"/>
      <sheetName val="58"/>
      <sheetName val="59"/>
      <sheetName val="60"/>
      <sheetName val="61"/>
      <sheetName val="63"/>
      <sheetName val="DT Palcaz"/>
      <sheetName val="Base Ret. y Pt."/>
      <sheetName val="YTD_Comments"/>
      <sheetName val="Leyenda"/>
      <sheetName val="FinData"/>
      <sheetName val="Resu Como"/>
      <sheetName val="Commodities LB01"/>
      <sheetName val="Curvas Com. LB01"/>
      <sheetName val="REPORTE HH"/>
      <sheetName val="Resu Look"/>
      <sheetName val="Anexo 1 LookAhead-LB01"/>
      <sheetName val="Resu Restricciones"/>
      <sheetName val="Anexo 2 PAC SEM23"/>
      <sheetName val="Anexo 2 PAC SEM24"/>
      <sheetName val="Anexo 2 PAC SEM26"/>
      <sheetName val="Anexo 2 PAC SEM25"/>
      <sheetName val="ESTADÍSTICAS"/>
      <sheetName val="Datos PAC"/>
      <sheetName val="APU cn torca"/>
      <sheetName val="Esquema UTE (2)"/>
      <sheetName val="Wind Loads"/>
      <sheetName val="Datos_de_Entrada2"/>
      <sheetName val="1_2_1_RENDIMIENTO2"/>
      <sheetName val="Datos_de_la_localidad2"/>
      <sheetName val="Analisis_de_la_T_C__-_2_22"/>
      <sheetName val="PLANILLA_GENERAL2"/>
      <sheetName val="Datos_de_la_lkcalidad2"/>
      <sheetName val="PLANILLA_LP_22_9_kV2"/>
      <sheetName val="TABLA_PROVEEDORES"/>
      <sheetName val="3__Manpower2"/>
      <sheetName val="DATOS_DE_CAMPO2"/>
      <sheetName val="Tipo_de_Cambio2"/>
      <sheetName val="OBRAS_CIVILES"/>
      <sheetName val="FORMA-_RE1"/>
      <sheetName val="Curva_S_diaria"/>
      <sheetName val="PLAN RS"/>
      <sheetName val="Liquidación"/>
      <sheetName val="MONTAJE"/>
      <sheetName val="GASTOS GENERALES"/>
      <sheetName val="F-110"/>
      <sheetName val="RES,MET,ADI1"/>
      <sheetName val="Proy RELAVE"/>
      <sheetName val="YTD_Comments1"/>
      <sheetName val="YTD_Comments2"/>
      <sheetName val="CAOA Valorizado"/>
      <sheetName val="BDATOS"/>
      <sheetName val="10241EQLIST"/>
      <sheetName val="DATOS_TECNICOS_SE_SANTUARIO1"/>
      <sheetName val="PROC_MANT_LT_11"/>
      <sheetName val="JORNADAS_TRABAJO"/>
      <sheetName val="U_A_"/>
      <sheetName val="M_d_O"/>
      <sheetName val="Tapa_29"/>
      <sheetName val="Costos_Alt2"/>
      <sheetName val="APU_cn_torca"/>
      <sheetName val="Esquema_UTE_(2)"/>
      <sheetName val="Precios_Estruc_"/>
      <sheetName val="Wind_Loads"/>
      <sheetName val="CAOA_Valorizado"/>
      <sheetName val="BLP"/>
      <sheetName val="BRP"/>
      <sheetName val="BRS"/>
      <sheetName val="ACTA Pactacion Precios"/>
      <sheetName val="Comparacion de Precios"/>
      <sheetName val="S&amp;U OF FUNDS"/>
      <sheetName val="BALANCE"/>
      <sheetName val="Entrega"/>
      <sheetName val="PPTO HUANCAYO CENTRO TDD"/>
      <sheetName val="DESMONTAJE CASAGRANDE"/>
      <sheetName val="PESOS"/>
      <sheetName val="18O"/>
      <sheetName val="Distrib. de anexos"/>
      <sheetName val="CRONOGRAMA"/>
      <sheetName val="batu hijau"/>
      <sheetName val="Resu_Como"/>
      <sheetName val="Commodities_LB01"/>
      <sheetName val="Curvas_Com__LB01"/>
      <sheetName val="REPORTE_HH"/>
      <sheetName val="Resu_Look"/>
      <sheetName val="Anexo_1_LookAhead-LB01"/>
      <sheetName val="Resu_Restricciones"/>
      <sheetName val="Anexo_2_PAC_SEM23"/>
      <sheetName val="Anexo_2_PAC_SEM24"/>
      <sheetName val="Anexo_2_PAC_SEM26"/>
      <sheetName val="Anexo_2_PAC_SEM25"/>
      <sheetName val="Datos_PAC"/>
      <sheetName val="MONTAJE_R_S_"/>
      <sheetName val="Datos_Entrada"/>
      <sheetName val="INGRESO_DE_DATOS_POR_LOCALIDAD"/>
      <sheetName val="DT_Palcaz"/>
      <sheetName val="Base_Ret__y_Pt_"/>
      <sheetName val="Control de Facturacion y Pagos"/>
      <sheetName val="Comparativo Valorizaciones"/>
      <sheetName val="Presupuesto "/>
      <sheetName val="Calendario Valorizado (2)"/>
      <sheetName val="PROG"/>
      <sheetName val="BASES"/>
      <sheetName val="Formulas"/>
      <sheetName val="SUM. MONT. L.P."/>
      <sheetName val="SUM - MONT.R.P."/>
      <sheetName val="Sumin y M.E. RS"/>
      <sheetName val="APU-POSTES"/>
      <sheetName val="APU-TRANSP"/>
      <sheetName val="Base de Datos APU"/>
      <sheetName val="Metrado Armados"/>
      <sheetName val="P. U. de Sum"/>
      <sheetName val="TrasPost"/>
      <sheetName val="Desp LP"/>
      <sheetName val="Des RP"/>
      <sheetName val="TabMed"/>
      <sheetName val="C.U.SumMat"/>
      <sheetName val="C.U.Mont"/>
      <sheetName val="Aux. Disgregados"/>
      <sheetName val="B-DAT.1"/>
      <sheetName val="Resumen General"/>
      <sheetName val="B-DAT."/>
      <sheetName val="PANILLA"/>
      <sheetName val="IMPRESION"/>
      <sheetName val="C"/>
      <sheetName val="REP"/>
      <sheetName val="2-3 DUEÑ"/>
      <sheetName val="I"/>
      <sheetName val="F"/>
      <sheetName val="C - C"/>
      <sheetName val="C - I"/>
      <sheetName val="RESUMEN COMUNIDAD"/>
      <sheetName val="Anexo 1 LookAhead"/>
      <sheetName val="Model"/>
      <sheetName val="PLAN_RS"/>
      <sheetName val="DETAL0598"/>
      <sheetName val="1_2_1_RENDIMIENTO3"/>
      <sheetName val="Datos_de_Entrada3"/>
      <sheetName val="YTD_Comments3"/>
      <sheetName val="Datos_de_la_localidad3"/>
      <sheetName val="Analisis_de_la_T_C__-_2_23"/>
      <sheetName val="PLANILLA_GENERAL3"/>
      <sheetName val="Datos_de_la_lkcalidad3"/>
      <sheetName val="PLANILLA_LP_22_9_kV3"/>
      <sheetName val="3__Manpower3"/>
      <sheetName val="DATOS_DE_CAMPO3"/>
      <sheetName val="JORNADAS_TRABAJO1"/>
      <sheetName val="Tipo_de_Cambio3"/>
      <sheetName val="DATOS_TECNICOS_SE_SANTUARIO2"/>
      <sheetName val="PROC_MANT_LT_12"/>
      <sheetName val="OBRAS_CIVILES1"/>
      <sheetName val="FORMA-_RE11"/>
      <sheetName val="Curva_S_diaria1"/>
      <sheetName val="TABLA_PROVEEDORES1"/>
      <sheetName val="U_A_1"/>
      <sheetName val="M_d_O1"/>
      <sheetName val="Tapa_291"/>
      <sheetName val="Costos_Alt21"/>
      <sheetName val="Precios_Estruc_1"/>
      <sheetName val="MONTAJE_R_S_1"/>
      <sheetName val="Datos_Entrada1"/>
      <sheetName val="INGRESO_DE_DATOS_POR_LOCALIDAD1"/>
      <sheetName val="DT_Palcaz1"/>
      <sheetName val="Base_Ret__y_Pt_1"/>
      <sheetName val="Resu_Como1"/>
      <sheetName val="Commodities_LB011"/>
      <sheetName val="Curvas_Com__LB011"/>
      <sheetName val="REPORTE_HH1"/>
      <sheetName val="Resu_Look1"/>
      <sheetName val="Anexo_1_LookAhead-LB011"/>
      <sheetName val="Resu_Restricciones1"/>
      <sheetName val="Anexo_2_PAC_SEM231"/>
      <sheetName val="Anexo_2_PAC_SEM241"/>
      <sheetName val="Anexo_2_PAC_SEM261"/>
      <sheetName val="Anexo_2_PAC_SEM251"/>
      <sheetName val="Datos_PAC1"/>
      <sheetName val="APU_cn_torca1"/>
      <sheetName val="Esquema_UTE_(2)1"/>
      <sheetName val="Wind_Loads1"/>
      <sheetName val="GASTOS_GENERALES"/>
      <sheetName val="CAOA_Valorizado1"/>
      <sheetName val="Distrib__de_anexos"/>
      <sheetName val="ACTA_Pactacion_Precios"/>
      <sheetName val="Comparacion_de_Precios"/>
      <sheetName val="batu_hijau"/>
      <sheetName val="Proy_RELAVE"/>
      <sheetName val="Presupuesto_"/>
      <sheetName val="Calendario_Valorizado_(2)"/>
      <sheetName val="Control_de_Facturacion_y_Pagos"/>
      <sheetName val="Comparativo_Valorizaciones"/>
      <sheetName val="S&amp;U_OF_FUNDS"/>
      <sheetName val="atriz"/>
      <sheetName val="³-A-D"/>
      <sheetName val="I-WATT"/>
      <sheetName val="PPTO_HUANCAYO_CENTRO_TDD"/>
      <sheetName val="DESMONTAJE_CASAGRANDE"/>
      <sheetName val="Resumen02"/>
      <sheetName val="1_2_1_RENDIMIENTO4"/>
      <sheetName val="Datos_de_Entrada4"/>
      <sheetName val="Datos_de_la_localidad4"/>
      <sheetName val="Analisis_de_la_T_C__-_2_24"/>
      <sheetName val="PLANILLA_GENERAL4"/>
      <sheetName val="Datos_de_la_lkcalidad4"/>
      <sheetName val="PLANILLA_LP_22_9_kV4"/>
      <sheetName val="3__Manpower4"/>
      <sheetName val="DATOS_DE_CAMPO4"/>
      <sheetName val="Tipo_de_Cambio4"/>
      <sheetName val="OBRAS_CIVILES2"/>
      <sheetName val="Curva_S_diaria2"/>
      <sheetName val="FORMA-_RE12"/>
      <sheetName val="TABLA_PROVEEDORES2"/>
      <sheetName val="PLAN_RS1"/>
      <sheetName val="GASTOS_GENERALES1"/>
      <sheetName val="PPTO_HUANCAYO_CENTRO_TDD1"/>
      <sheetName val="DESMONTAJE_CASAGRANDE1"/>
      <sheetName val="B-DAT_1"/>
      <sheetName val="Resumen_General"/>
      <sheetName val="B-DAT_"/>
      <sheetName val="2-3_DUEÑ"/>
      <sheetName val="C_-_C"/>
      <sheetName val="C_-_I"/>
      <sheetName val="RESUMEN_COMUNIDAD"/>
      <sheetName val="SUM__MONT__L_P_"/>
      <sheetName val="SUM_-_MONT_R_P_"/>
      <sheetName val="Sumin_y_M_E__RS"/>
      <sheetName val="Base_de_Datos_APU"/>
      <sheetName val="Metrado_Armados"/>
      <sheetName val="P__U__de_Sum"/>
      <sheetName val="Desp_LP"/>
      <sheetName val="Des_RP"/>
      <sheetName val="C_U_SumMat"/>
      <sheetName val="C_U_Mont"/>
      <sheetName val="Aux__Disgregados"/>
      <sheetName val="1_2_1_RENDIMIENTO5"/>
      <sheetName val="Datos_de_Entrada5"/>
      <sheetName val="Datos_de_la_localidad5"/>
      <sheetName val="Analisis_de_la_T_C__-_2_25"/>
      <sheetName val="PLANILLA_GENERAL5"/>
      <sheetName val="Datos_de_la_lkcalidad5"/>
      <sheetName val="PLANILLA_LP_22_9_kV5"/>
      <sheetName val="3__Manpower5"/>
      <sheetName val="DATOS_DE_CAMPO5"/>
      <sheetName val="DATOS_TECNICOS_SE_SANTUARIO3"/>
      <sheetName val="PROC_MANT_LT_13"/>
      <sheetName val="YTD_Comments4"/>
      <sheetName val="Tipo_de_Cambio5"/>
      <sheetName val="OBRAS_CIVILES3"/>
      <sheetName val="Curva_S_diaria3"/>
      <sheetName val="FORMA-_RE13"/>
      <sheetName val="TABLA_PROVEEDORES3"/>
      <sheetName val="Precios_Estruc_2"/>
      <sheetName val="Costos_Alt22"/>
      <sheetName val="Tapa_292"/>
      <sheetName val="Base_Ret__y_Pt_2"/>
      <sheetName val="M_d_O2"/>
      <sheetName val="MONTAJE_R_S_2"/>
      <sheetName val="Datos_Entrada2"/>
      <sheetName val="INGRESO_DE_DATOS_POR_LOCALIDAD2"/>
      <sheetName val="DT_Palcaz2"/>
      <sheetName val="U_A_2"/>
      <sheetName val="JORNADAS_TRABAJO2"/>
      <sheetName val="PLAN_RS2"/>
      <sheetName val="GASTOS_GENERALES2"/>
      <sheetName val="ACTA_Pactacion_Precios1"/>
      <sheetName val="Comparacion_de_Precios1"/>
      <sheetName val="Resu_Como2"/>
      <sheetName val="Commodities_LB012"/>
      <sheetName val="Curvas_Com__LB012"/>
      <sheetName val="REPORTE_HH2"/>
      <sheetName val="Resu_Look2"/>
      <sheetName val="Anexo_1_LookAhead-LB012"/>
      <sheetName val="Resu_Restricciones2"/>
      <sheetName val="Anexo_2_PAC_SEM232"/>
      <sheetName val="Anexo_2_PAC_SEM242"/>
      <sheetName val="Anexo_2_PAC_SEM262"/>
      <sheetName val="Anexo_2_PAC_SEM252"/>
      <sheetName val="Datos_PAC2"/>
      <sheetName val="Presupuesto_1"/>
      <sheetName val="Calendario_Valorizado_(2)1"/>
      <sheetName val="APU_cn_torca2"/>
      <sheetName val="Esquema_UTE_(2)2"/>
      <sheetName val="Wind_Loads2"/>
      <sheetName val="CAOA_Valorizado2"/>
      <sheetName val="Proy_RELAVE1"/>
      <sheetName val="PPTO_HUANCAYO_CENTRO_TDD2"/>
      <sheetName val="DESMONTAJE_CASAGRANDE2"/>
      <sheetName val="Control_de_Facturacion_y_Pagos1"/>
      <sheetName val="Comparativo_Valorizaciones1"/>
      <sheetName val="Distrib__de_anexos1"/>
      <sheetName val="S&amp;U_OF_FUNDS1"/>
      <sheetName val="batu_hijau1"/>
      <sheetName val="B-DAT_11"/>
      <sheetName val="Resumen_General1"/>
      <sheetName val="B-DAT_2"/>
      <sheetName val="2-3_DUEÑ1"/>
      <sheetName val="C_-_C1"/>
      <sheetName val="C_-_I1"/>
      <sheetName val="RESUMEN_COMUNIDAD1"/>
      <sheetName val="SUM__MONT__L_P_1"/>
      <sheetName val="SUM_-_MONT_R_P_1"/>
      <sheetName val="Sumin_y_M_E__RS1"/>
      <sheetName val="Base_de_Datos_APU1"/>
      <sheetName val="Metrado_Armados1"/>
      <sheetName val="P__U__de_Sum1"/>
      <sheetName val="Desp_LP1"/>
      <sheetName val="Des_RP1"/>
      <sheetName val="C_U_SumMat1"/>
      <sheetName val="C_U_Mont1"/>
      <sheetName val="Aux__Disgregados1"/>
      <sheetName val="XREF"/>
      <sheetName val="CARATULA"/>
      <sheetName val="ACTA"/>
      <sheetName val="ACTA-antigua"/>
      <sheetName val="RESIDUOS"/>
      <sheetName val="Mano de Obra"/>
      <sheetName val="RESIDUOS-antigua"/>
      <sheetName val="DETALLE-BT"/>
      <sheetName val="Baremos"/>
      <sheetName val="DETALLE AP"/>
      <sheetName val="Mat-AP"/>
      <sheetName val="ARMADOS"/>
      <sheetName val="DETALLE MT AEREO"/>
      <sheetName val="DETALLE-MT 2"/>
      <sheetName val="M.O. PROV"/>
      <sheetName val="FACT-SS"/>
      <sheetName val="FACT-CX"/>
      <sheetName val="Mat"/>
      <sheetName val="REAL METRADO VEREDA EN INSPECCI"/>
      <sheetName val="BAR-NUEVOS"/>
      <sheetName val="MO-Viaje I."/>
      <sheetName val="PROTECCION"/>
      <sheetName val="RESIDUOS - A"/>
      <sheetName val="C.METALICA "/>
      <sheetName val="Herramientas para análisis-VBA"/>
      <sheetName val="Prueba de Diferencial Cambi (2)"/>
      <sheetName val="Reference"/>
      <sheetName val="FYEP-2"/>
      <sheetName val="Movimiento"/>
      <sheetName val="Curva S - Proyecto (Mensual)"/>
      <sheetName val="PROGRAMADO"/>
    </sheetNames>
    <sheetDataSet>
      <sheetData sheetId="0" refreshError="1"/>
      <sheetData sheetId="1" refreshError="1">
        <row r="287">
          <cell r="A287" t="str">
            <v>PT_03</v>
          </cell>
          <cell r="B287">
            <v>0</v>
          </cell>
          <cell r="C287" t="str">
            <v>SI</v>
          </cell>
          <cell r="D287" t="str">
            <v>4.01</v>
          </cell>
          <cell r="E287">
            <v>0</v>
          </cell>
          <cell r="F287" t="str">
            <v xml:space="preserve">Conector de Cu tipo perno partido </v>
          </cell>
          <cell r="G287">
            <v>0</v>
          </cell>
          <cell r="H287">
            <v>0</v>
          </cell>
          <cell r="I287" t="str">
            <v>U</v>
          </cell>
          <cell r="J287">
            <v>12</v>
          </cell>
          <cell r="K287">
            <v>2.4900000000000002</v>
          </cell>
          <cell r="L287">
            <v>29.88</v>
          </cell>
          <cell r="M287">
            <v>29.879989624023438</v>
          </cell>
          <cell r="N287">
            <v>29.879989624023438</v>
          </cell>
          <cell r="O287">
            <v>0</v>
          </cell>
        </row>
        <row r="292">
          <cell r="D292" t="str">
            <v>5.00</v>
          </cell>
          <cell r="E292">
            <v>0</v>
          </cell>
          <cell r="F292" t="str">
            <v>EQUIPOS DE PROTECCION Y SECCIONAMIENTO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>
            <v>0</v>
          </cell>
          <cell r="L292">
            <v>0</v>
          </cell>
          <cell r="M292">
            <v>0</v>
          </cell>
          <cell r="N292">
            <v>0</v>
          </cell>
          <cell r="O292">
            <v>0</v>
          </cell>
        </row>
        <row r="293">
          <cell r="A293" t="str">
            <v>PROT_02</v>
          </cell>
          <cell r="B293">
            <v>0</v>
          </cell>
          <cell r="C293" t="str">
            <v>SI</v>
          </cell>
          <cell r="D293" t="str">
            <v>5.01</v>
          </cell>
          <cell r="E293">
            <v>0</v>
          </cell>
          <cell r="F293" t="str">
            <v>Seccionador fusible unipolar Cut-out 36 kV, 100 A, 150kV BIL</v>
          </cell>
          <cell r="G293">
            <v>0</v>
          </cell>
          <cell r="H293">
            <v>0</v>
          </cell>
          <cell r="I293" t="str">
            <v>U</v>
          </cell>
          <cell r="J293">
            <v>11</v>
          </cell>
          <cell r="K293">
            <v>226.24</v>
          </cell>
          <cell r="L293">
            <v>2488.64</v>
          </cell>
          <cell r="M293">
            <v>2488.638671875</v>
          </cell>
          <cell r="N293">
            <v>2488.638671875</v>
          </cell>
          <cell r="O293">
            <v>0</v>
          </cell>
        </row>
        <row r="294">
          <cell r="F294" t="str">
            <v>SUB TOTAL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2488.64</v>
          </cell>
          <cell r="N294">
            <v>2488.638671875</v>
          </cell>
          <cell r="O294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/>
      <sheetData sheetId="70"/>
      <sheetData sheetId="71">
        <row r="287">
          <cell r="B287">
            <v>0</v>
          </cell>
        </row>
      </sheetData>
      <sheetData sheetId="72"/>
      <sheetData sheetId="73"/>
      <sheetData sheetId="74"/>
      <sheetData sheetId="75"/>
      <sheetData sheetId="76"/>
      <sheetData sheetId="77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/>
      <sheetData sheetId="109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/>
      <sheetData sheetId="123"/>
      <sheetData sheetId="124"/>
      <sheetData sheetId="125">
        <row r="287">
          <cell r="B287">
            <v>0</v>
          </cell>
        </row>
      </sheetData>
      <sheetData sheetId="126">
        <row r="287">
          <cell r="B287">
            <v>0</v>
          </cell>
        </row>
      </sheetData>
      <sheetData sheetId="127">
        <row r="287">
          <cell r="B287">
            <v>0</v>
          </cell>
        </row>
      </sheetData>
      <sheetData sheetId="128"/>
      <sheetData sheetId="129">
        <row r="287">
          <cell r="B287">
            <v>0</v>
          </cell>
        </row>
      </sheetData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>
        <row r="287">
          <cell r="B287">
            <v>0</v>
          </cell>
        </row>
      </sheetData>
      <sheetData sheetId="144">
        <row r="287">
          <cell r="B287">
            <v>0</v>
          </cell>
        </row>
      </sheetData>
      <sheetData sheetId="145">
        <row r="287">
          <cell r="B287">
            <v>0</v>
          </cell>
        </row>
      </sheetData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>
        <row r="287">
          <cell r="B287">
            <v>0</v>
          </cell>
        </row>
      </sheetData>
      <sheetData sheetId="191">
        <row r="287">
          <cell r="B287">
            <v>0</v>
          </cell>
        </row>
      </sheetData>
      <sheetData sheetId="192" refreshError="1"/>
      <sheetData sheetId="193" refreshError="1"/>
      <sheetData sheetId="194" refreshError="1"/>
      <sheetData sheetId="195"/>
      <sheetData sheetId="196" refreshError="1"/>
      <sheetData sheetId="197" refreshError="1"/>
      <sheetData sheetId="198"/>
      <sheetData sheetId="199">
        <row r="287">
          <cell r="B287">
            <v>0</v>
          </cell>
        </row>
      </sheetData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>
        <row r="287">
          <cell r="B287">
            <v>0</v>
          </cell>
        </row>
      </sheetData>
      <sheetData sheetId="209"/>
      <sheetData sheetId="210"/>
      <sheetData sheetId="211" refreshError="1"/>
      <sheetData sheetId="212" refreshError="1"/>
      <sheetData sheetId="213" refreshError="1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 refreshError="1"/>
      <sheetData sheetId="229" refreshError="1"/>
      <sheetData sheetId="230"/>
      <sheetData sheetId="231"/>
      <sheetData sheetId="232" refreshError="1"/>
      <sheetData sheetId="233" refreshError="1"/>
      <sheetData sheetId="234" refreshError="1"/>
      <sheetData sheetId="235"/>
      <sheetData sheetId="236"/>
      <sheetData sheetId="237" refreshError="1"/>
      <sheetData sheetId="238" refreshError="1"/>
      <sheetData sheetId="239" refreshError="1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 refreshError="1"/>
      <sheetData sheetId="253" refreshError="1"/>
      <sheetData sheetId="254" refreshError="1"/>
      <sheetData sheetId="255"/>
      <sheetData sheetId="256"/>
      <sheetData sheetId="257" refreshError="1"/>
      <sheetData sheetId="258" refreshError="1"/>
      <sheetData sheetId="259"/>
      <sheetData sheetId="260"/>
      <sheetData sheetId="261"/>
      <sheetData sheetId="262"/>
      <sheetData sheetId="263" refreshError="1"/>
      <sheetData sheetId="264"/>
      <sheetData sheetId="265"/>
      <sheetData sheetId="266"/>
      <sheetData sheetId="267"/>
      <sheetData sheetId="268">
        <row r="287">
          <cell r="B287">
            <v>0</v>
          </cell>
        </row>
      </sheetData>
      <sheetData sheetId="269">
        <row r="287">
          <cell r="B287">
            <v>0</v>
          </cell>
        </row>
      </sheetData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>
        <row r="287">
          <cell r="B287">
            <v>0</v>
          </cell>
        </row>
      </sheetData>
      <sheetData sheetId="288" refreshError="1"/>
      <sheetData sheetId="289" refreshError="1"/>
      <sheetData sheetId="290" refreshError="1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 refreshError="1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 refreshError="1"/>
      <sheetData sheetId="320" refreshError="1"/>
      <sheetData sheetId="321"/>
      <sheetData sheetId="322" refreshError="1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>
        <row r="287">
          <cell r="B287">
            <v>0</v>
          </cell>
        </row>
      </sheetData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>
        <row r="287">
          <cell r="B287">
            <v>0</v>
          </cell>
        </row>
      </sheetData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 refreshError="1"/>
      <sheetData sheetId="379" refreshError="1"/>
      <sheetData sheetId="380" refreshError="1"/>
      <sheetData sheetId="381"/>
      <sheetData sheetId="382"/>
      <sheetData sheetId="383" refreshError="1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>
        <row r="287">
          <cell r="B287">
            <v>0</v>
          </cell>
        </row>
      </sheetData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>
        <row r="287">
          <cell r="B287">
            <v>0</v>
          </cell>
        </row>
      </sheetData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 refreshError="1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1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94"/>
  <sheetViews>
    <sheetView topLeftCell="A34" workbookViewId="0">
      <selection activeCell="D70" sqref="D70"/>
    </sheetView>
  </sheetViews>
  <sheetFormatPr defaultColWidth="10.54296875" defaultRowHeight="14.5" x14ac:dyDescent="0.35"/>
  <cols>
    <col min="1" max="1" width="12.54296875" customWidth="1"/>
    <col min="2" max="2" width="91.453125" customWidth="1"/>
    <col min="3" max="3" width="6" style="17" customWidth="1"/>
  </cols>
  <sheetData>
    <row r="1" spans="1:3" s="6" customFormat="1" x14ac:dyDescent="0.35">
      <c r="A1" s="6" t="s">
        <v>0</v>
      </c>
      <c r="B1" s="6" t="s">
        <v>1</v>
      </c>
      <c r="C1" s="10"/>
    </row>
    <row r="2" spans="1:3" s="6" customFormat="1" x14ac:dyDescent="0.35">
      <c r="A2" s="10">
        <v>1</v>
      </c>
      <c r="B2" s="6" t="s">
        <v>2</v>
      </c>
      <c r="C2" s="10"/>
    </row>
    <row r="3" spans="1:3" s="6" customFormat="1" x14ac:dyDescent="0.35">
      <c r="A3" s="10" t="s">
        <v>3</v>
      </c>
      <c r="B3" s="6" t="s">
        <v>4</v>
      </c>
      <c r="C3" s="10"/>
    </row>
    <row r="4" spans="1:3" s="40" customFormat="1" x14ac:dyDescent="0.35">
      <c r="A4" s="38" t="s">
        <v>5</v>
      </c>
      <c r="B4" s="39" t="s">
        <v>6</v>
      </c>
      <c r="C4" s="41" t="s">
        <v>7</v>
      </c>
    </row>
    <row r="5" spans="1:3" x14ac:dyDescent="0.35">
      <c r="A5" s="3" t="s">
        <v>8</v>
      </c>
      <c r="B5" s="2" t="s">
        <v>9</v>
      </c>
    </row>
    <row r="6" spans="1:3" x14ac:dyDescent="0.35">
      <c r="A6" s="1" t="s">
        <v>10</v>
      </c>
      <c r="B6" s="11" t="s">
        <v>11</v>
      </c>
      <c r="C6" s="17" t="s">
        <v>12</v>
      </c>
    </row>
    <row r="7" spans="1:3" x14ac:dyDescent="0.35">
      <c r="A7" s="1" t="s">
        <v>13</v>
      </c>
      <c r="B7" s="11" t="s">
        <v>14</v>
      </c>
      <c r="C7" s="17" t="s">
        <v>12</v>
      </c>
    </row>
    <row r="8" spans="1:3" s="32" customFormat="1" x14ac:dyDescent="0.35">
      <c r="A8" s="30" t="s">
        <v>15</v>
      </c>
      <c r="B8" s="31" t="s">
        <v>16</v>
      </c>
      <c r="C8" s="33" t="s">
        <v>12</v>
      </c>
    </row>
    <row r="9" spans="1:3" ht="14.15" customHeight="1" x14ac:dyDescent="0.35">
      <c r="A9" s="3" t="s">
        <v>17</v>
      </c>
      <c r="B9" s="2" t="s">
        <v>18</v>
      </c>
      <c r="C9" s="17" t="s">
        <v>19</v>
      </c>
    </row>
    <row r="10" spans="1:3" s="32" customFormat="1" x14ac:dyDescent="0.35">
      <c r="A10" s="30" t="s">
        <v>20</v>
      </c>
      <c r="B10" s="31" t="s">
        <v>21</v>
      </c>
      <c r="C10" s="33"/>
    </row>
    <row r="11" spans="1:3" x14ac:dyDescent="0.35">
      <c r="A11" s="1" t="s">
        <v>22</v>
      </c>
      <c r="B11" s="11" t="s">
        <v>23</v>
      </c>
      <c r="C11" s="17" t="s">
        <v>19</v>
      </c>
    </row>
    <row r="12" spans="1:3" x14ac:dyDescent="0.35">
      <c r="A12" s="1" t="s">
        <v>24</v>
      </c>
      <c r="B12" s="11" t="s">
        <v>25</v>
      </c>
      <c r="C12" s="17" t="s">
        <v>19</v>
      </c>
    </row>
    <row r="13" spans="1:3" x14ac:dyDescent="0.35">
      <c r="A13" s="1" t="s">
        <v>26</v>
      </c>
      <c r="B13" s="11" t="s">
        <v>27</v>
      </c>
      <c r="C13" s="17" t="s">
        <v>19</v>
      </c>
    </row>
    <row r="14" spans="1:3" x14ac:dyDescent="0.35">
      <c r="A14" s="1" t="s">
        <v>28</v>
      </c>
      <c r="B14" s="11" t="s">
        <v>29</v>
      </c>
      <c r="C14" s="17" t="s">
        <v>19</v>
      </c>
    </row>
    <row r="15" spans="1:3" x14ac:dyDescent="0.35">
      <c r="A15" s="1" t="s">
        <v>30</v>
      </c>
      <c r="B15" s="11" t="s">
        <v>31</v>
      </c>
      <c r="C15" s="17" t="s">
        <v>19</v>
      </c>
    </row>
    <row r="16" spans="1:3" x14ac:dyDescent="0.35">
      <c r="A16" s="1" t="s">
        <v>32</v>
      </c>
      <c r="B16" s="11" t="s">
        <v>33</v>
      </c>
      <c r="C16" s="17" t="s">
        <v>19</v>
      </c>
    </row>
    <row r="17" spans="1:3" s="32" customFormat="1" x14ac:dyDescent="0.35">
      <c r="A17" s="30" t="s">
        <v>34</v>
      </c>
      <c r="B17" s="31" t="s">
        <v>35</v>
      </c>
      <c r="C17" s="33"/>
    </row>
    <row r="18" spans="1:3" x14ac:dyDescent="0.35">
      <c r="A18" s="1" t="s">
        <v>36</v>
      </c>
      <c r="B18" s="11" t="s">
        <v>37</v>
      </c>
      <c r="C18" s="17" t="s">
        <v>12</v>
      </c>
    </row>
    <row r="19" spans="1:3" x14ac:dyDescent="0.35">
      <c r="A19" s="1" t="s">
        <v>38</v>
      </c>
      <c r="B19" s="11" t="s">
        <v>39</v>
      </c>
      <c r="C19" s="17" t="s">
        <v>12</v>
      </c>
    </row>
    <row r="20" spans="1:3" x14ac:dyDescent="0.35">
      <c r="A20" s="1" t="s">
        <v>40</v>
      </c>
      <c r="B20" s="11" t="s">
        <v>41</v>
      </c>
      <c r="C20" s="17" t="s">
        <v>12</v>
      </c>
    </row>
    <row r="21" spans="1:3" s="32" customFormat="1" x14ac:dyDescent="0.35">
      <c r="A21" s="30" t="s">
        <v>42</v>
      </c>
      <c r="B21" s="31" t="s">
        <v>43</v>
      </c>
      <c r="C21" s="33" t="s">
        <v>19</v>
      </c>
    </row>
    <row r="22" spans="1:3" s="27" customFormat="1" x14ac:dyDescent="0.35">
      <c r="A22" s="25" t="s">
        <v>44</v>
      </c>
      <c r="B22" s="26" t="s">
        <v>45</v>
      </c>
      <c r="C22" s="28"/>
    </row>
    <row r="23" spans="1:3" x14ac:dyDescent="0.35">
      <c r="A23" s="1" t="s">
        <v>46</v>
      </c>
      <c r="B23" s="21" t="s">
        <v>47</v>
      </c>
      <c r="C23" s="17" t="s">
        <v>19</v>
      </c>
    </row>
    <row r="24" spans="1:3" x14ac:dyDescent="0.35">
      <c r="A24" s="1" t="s">
        <v>48</v>
      </c>
      <c r="B24" s="24" t="s">
        <v>49</v>
      </c>
      <c r="C24" s="17" t="s">
        <v>12</v>
      </c>
    </row>
    <row r="25" spans="1:3" s="27" customFormat="1" x14ac:dyDescent="0.35">
      <c r="A25" s="25" t="s">
        <v>50</v>
      </c>
      <c r="B25" s="29" t="s">
        <v>51</v>
      </c>
      <c r="C25" s="28"/>
    </row>
    <row r="26" spans="1:3" x14ac:dyDescent="0.35">
      <c r="A26" s="1" t="s">
        <v>52</v>
      </c>
      <c r="B26" s="11" t="s">
        <v>53</v>
      </c>
      <c r="C26" s="17" t="s">
        <v>12</v>
      </c>
    </row>
    <row r="27" spans="1:3" x14ac:dyDescent="0.35">
      <c r="A27" s="1" t="s">
        <v>54</v>
      </c>
      <c r="B27" s="11" t="s">
        <v>55</v>
      </c>
      <c r="C27" s="17" t="s">
        <v>12</v>
      </c>
    </row>
    <row r="28" spans="1:3" x14ac:dyDescent="0.35">
      <c r="A28" s="1" t="s">
        <v>56</v>
      </c>
      <c r="B28" s="11" t="s">
        <v>57</v>
      </c>
      <c r="C28" s="17" t="s">
        <v>12</v>
      </c>
    </row>
    <row r="29" spans="1:3" x14ac:dyDescent="0.35">
      <c r="A29" s="1" t="s">
        <v>58</v>
      </c>
      <c r="B29" s="11" t="s">
        <v>59</v>
      </c>
      <c r="C29" s="17" t="s">
        <v>12</v>
      </c>
    </row>
    <row r="30" spans="1:3" x14ac:dyDescent="0.35">
      <c r="A30" s="1" t="s">
        <v>60</v>
      </c>
      <c r="B30" s="11" t="s">
        <v>61</v>
      </c>
      <c r="C30" s="17" t="s">
        <v>12</v>
      </c>
    </row>
    <row r="31" spans="1:3" x14ac:dyDescent="0.35">
      <c r="A31" s="1" t="s">
        <v>62</v>
      </c>
      <c r="B31" s="11" t="s">
        <v>63</v>
      </c>
      <c r="C31" s="17" t="s">
        <v>12</v>
      </c>
    </row>
    <row r="32" spans="1:3" s="27" customFormat="1" x14ac:dyDescent="0.35">
      <c r="A32" s="25" t="s">
        <v>64</v>
      </c>
      <c r="B32" s="29" t="s">
        <v>65</v>
      </c>
      <c r="C32" s="28"/>
    </row>
    <row r="33" spans="1:3" x14ac:dyDescent="0.35">
      <c r="A33" s="1" t="s">
        <v>66</v>
      </c>
      <c r="B33" s="11" t="s">
        <v>67</v>
      </c>
      <c r="C33" s="17" t="s">
        <v>68</v>
      </c>
    </row>
    <row r="34" spans="1:3" x14ac:dyDescent="0.35">
      <c r="A34" s="1" t="s">
        <v>69</v>
      </c>
      <c r="B34" s="11" t="s">
        <v>70</v>
      </c>
      <c r="C34" s="17" t="s">
        <v>68</v>
      </c>
    </row>
    <row r="35" spans="1:3" x14ac:dyDescent="0.35">
      <c r="A35" s="1" t="s">
        <v>71</v>
      </c>
      <c r="B35" s="11" t="s">
        <v>72</v>
      </c>
      <c r="C35" s="17" t="s">
        <v>68</v>
      </c>
    </row>
    <row r="36" spans="1:3" s="27" customFormat="1" x14ac:dyDescent="0.35">
      <c r="A36" s="25" t="s">
        <v>73</v>
      </c>
      <c r="B36" s="29" t="s">
        <v>74</v>
      </c>
      <c r="C36" s="28"/>
    </row>
    <row r="37" spans="1:3" x14ac:dyDescent="0.35">
      <c r="A37" s="1" t="s">
        <v>75</v>
      </c>
      <c r="B37" s="11" t="s">
        <v>76</v>
      </c>
      <c r="C37" s="17" t="s">
        <v>19</v>
      </c>
    </row>
    <row r="38" spans="1:3" x14ac:dyDescent="0.35">
      <c r="A38" s="1" t="s">
        <v>77</v>
      </c>
      <c r="B38" s="11" t="s">
        <v>78</v>
      </c>
      <c r="C38" s="17" t="s">
        <v>19</v>
      </c>
    </row>
    <row r="39" spans="1:3" x14ac:dyDescent="0.35">
      <c r="A39" s="1" t="s">
        <v>79</v>
      </c>
      <c r="B39" s="11" t="s">
        <v>80</v>
      </c>
      <c r="C39" s="17" t="s">
        <v>19</v>
      </c>
    </row>
    <row r="40" spans="1:3" x14ac:dyDescent="0.35">
      <c r="A40" s="1" t="s">
        <v>81</v>
      </c>
      <c r="B40" s="11" t="s">
        <v>82</v>
      </c>
      <c r="C40" s="17" t="s">
        <v>19</v>
      </c>
    </row>
    <row r="41" spans="1:3" s="27" customFormat="1" x14ac:dyDescent="0.35">
      <c r="A41" s="25" t="s">
        <v>83</v>
      </c>
      <c r="B41" s="29" t="s">
        <v>84</v>
      </c>
      <c r="C41" s="28"/>
    </row>
    <row r="42" spans="1:3" x14ac:dyDescent="0.35">
      <c r="A42" s="1" t="s">
        <v>85</v>
      </c>
      <c r="B42" s="11" t="s">
        <v>86</v>
      </c>
      <c r="C42" s="17" t="s">
        <v>19</v>
      </c>
    </row>
    <row r="43" spans="1:3" x14ac:dyDescent="0.35">
      <c r="A43" s="1" t="s">
        <v>87</v>
      </c>
      <c r="B43" s="11" t="s">
        <v>88</v>
      </c>
      <c r="C43" s="17" t="s">
        <v>19</v>
      </c>
    </row>
    <row r="44" spans="1:3" s="27" customFormat="1" x14ac:dyDescent="0.35">
      <c r="A44" s="25" t="s">
        <v>89</v>
      </c>
      <c r="B44" s="29" t="s">
        <v>90</v>
      </c>
      <c r="C44" s="28"/>
    </row>
    <row r="45" spans="1:3" x14ac:dyDescent="0.35">
      <c r="A45" s="1" t="s">
        <v>91</v>
      </c>
      <c r="B45" s="11" t="s">
        <v>92</v>
      </c>
      <c r="C45" s="17" t="s">
        <v>93</v>
      </c>
    </row>
    <row r="46" spans="1:3" x14ac:dyDescent="0.35">
      <c r="A46" s="1" t="s">
        <v>94</v>
      </c>
      <c r="B46" s="11" t="s">
        <v>95</v>
      </c>
      <c r="C46" s="17" t="s">
        <v>93</v>
      </c>
    </row>
    <row r="47" spans="1:3" s="9" customFormat="1" x14ac:dyDescent="0.35">
      <c r="A47" s="22" t="s">
        <v>96</v>
      </c>
      <c r="B47" s="21" t="s">
        <v>97</v>
      </c>
      <c r="C47" s="7" t="s">
        <v>93</v>
      </c>
    </row>
    <row r="48" spans="1:3" x14ac:dyDescent="0.35">
      <c r="A48" s="1" t="s">
        <v>98</v>
      </c>
      <c r="B48" s="11" t="s">
        <v>99</v>
      </c>
      <c r="C48" s="17" t="s">
        <v>93</v>
      </c>
    </row>
    <row r="49" spans="1:3" x14ac:dyDescent="0.35">
      <c r="A49" s="1" t="s">
        <v>100</v>
      </c>
      <c r="B49" s="11" t="s">
        <v>101</v>
      </c>
      <c r="C49" s="17" t="s">
        <v>93</v>
      </c>
    </row>
    <row r="50" spans="1:3" x14ac:dyDescent="0.35">
      <c r="A50" s="1" t="s">
        <v>102</v>
      </c>
      <c r="B50" s="11" t="s">
        <v>103</v>
      </c>
      <c r="C50" s="17" t="s">
        <v>93</v>
      </c>
    </row>
    <row r="51" spans="1:3" x14ac:dyDescent="0.35">
      <c r="A51" s="23" t="s">
        <v>104</v>
      </c>
      <c r="B51" s="11" t="s">
        <v>105</v>
      </c>
      <c r="C51" s="17" t="s">
        <v>93</v>
      </c>
    </row>
    <row r="52" spans="1:3" x14ac:dyDescent="0.35">
      <c r="A52" s="1" t="s">
        <v>106</v>
      </c>
      <c r="B52" s="11" t="s">
        <v>107</v>
      </c>
      <c r="C52" s="17" t="s">
        <v>93</v>
      </c>
    </row>
    <row r="53" spans="1:3" x14ac:dyDescent="0.35">
      <c r="A53" s="1" t="s">
        <v>108</v>
      </c>
      <c r="B53" s="11" t="s">
        <v>109</v>
      </c>
      <c r="C53" s="17" t="s">
        <v>93</v>
      </c>
    </row>
    <row r="54" spans="1:3" s="32" customFormat="1" x14ac:dyDescent="0.35">
      <c r="A54" s="30" t="s">
        <v>110</v>
      </c>
      <c r="B54" s="31" t="s">
        <v>111</v>
      </c>
      <c r="C54" s="33"/>
    </row>
    <row r="55" spans="1:3" x14ac:dyDescent="0.35">
      <c r="A55" s="1" t="s">
        <v>112</v>
      </c>
      <c r="B55" s="11" t="s">
        <v>113</v>
      </c>
      <c r="C55" s="17" t="s">
        <v>19</v>
      </c>
    </row>
    <row r="56" spans="1:3" x14ac:dyDescent="0.35">
      <c r="A56" s="1" t="s">
        <v>114</v>
      </c>
      <c r="B56" s="11" t="s">
        <v>115</v>
      </c>
      <c r="C56" s="17" t="s">
        <v>19</v>
      </c>
    </row>
    <row r="57" spans="1:3" s="27" customFormat="1" x14ac:dyDescent="0.35">
      <c r="A57" s="25" t="s">
        <v>116</v>
      </c>
      <c r="B57" s="29" t="s">
        <v>117</v>
      </c>
      <c r="C57" s="28" t="s">
        <v>93</v>
      </c>
    </row>
    <row r="58" spans="1:3" s="36" customFormat="1" x14ac:dyDescent="0.35">
      <c r="A58" s="34" t="s">
        <v>118</v>
      </c>
      <c r="B58" s="35" t="s">
        <v>119</v>
      </c>
      <c r="C58" s="37"/>
    </row>
    <row r="59" spans="1:3" x14ac:dyDescent="0.35">
      <c r="A59" s="1" t="s">
        <v>120</v>
      </c>
      <c r="B59" s="11" t="s">
        <v>121</v>
      </c>
      <c r="C59" s="17" t="s">
        <v>19</v>
      </c>
    </row>
    <row r="60" spans="1:3" x14ac:dyDescent="0.35">
      <c r="A60" s="1" t="s">
        <v>122</v>
      </c>
      <c r="B60" s="11" t="s">
        <v>123</v>
      </c>
      <c r="C60" s="17" t="s">
        <v>19</v>
      </c>
    </row>
    <row r="61" spans="1:3" x14ac:dyDescent="0.35">
      <c r="A61" s="1" t="s">
        <v>124</v>
      </c>
      <c r="B61" s="11" t="s">
        <v>125</v>
      </c>
      <c r="C61" s="17" t="s">
        <v>19</v>
      </c>
    </row>
    <row r="62" spans="1:3" x14ac:dyDescent="0.35">
      <c r="A62" s="1" t="s">
        <v>126</v>
      </c>
      <c r="B62" s="11" t="s">
        <v>127</v>
      </c>
      <c r="C62" s="17" t="s">
        <v>19</v>
      </c>
    </row>
    <row r="63" spans="1:3" x14ac:dyDescent="0.35">
      <c r="A63" s="1"/>
      <c r="B63" s="11"/>
    </row>
    <row r="64" spans="1:3" x14ac:dyDescent="0.35">
      <c r="B64" s="2"/>
    </row>
    <row r="65" spans="1:3" s="6" customFormat="1" x14ac:dyDescent="0.35">
      <c r="A65" s="10">
        <v>7</v>
      </c>
      <c r="B65" s="6" t="s">
        <v>128</v>
      </c>
      <c r="C65" s="10"/>
    </row>
    <row r="66" spans="1:3" x14ac:dyDescent="0.35">
      <c r="B66" s="6" t="s">
        <v>129</v>
      </c>
      <c r="C66" s="17" t="s">
        <v>19</v>
      </c>
    </row>
    <row r="67" spans="1:3" x14ac:dyDescent="0.35">
      <c r="B67" s="1" t="s">
        <v>130</v>
      </c>
      <c r="C67" s="17" t="s">
        <v>19</v>
      </c>
    </row>
    <row r="68" spans="1:3" x14ac:dyDescent="0.35">
      <c r="B68" s="1" t="s">
        <v>131</v>
      </c>
      <c r="C68" s="17" t="s">
        <v>19</v>
      </c>
    </row>
    <row r="69" spans="1:3" x14ac:dyDescent="0.35">
      <c r="B69" s="1" t="s">
        <v>132</v>
      </c>
    </row>
    <row r="70" spans="1:3" x14ac:dyDescent="0.35">
      <c r="B70" s="6"/>
    </row>
    <row r="71" spans="1:3" x14ac:dyDescent="0.35">
      <c r="B71" s="6" t="s">
        <v>133</v>
      </c>
    </row>
    <row r="72" spans="1:3" x14ac:dyDescent="0.35">
      <c r="B72" s="12" t="s">
        <v>134</v>
      </c>
    </row>
    <row r="73" spans="1:3" x14ac:dyDescent="0.35">
      <c r="B73" s="12" t="s">
        <v>135</v>
      </c>
    </row>
    <row r="74" spans="1:3" s="32" customFormat="1" x14ac:dyDescent="0.35">
      <c r="A74" s="30"/>
      <c r="B74" s="31" t="s">
        <v>35</v>
      </c>
      <c r="C74" s="33" t="s">
        <v>12</v>
      </c>
    </row>
    <row r="75" spans="1:3" x14ac:dyDescent="0.35">
      <c r="A75" s="17"/>
      <c r="B75" s="2" t="s">
        <v>136</v>
      </c>
      <c r="C75" s="17" t="s">
        <v>19</v>
      </c>
    </row>
    <row r="76" spans="1:3" x14ac:dyDescent="0.35">
      <c r="A76" s="17"/>
      <c r="B76" s="2" t="s">
        <v>137</v>
      </c>
      <c r="C76" s="17" t="s">
        <v>12</v>
      </c>
    </row>
    <row r="77" spans="1:3" x14ac:dyDescent="0.35">
      <c r="A77" s="17"/>
      <c r="B77" s="2" t="s">
        <v>138</v>
      </c>
      <c r="C77" s="17" t="s">
        <v>19</v>
      </c>
    </row>
    <row r="78" spans="1:3" x14ac:dyDescent="0.35">
      <c r="A78" s="17"/>
      <c r="B78" s="2" t="s">
        <v>139</v>
      </c>
      <c r="C78" s="17" t="s">
        <v>12</v>
      </c>
    </row>
    <row r="79" spans="1:3" x14ac:dyDescent="0.35">
      <c r="A79" s="17"/>
      <c r="B79" s="2" t="s">
        <v>140</v>
      </c>
      <c r="C79" s="17" t="s">
        <v>19</v>
      </c>
    </row>
    <row r="80" spans="1:3" x14ac:dyDescent="0.35">
      <c r="A80" s="17"/>
      <c r="B80" s="2" t="s">
        <v>141</v>
      </c>
      <c r="C80" s="17" t="s">
        <v>19</v>
      </c>
    </row>
    <row r="81" spans="1:3" x14ac:dyDescent="0.35">
      <c r="A81" s="17"/>
      <c r="B81" s="2" t="s">
        <v>142</v>
      </c>
      <c r="C81" s="17" t="s">
        <v>19</v>
      </c>
    </row>
    <row r="82" spans="1:3" x14ac:dyDescent="0.35">
      <c r="A82" s="17"/>
      <c r="B82" s="2" t="s">
        <v>143</v>
      </c>
      <c r="C82" s="17" t="s">
        <v>19</v>
      </c>
    </row>
    <row r="83" spans="1:3" x14ac:dyDescent="0.35">
      <c r="A83" s="17"/>
      <c r="B83" s="2" t="s">
        <v>144</v>
      </c>
      <c r="C83" s="17" t="s">
        <v>19</v>
      </c>
    </row>
    <row r="84" spans="1:3" x14ac:dyDescent="0.35">
      <c r="A84" s="17"/>
      <c r="B84" s="2" t="s">
        <v>145</v>
      </c>
      <c r="C84" s="17" t="s">
        <v>19</v>
      </c>
    </row>
    <row r="85" spans="1:3" x14ac:dyDescent="0.35">
      <c r="B85" s="12"/>
    </row>
    <row r="86" spans="1:3" x14ac:dyDescent="0.35">
      <c r="B86" s="6" t="s">
        <v>146</v>
      </c>
    </row>
    <row r="87" spans="1:3" x14ac:dyDescent="0.35">
      <c r="B87" s="12" t="s">
        <v>147</v>
      </c>
    </row>
    <row r="88" spans="1:3" x14ac:dyDescent="0.35">
      <c r="B88" s="12" t="s">
        <v>148</v>
      </c>
    </row>
    <row r="89" spans="1:3" ht="14.15" customHeight="1" x14ac:dyDescent="0.35">
      <c r="B89" s="2" t="s">
        <v>149</v>
      </c>
      <c r="C89" s="17" t="s">
        <v>19</v>
      </c>
    </row>
    <row r="90" spans="1:3" ht="14.15" customHeight="1" x14ac:dyDescent="0.35">
      <c r="B90" s="2" t="s">
        <v>137</v>
      </c>
      <c r="C90" s="17" t="s">
        <v>12</v>
      </c>
    </row>
    <row r="91" spans="1:3" x14ac:dyDescent="0.35">
      <c r="B91" s="2" t="s">
        <v>150</v>
      </c>
      <c r="C91" s="17" t="s">
        <v>12</v>
      </c>
    </row>
    <row r="92" spans="1:3" x14ac:dyDescent="0.35">
      <c r="A92" s="17"/>
      <c r="B92" s="2" t="s">
        <v>141</v>
      </c>
      <c r="C92" s="17" t="s">
        <v>19</v>
      </c>
    </row>
    <row r="93" spans="1:3" x14ac:dyDescent="0.35">
      <c r="B93" s="2" t="s">
        <v>151</v>
      </c>
      <c r="C93" s="17" t="s">
        <v>19</v>
      </c>
    </row>
    <row r="94" spans="1:3" x14ac:dyDescent="0.35">
      <c r="B94" s="2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C104"/>
  <sheetViews>
    <sheetView workbookViewId="0">
      <selection activeCell="A74" sqref="A74:XFD74"/>
    </sheetView>
  </sheetViews>
  <sheetFormatPr defaultColWidth="10.54296875" defaultRowHeight="14.5" x14ac:dyDescent="0.35"/>
  <cols>
    <col min="1" max="1" width="12.54296875" customWidth="1"/>
    <col min="2" max="2" width="91.453125" customWidth="1"/>
    <col min="3" max="3" width="6" style="17" customWidth="1"/>
  </cols>
  <sheetData>
    <row r="2" spans="1:3" x14ac:dyDescent="0.35">
      <c r="A2" t="s">
        <v>152</v>
      </c>
      <c r="B2" t="s">
        <v>153</v>
      </c>
      <c r="C2" s="4" t="s">
        <v>154</v>
      </c>
    </row>
    <row r="3" spans="1:3" s="6" customFormat="1" x14ac:dyDescent="0.35">
      <c r="A3" s="6" t="s">
        <v>155</v>
      </c>
      <c r="B3" s="6" t="s">
        <v>156</v>
      </c>
      <c r="C3" s="10"/>
    </row>
    <row r="4" spans="1:3" s="6" customFormat="1" x14ac:dyDescent="0.35">
      <c r="A4" s="10" t="s">
        <v>157</v>
      </c>
      <c r="B4" s="6" t="s">
        <v>158</v>
      </c>
      <c r="C4" s="10"/>
    </row>
    <row r="5" spans="1:3" x14ac:dyDescent="0.35">
      <c r="A5" s="17"/>
      <c r="B5" t="s">
        <v>159</v>
      </c>
    </row>
    <row r="6" spans="1:3" x14ac:dyDescent="0.35">
      <c r="A6" s="17"/>
      <c r="B6" s="1" t="s">
        <v>160</v>
      </c>
    </row>
    <row r="7" spans="1:3" s="5" customFormat="1" x14ac:dyDescent="0.35">
      <c r="A7" s="15"/>
      <c r="B7" s="16" t="s">
        <v>161</v>
      </c>
      <c r="C7" s="15"/>
    </row>
    <row r="8" spans="1:3" s="5" customFormat="1" x14ac:dyDescent="0.35">
      <c r="A8" s="15"/>
      <c r="B8" s="16" t="s">
        <v>9</v>
      </c>
      <c r="C8" s="15"/>
    </row>
    <row r="9" spans="1:3" s="5" customFormat="1" x14ac:dyDescent="0.35">
      <c r="A9" s="15"/>
      <c r="B9" s="20" t="s">
        <v>11</v>
      </c>
      <c r="C9" s="15"/>
    </row>
    <row r="10" spans="1:3" s="5" customFormat="1" x14ac:dyDescent="0.35">
      <c r="A10" s="15"/>
      <c r="B10" s="20" t="s">
        <v>14</v>
      </c>
      <c r="C10" s="15"/>
    </row>
    <row r="11" spans="1:3" x14ac:dyDescent="0.35">
      <c r="A11" s="17"/>
      <c r="B11" s="2" t="s">
        <v>162</v>
      </c>
      <c r="C11" s="17" t="s">
        <v>12</v>
      </c>
    </row>
    <row r="12" spans="1:3" x14ac:dyDescent="0.35">
      <c r="A12" s="17"/>
      <c r="B12" s="2" t="s">
        <v>163</v>
      </c>
    </row>
    <row r="13" spans="1:3" x14ac:dyDescent="0.35">
      <c r="A13" s="17"/>
      <c r="B13" s="2" t="s">
        <v>164</v>
      </c>
    </row>
    <row r="14" spans="1:3" x14ac:dyDescent="0.35">
      <c r="A14" s="17"/>
      <c r="B14" s="2" t="s">
        <v>165</v>
      </c>
      <c r="C14" s="17" t="s">
        <v>19</v>
      </c>
    </row>
    <row r="15" spans="1:3" s="32" customFormat="1" x14ac:dyDescent="0.35">
      <c r="A15" s="30"/>
      <c r="B15" s="31" t="s">
        <v>35</v>
      </c>
      <c r="C15" s="33" t="s">
        <v>12</v>
      </c>
    </row>
    <row r="16" spans="1:3" x14ac:dyDescent="0.35">
      <c r="A16" s="17"/>
      <c r="B16" s="2" t="s">
        <v>166</v>
      </c>
      <c r="C16" s="17" t="s">
        <v>19</v>
      </c>
    </row>
    <row r="17" spans="1:3" s="5" customFormat="1" x14ac:dyDescent="0.35">
      <c r="A17" s="15"/>
      <c r="B17" s="16" t="s">
        <v>167</v>
      </c>
      <c r="C17" s="15" t="s">
        <v>19</v>
      </c>
    </row>
    <row r="18" spans="1:3" s="5" customFormat="1" x14ac:dyDescent="0.35">
      <c r="A18" s="15"/>
      <c r="B18" s="16" t="s">
        <v>43</v>
      </c>
      <c r="C18" s="15" t="s">
        <v>19</v>
      </c>
    </row>
    <row r="19" spans="1:3" x14ac:dyDescent="0.35">
      <c r="A19" s="17"/>
      <c r="B19" s="2" t="s">
        <v>168</v>
      </c>
      <c r="C19" s="17" t="s">
        <v>12</v>
      </c>
    </row>
    <row r="20" spans="1:3" x14ac:dyDescent="0.35">
      <c r="A20" s="17"/>
      <c r="B20" s="2" t="s">
        <v>138</v>
      </c>
      <c r="C20" s="17" t="s">
        <v>19</v>
      </c>
    </row>
    <row r="21" spans="1:3" x14ac:dyDescent="0.35">
      <c r="A21" s="17"/>
      <c r="B21" s="2" t="s">
        <v>169</v>
      </c>
    </row>
    <row r="22" spans="1:3" s="9" customFormat="1" x14ac:dyDescent="0.35">
      <c r="A22" s="7"/>
      <c r="B22" s="8" t="s">
        <v>170</v>
      </c>
      <c r="C22" s="7"/>
    </row>
    <row r="23" spans="1:3" x14ac:dyDescent="0.35">
      <c r="A23" s="17"/>
      <c r="B23" s="2" t="s">
        <v>139</v>
      </c>
      <c r="C23" s="17" t="s">
        <v>12</v>
      </c>
    </row>
    <row r="24" spans="1:3" x14ac:dyDescent="0.35">
      <c r="A24" s="17"/>
      <c r="B24" s="2" t="s">
        <v>140</v>
      </c>
      <c r="C24" s="17" t="s">
        <v>19</v>
      </c>
    </row>
    <row r="25" spans="1:3" s="5" customFormat="1" x14ac:dyDescent="0.35">
      <c r="A25" s="15"/>
      <c r="B25" s="16" t="s">
        <v>171</v>
      </c>
      <c r="C25" s="15" t="s">
        <v>19</v>
      </c>
    </row>
    <row r="26" spans="1:3" x14ac:dyDescent="0.35">
      <c r="A26" s="17"/>
      <c r="B26" s="2" t="s">
        <v>142</v>
      </c>
      <c r="C26" s="17" t="s">
        <v>19</v>
      </c>
    </row>
    <row r="27" spans="1:3" x14ac:dyDescent="0.35">
      <c r="A27" s="17"/>
      <c r="B27" s="2" t="s">
        <v>141</v>
      </c>
      <c r="C27" s="17" t="s">
        <v>19</v>
      </c>
    </row>
    <row r="28" spans="1:3" x14ac:dyDescent="0.35">
      <c r="A28" s="17"/>
      <c r="B28" s="2" t="s">
        <v>144</v>
      </c>
      <c r="C28" s="17" t="s">
        <v>19</v>
      </c>
    </row>
    <row r="29" spans="1:3" s="5" customFormat="1" x14ac:dyDescent="0.35">
      <c r="A29" s="15"/>
      <c r="B29" s="16" t="s">
        <v>172</v>
      </c>
      <c r="C29" s="15"/>
    </row>
    <row r="30" spans="1:3" x14ac:dyDescent="0.35">
      <c r="A30" s="17"/>
      <c r="B30" s="2" t="s">
        <v>145</v>
      </c>
      <c r="C30" s="17" t="s">
        <v>19</v>
      </c>
    </row>
    <row r="31" spans="1:3" x14ac:dyDescent="0.35">
      <c r="A31" s="17"/>
      <c r="B31" s="2" t="s">
        <v>143</v>
      </c>
      <c r="C31" s="17" t="s">
        <v>19</v>
      </c>
    </row>
    <row r="32" spans="1:3" s="5" customFormat="1" x14ac:dyDescent="0.35">
      <c r="A32" s="15"/>
      <c r="B32" s="16" t="s">
        <v>173</v>
      </c>
      <c r="C32" s="15" t="s">
        <v>12</v>
      </c>
    </row>
    <row r="33" spans="1:3" s="5" customFormat="1" x14ac:dyDescent="0.35">
      <c r="A33" s="15"/>
      <c r="B33" s="16" t="s">
        <v>174</v>
      </c>
      <c r="C33" s="15"/>
    </row>
    <row r="34" spans="1:3" x14ac:dyDescent="0.35">
      <c r="A34" s="17"/>
    </row>
    <row r="35" spans="1:3" s="6" customFormat="1" x14ac:dyDescent="0.35">
      <c r="A35" s="10">
        <v>2</v>
      </c>
      <c r="B35" s="6" t="s">
        <v>175</v>
      </c>
      <c r="C35" s="10"/>
    </row>
    <row r="36" spans="1:3" x14ac:dyDescent="0.35">
      <c r="A36" s="17"/>
      <c r="B36" s="1" t="s">
        <v>176</v>
      </c>
    </row>
    <row r="37" spans="1:3" s="5" customFormat="1" x14ac:dyDescent="0.35">
      <c r="A37" s="15"/>
      <c r="B37" s="16" t="s">
        <v>161</v>
      </c>
      <c r="C37" s="15"/>
    </row>
    <row r="38" spans="1:3" s="5" customFormat="1" x14ac:dyDescent="0.35">
      <c r="A38" s="15"/>
      <c r="B38" s="16" t="s">
        <v>9</v>
      </c>
      <c r="C38" s="15"/>
    </row>
    <row r="39" spans="1:3" s="5" customFormat="1" x14ac:dyDescent="0.35">
      <c r="A39" s="15"/>
      <c r="B39" s="20" t="s">
        <v>11</v>
      </c>
      <c r="C39" s="15"/>
    </row>
    <row r="40" spans="1:3" s="5" customFormat="1" x14ac:dyDescent="0.35">
      <c r="A40" s="15"/>
      <c r="B40" s="20" t="s">
        <v>14</v>
      </c>
      <c r="C40" s="15"/>
    </row>
    <row r="41" spans="1:3" x14ac:dyDescent="0.35">
      <c r="A41" s="17"/>
      <c r="B41" s="2" t="s">
        <v>177</v>
      </c>
      <c r="C41" s="17" t="s">
        <v>12</v>
      </c>
    </row>
    <row r="42" spans="1:3" x14ac:dyDescent="0.35">
      <c r="A42" s="17"/>
      <c r="B42" s="2" t="s">
        <v>163</v>
      </c>
    </row>
    <row r="43" spans="1:3" x14ac:dyDescent="0.35">
      <c r="A43" s="17"/>
      <c r="B43" s="2" t="s">
        <v>164</v>
      </c>
    </row>
    <row r="44" spans="1:3" x14ac:dyDescent="0.35">
      <c r="A44" s="17"/>
      <c r="B44" s="2" t="s">
        <v>178</v>
      </c>
      <c r="C44" s="17" t="s">
        <v>19</v>
      </c>
    </row>
    <row r="45" spans="1:3" x14ac:dyDescent="0.35">
      <c r="A45" s="17"/>
      <c r="B45" s="2" t="s">
        <v>179</v>
      </c>
      <c r="C45" s="17" t="s">
        <v>12</v>
      </c>
    </row>
    <row r="46" spans="1:3" s="32" customFormat="1" x14ac:dyDescent="0.35">
      <c r="A46" s="30"/>
      <c r="B46" s="31" t="s">
        <v>35</v>
      </c>
      <c r="C46" s="33" t="s">
        <v>12</v>
      </c>
    </row>
    <row r="47" spans="1:3" x14ac:dyDescent="0.35">
      <c r="A47" s="17"/>
      <c r="B47" s="2" t="s">
        <v>180</v>
      </c>
      <c r="C47" s="17" t="s">
        <v>12</v>
      </c>
    </row>
    <row r="48" spans="1:3" x14ac:dyDescent="0.35">
      <c r="A48" s="17"/>
      <c r="B48" s="2" t="s">
        <v>181</v>
      </c>
      <c r="C48" s="17" t="s">
        <v>19</v>
      </c>
    </row>
    <row r="49" spans="1:3" s="5" customFormat="1" x14ac:dyDescent="0.35">
      <c r="A49" s="15"/>
      <c r="B49" s="16" t="s">
        <v>182</v>
      </c>
      <c r="C49" s="15" t="s">
        <v>12</v>
      </c>
    </row>
    <row r="50" spans="1:3" s="14" customFormat="1" x14ac:dyDescent="0.35">
      <c r="A50" s="18"/>
      <c r="B50" s="19" t="s">
        <v>183</v>
      </c>
      <c r="C50" s="18" t="s">
        <v>19</v>
      </c>
    </row>
    <row r="51" spans="1:3" s="5" customFormat="1" x14ac:dyDescent="0.35">
      <c r="A51" s="15"/>
      <c r="B51" s="16" t="s">
        <v>184</v>
      </c>
      <c r="C51" s="15"/>
    </row>
    <row r="52" spans="1:3" s="5" customFormat="1" x14ac:dyDescent="0.35">
      <c r="A52" s="15"/>
      <c r="B52" s="16" t="s">
        <v>161</v>
      </c>
      <c r="C52" s="15"/>
    </row>
    <row r="53" spans="1:3" s="5" customFormat="1" x14ac:dyDescent="0.35">
      <c r="A53" s="15"/>
      <c r="B53" s="16" t="s">
        <v>185</v>
      </c>
      <c r="C53" s="15"/>
    </row>
    <row r="54" spans="1:3" x14ac:dyDescent="0.35">
      <c r="A54" s="17"/>
      <c r="B54" s="2" t="s">
        <v>186</v>
      </c>
      <c r="C54" s="17" t="s">
        <v>19</v>
      </c>
    </row>
    <row r="55" spans="1:3" x14ac:dyDescent="0.35">
      <c r="A55" s="17"/>
      <c r="B55" s="2" t="s">
        <v>187</v>
      </c>
      <c r="C55" s="17" t="s">
        <v>19</v>
      </c>
    </row>
    <row r="56" spans="1:3" x14ac:dyDescent="0.35">
      <c r="A56" s="17"/>
      <c r="B56" s="2" t="s">
        <v>43</v>
      </c>
      <c r="C56" s="17" t="s">
        <v>19</v>
      </c>
    </row>
    <row r="57" spans="1:3" x14ac:dyDescent="0.35">
      <c r="A57" s="17"/>
    </row>
    <row r="58" spans="1:3" s="6" customFormat="1" x14ac:dyDescent="0.35">
      <c r="A58" s="10">
        <v>4</v>
      </c>
      <c r="B58" s="6" t="s">
        <v>188</v>
      </c>
      <c r="C58" s="10"/>
    </row>
    <row r="59" spans="1:3" x14ac:dyDescent="0.35">
      <c r="A59" s="17"/>
      <c r="B59" s="12" t="s">
        <v>189</v>
      </c>
    </row>
    <row r="60" spans="1:3" x14ac:dyDescent="0.35">
      <c r="A60" s="17"/>
      <c r="B60" s="2" t="s">
        <v>190</v>
      </c>
      <c r="C60" s="17" t="s">
        <v>12</v>
      </c>
    </row>
    <row r="61" spans="1:3" x14ac:dyDescent="0.35">
      <c r="A61" s="17"/>
      <c r="B61" s="2" t="s">
        <v>191</v>
      </c>
      <c r="C61" s="17" t="s">
        <v>19</v>
      </c>
    </row>
    <row r="62" spans="1:3" s="32" customFormat="1" x14ac:dyDescent="0.35">
      <c r="A62" s="30"/>
      <c r="B62" s="31" t="s">
        <v>35</v>
      </c>
      <c r="C62" s="33" t="s">
        <v>12</v>
      </c>
    </row>
    <row r="63" spans="1:3" x14ac:dyDescent="0.35">
      <c r="A63" s="17"/>
      <c r="B63" s="2" t="s">
        <v>192</v>
      </c>
      <c r="C63" s="17" t="s">
        <v>12</v>
      </c>
    </row>
    <row r="64" spans="1:3" x14ac:dyDescent="0.35">
      <c r="A64" s="17"/>
      <c r="B64" s="2" t="s">
        <v>193</v>
      </c>
      <c r="C64" s="17" t="s">
        <v>68</v>
      </c>
    </row>
    <row r="65" spans="1:3" x14ac:dyDescent="0.35">
      <c r="A65" s="17"/>
      <c r="B65" s="2" t="s">
        <v>194</v>
      </c>
      <c r="C65" s="17" t="s">
        <v>12</v>
      </c>
    </row>
    <row r="66" spans="1:3" x14ac:dyDescent="0.35">
      <c r="A66" s="17"/>
      <c r="B66" s="2" t="s">
        <v>195</v>
      </c>
      <c r="C66" s="17" t="s">
        <v>93</v>
      </c>
    </row>
    <row r="67" spans="1:3" x14ac:dyDescent="0.35">
      <c r="A67" s="17"/>
      <c r="B67" s="2" t="s">
        <v>196</v>
      </c>
      <c r="C67" s="17" t="s">
        <v>19</v>
      </c>
    </row>
    <row r="68" spans="1:3" x14ac:dyDescent="0.35">
      <c r="A68" s="17"/>
    </row>
    <row r="69" spans="1:3" x14ac:dyDescent="0.35">
      <c r="A69" s="17"/>
      <c r="B69" s="2"/>
    </row>
    <row r="70" spans="1:3" x14ac:dyDescent="0.35">
      <c r="A70" s="17"/>
      <c r="B70" s="13" t="s">
        <v>197</v>
      </c>
    </row>
    <row r="71" spans="1:3" s="5" customFormat="1" x14ac:dyDescent="0.35">
      <c r="A71" s="15"/>
      <c r="B71" s="16" t="s">
        <v>161</v>
      </c>
      <c r="C71" s="15" t="s">
        <v>7</v>
      </c>
    </row>
    <row r="72" spans="1:3" s="5" customFormat="1" x14ac:dyDescent="0.35">
      <c r="A72" s="15"/>
      <c r="B72" s="16" t="s">
        <v>9</v>
      </c>
      <c r="C72" s="15" t="s">
        <v>12</v>
      </c>
    </row>
    <row r="73" spans="1:3" s="5" customFormat="1" x14ac:dyDescent="0.35">
      <c r="A73" s="15"/>
      <c r="B73" s="20" t="s">
        <v>11</v>
      </c>
      <c r="C73" s="15" t="s">
        <v>12</v>
      </c>
    </row>
    <row r="74" spans="1:3" s="5" customFormat="1" x14ac:dyDescent="0.35">
      <c r="A74" s="15"/>
      <c r="B74" s="20" t="s">
        <v>14</v>
      </c>
      <c r="C74" s="15" t="s">
        <v>12</v>
      </c>
    </row>
    <row r="75" spans="1:3" s="32" customFormat="1" x14ac:dyDescent="0.35">
      <c r="A75" s="30"/>
      <c r="B75" s="31" t="s">
        <v>35</v>
      </c>
      <c r="C75" s="33" t="s">
        <v>12</v>
      </c>
    </row>
    <row r="76" spans="1:3" x14ac:dyDescent="0.35">
      <c r="A76" s="17"/>
      <c r="B76" s="2" t="s">
        <v>198</v>
      </c>
      <c r="C76" s="17" t="s">
        <v>19</v>
      </c>
    </row>
    <row r="77" spans="1:3" x14ac:dyDescent="0.35">
      <c r="A77" s="17"/>
      <c r="B77" s="2" t="s">
        <v>199</v>
      </c>
    </row>
    <row r="78" spans="1:3" x14ac:dyDescent="0.35">
      <c r="A78" s="17"/>
      <c r="B78" s="2" t="s">
        <v>200</v>
      </c>
    </row>
    <row r="79" spans="1:3" x14ac:dyDescent="0.35">
      <c r="A79" s="17"/>
      <c r="B79" s="2" t="s">
        <v>201</v>
      </c>
    </row>
    <row r="80" spans="1:3" x14ac:dyDescent="0.35">
      <c r="A80" s="17"/>
      <c r="B80" s="2" t="s">
        <v>202</v>
      </c>
    </row>
    <row r="81" spans="1:3" x14ac:dyDescent="0.35">
      <c r="A81" s="17"/>
      <c r="B81" s="2" t="s">
        <v>203</v>
      </c>
    </row>
    <row r="82" spans="1:3" x14ac:dyDescent="0.35">
      <c r="A82" s="17"/>
      <c r="B82" s="11" t="s">
        <v>204</v>
      </c>
    </row>
    <row r="83" spans="1:3" x14ac:dyDescent="0.35">
      <c r="A83" s="17"/>
      <c r="B83" s="11" t="s">
        <v>205</v>
      </c>
    </row>
    <row r="84" spans="1:3" x14ac:dyDescent="0.35">
      <c r="A84" s="17"/>
      <c r="B84" s="11" t="s">
        <v>206</v>
      </c>
    </row>
    <row r="85" spans="1:3" x14ac:dyDescent="0.35">
      <c r="A85" s="17"/>
      <c r="B85" s="2"/>
    </row>
    <row r="86" spans="1:3" x14ac:dyDescent="0.35">
      <c r="A86" s="17"/>
      <c r="B86" s="12" t="s">
        <v>207</v>
      </c>
    </row>
    <row r="87" spans="1:3" x14ac:dyDescent="0.35">
      <c r="A87" s="17"/>
      <c r="B87" s="2" t="s">
        <v>166</v>
      </c>
      <c r="C87" s="17" t="s">
        <v>19</v>
      </c>
    </row>
    <row r="88" spans="1:3" x14ac:dyDescent="0.35">
      <c r="A88" s="17"/>
      <c r="B88" s="2" t="s">
        <v>137</v>
      </c>
      <c r="C88" s="17" t="s">
        <v>12</v>
      </c>
    </row>
    <row r="89" spans="1:3" x14ac:dyDescent="0.35">
      <c r="A89" s="17"/>
      <c r="B89" s="2" t="s">
        <v>138</v>
      </c>
      <c r="C89" s="17" t="s">
        <v>19</v>
      </c>
    </row>
    <row r="90" spans="1:3" s="32" customFormat="1" x14ac:dyDescent="0.35">
      <c r="A90" s="30"/>
      <c r="B90" s="31" t="s">
        <v>35</v>
      </c>
      <c r="C90" s="33" t="s">
        <v>12</v>
      </c>
    </row>
    <row r="91" spans="1:3" x14ac:dyDescent="0.35">
      <c r="A91" s="17"/>
      <c r="B91" s="2" t="s">
        <v>139</v>
      </c>
      <c r="C91" s="17" t="s">
        <v>12</v>
      </c>
    </row>
    <row r="92" spans="1:3" x14ac:dyDescent="0.35">
      <c r="A92" s="17"/>
      <c r="B92" s="2" t="s">
        <v>140</v>
      </c>
      <c r="C92" s="17" t="s">
        <v>19</v>
      </c>
    </row>
    <row r="93" spans="1:3" x14ac:dyDescent="0.35">
      <c r="A93" s="17"/>
      <c r="B93" s="2" t="s">
        <v>141</v>
      </c>
      <c r="C93" s="17" t="s">
        <v>19</v>
      </c>
    </row>
    <row r="94" spans="1:3" x14ac:dyDescent="0.35">
      <c r="A94" s="17"/>
      <c r="B94" s="2" t="s">
        <v>142</v>
      </c>
      <c r="C94" s="17" t="s">
        <v>19</v>
      </c>
    </row>
    <row r="95" spans="1:3" x14ac:dyDescent="0.35">
      <c r="A95" s="17"/>
      <c r="B95" s="2" t="s">
        <v>208</v>
      </c>
      <c r="C95" s="17" t="s">
        <v>19</v>
      </c>
    </row>
    <row r="96" spans="1:3" x14ac:dyDescent="0.35">
      <c r="A96" s="17"/>
      <c r="B96" s="2" t="s">
        <v>144</v>
      </c>
      <c r="C96" s="17" t="s">
        <v>19</v>
      </c>
    </row>
    <row r="97" spans="1:3" x14ac:dyDescent="0.35">
      <c r="A97" s="17"/>
      <c r="B97" s="2" t="s">
        <v>145</v>
      </c>
      <c r="C97" s="17" t="s">
        <v>19</v>
      </c>
    </row>
    <row r="98" spans="1:3" x14ac:dyDescent="0.35">
      <c r="A98" s="17"/>
      <c r="B98" s="2"/>
    </row>
    <row r="99" spans="1:3" x14ac:dyDescent="0.35">
      <c r="A99" s="17"/>
      <c r="B99" s="13" t="s">
        <v>209</v>
      </c>
    </row>
    <row r="100" spans="1:3" x14ac:dyDescent="0.35">
      <c r="A100" s="17"/>
      <c r="B100" s="2" t="e">
        <f>CONCATENATE("Desbroce y limpieza lado izquierdo (ancho de cauce promedio = ",ROUNDUP(#REF!,0),"m)")</f>
        <v>#REF!</v>
      </c>
      <c r="C100" s="17" t="s">
        <v>12</v>
      </c>
    </row>
    <row r="101" spans="1:3" x14ac:dyDescent="0.35">
      <c r="A101" s="17"/>
      <c r="B101" s="2" t="s">
        <v>210</v>
      </c>
      <c r="C101" s="17" t="s">
        <v>19</v>
      </c>
    </row>
    <row r="102" spans="1:3" x14ac:dyDescent="0.35">
      <c r="A102" s="17"/>
      <c r="B102" s="2" t="s">
        <v>211</v>
      </c>
      <c r="C102" s="17" t="s">
        <v>19</v>
      </c>
    </row>
    <row r="103" spans="1:3" x14ac:dyDescent="0.35">
      <c r="A103" s="17"/>
      <c r="B103" s="2" t="s">
        <v>212</v>
      </c>
      <c r="C103" s="17" t="s">
        <v>12</v>
      </c>
    </row>
    <row r="104" spans="1:3" x14ac:dyDescent="0.35">
      <c r="A104" s="17"/>
      <c r="B104" s="2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7172B6-22EA-4B37-A63E-43087257BEC0}">
  <dimension ref="A1:Q70"/>
  <sheetViews>
    <sheetView showGridLines="0" view="pageBreakPreview" topLeftCell="A45" zoomScaleNormal="100" zoomScaleSheetLayoutView="100" workbookViewId="0">
      <selection activeCell="H56" sqref="H56"/>
    </sheetView>
  </sheetViews>
  <sheetFormatPr defaultColWidth="15.08984375" defaultRowHeight="10.5" x14ac:dyDescent="0.25"/>
  <cols>
    <col min="1" max="1" width="13.54296875" style="83" customWidth="1"/>
    <col min="2" max="2" width="10.08984375" style="83" customWidth="1"/>
    <col min="3" max="3" width="55.90625" style="83" customWidth="1"/>
    <col min="4" max="4" width="7.453125" style="91" customWidth="1"/>
    <col min="5" max="6" width="7.453125" style="83" customWidth="1"/>
    <col min="7" max="7" width="11.453125" style="83" customWidth="1"/>
    <col min="8" max="8" width="13" style="83" bestFit="1" customWidth="1"/>
    <col min="9" max="10" width="7.08984375" style="83" customWidth="1"/>
    <col min="11" max="11" width="25.6328125" style="48" customWidth="1"/>
    <col min="12" max="238" width="15.08984375" style="48"/>
    <col min="239" max="239" width="13.90625" style="48" customWidth="1"/>
    <col min="240" max="240" width="47.08984375" style="48" bestFit="1" customWidth="1"/>
    <col min="241" max="241" width="9" style="48" customWidth="1"/>
    <col min="242" max="242" width="10.54296875" style="48" customWidth="1"/>
    <col min="243" max="243" width="16.453125" style="48" bestFit="1" customWidth="1"/>
    <col min="244" max="244" width="13.54296875" style="48" customWidth="1"/>
    <col min="245" max="249" width="15.08984375" style="48"/>
    <col min="250" max="250" width="16.453125" style="48" bestFit="1" customWidth="1"/>
    <col min="251" max="253" width="15.08984375" style="48"/>
    <col min="254" max="254" width="15.54296875" style="48" bestFit="1" customWidth="1"/>
    <col min="255" max="494" width="15.08984375" style="48"/>
    <col min="495" max="495" width="13.90625" style="48" customWidth="1"/>
    <col min="496" max="496" width="47.08984375" style="48" bestFit="1" customWidth="1"/>
    <col min="497" max="497" width="9" style="48" customWidth="1"/>
    <col min="498" max="498" width="10.54296875" style="48" customWidth="1"/>
    <col min="499" max="499" width="16.453125" style="48" bestFit="1" customWidth="1"/>
    <col min="500" max="500" width="13.54296875" style="48" customWidth="1"/>
    <col min="501" max="505" width="15.08984375" style="48"/>
    <col min="506" max="506" width="16.453125" style="48" bestFit="1" customWidth="1"/>
    <col min="507" max="509" width="15.08984375" style="48"/>
    <col min="510" max="510" width="15.54296875" style="48" bestFit="1" customWidth="1"/>
    <col min="511" max="750" width="15.08984375" style="48"/>
    <col min="751" max="751" width="13.90625" style="48" customWidth="1"/>
    <col min="752" max="752" width="47.08984375" style="48" bestFit="1" customWidth="1"/>
    <col min="753" max="753" width="9" style="48" customWidth="1"/>
    <col min="754" max="754" width="10.54296875" style="48" customWidth="1"/>
    <col min="755" max="755" width="16.453125" style="48" bestFit="1" customWidth="1"/>
    <col min="756" max="756" width="13.54296875" style="48" customWidth="1"/>
    <col min="757" max="761" width="15.08984375" style="48"/>
    <col min="762" max="762" width="16.453125" style="48" bestFit="1" customWidth="1"/>
    <col min="763" max="765" width="15.08984375" style="48"/>
    <col min="766" max="766" width="15.54296875" style="48" bestFit="1" customWidth="1"/>
    <col min="767" max="1006" width="15.08984375" style="48"/>
    <col min="1007" max="1007" width="13.90625" style="48" customWidth="1"/>
    <col min="1008" max="1008" width="47.08984375" style="48" bestFit="1" customWidth="1"/>
    <col min="1009" max="1009" width="9" style="48" customWidth="1"/>
    <col min="1010" max="1010" width="10.54296875" style="48" customWidth="1"/>
    <col min="1011" max="1011" width="16.453125" style="48" bestFit="1" customWidth="1"/>
    <col min="1012" max="1012" width="13.54296875" style="48" customWidth="1"/>
    <col min="1013" max="1017" width="15.08984375" style="48"/>
    <col min="1018" max="1018" width="16.453125" style="48" bestFit="1" customWidth="1"/>
    <col min="1019" max="1021" width="15.08984375" style="48"/>
    <col min="1022" max="1022" width="15.54296875" style="48" bestFit="1" customWidth="1"/>
    <col min="1023" max="1262" width="15.08984375" style="48"/>
    <col min="1263" max="1263" width="13.90625" style="48" customWidth="1"/>
    <col min="1264" max="1264" width="47.08984375" style="48" bestFit="1" customWidth="1"/>
    <col min="1265" max="1265" width="9" style="48" customWidth="1"/>
    <col min="1266" max="1266" width="10.54296875" style="48" customWidth="1"/>
    <col min="1267" max="1267" width="16.453125" style="48" bestFit="1" customWidth="1"/>
    <col min="1268" max="1268" width="13.54296875" style="48" customWidth="1"/>
    <col min="1269" max="1273" width="15.08984375" style="48"/>
    <col min="1274" max="1274" width="16.453125" style="48" bestFit="1" customWidth="1"/>
    <col min="1275" max="1277" width="15.08984375" style="48"/>
    <col min="1278" max="1278" width="15.54296875" style="48" bestFit="1" customWidth="1"/>
    <col min="1279" max="1518" width="15.08984375" style="48"/>
    <col min="1519" max="1519" width="13.90625" style="48" customWidth="1"/>
    <col min="1520" max="1520" width="47.08984375" style="48" bestFit="1" customWidth="1"/>
    <col min="1521" max="1521" width="9" style="48" customWidth="1"/>
    <col min="1522" max="1522" width="10.54296875" style="48" customWidth="1"/>
    <col min="1523" max="1523" width="16.453125" style="48" bestFit="1" customWidth="1"/>
    <col min="1524" max="1524" width="13.54296875" style="48" customWidth="1"/>
    <col min="1525" max="1529" width="15.08984375" style="48"/>
    <col min="1530" max="1530" width="16.453125" style="48" bestFit="1" customWidth="1"/>
    <col min="1531" max="1533" width="15.08984375" style="48"/>
    <col min="1534" max="1534" width="15.54296875" style="48" bestFit="1" customWidth="1"/>
    <col min="1535" max="1774" width="15.08984375" style="48"/>
    <col min="1775" max="1775" width="13.90625" style="48" customWidth="1"/>
    <col min="1776" max="1776" width="47.08984375" style="48" bestFit="1" customWidth="1"/>
    <col min="1777" max="1777" width="9" style="48" customWidth="1"/>
    <col min="1778" max="1778" width="10.54296875" style="48" customWidth="1"/>
    <col min="1779" max="1779" width="16.453125" style="48" bestFit="1" customWidth="1"/>
    <col min="1780" max="1780" width="13.54296875" style="48" customWidth="1"/>
    <col min="1781" max="1785" width="15.08984375" style="48"/>
    <col min="1786" max="1786" width="16.453125" style="48" bestFit="1" customWidth="1"/>
    <col min="1787" max="1789" width="15.08984375" style="48"/>
    <col min="1790" max="1790" width="15.54296875" style="48" bestFit="1" customWidth="1"/>
    <col min="1791" max="2030" width="15.08984375" style="48"/>
    <col min="2031" max="2031" width="13.90625" style="48" customWidth="1"/>
    <col min="2032" max="2032" width="47.08984375" style="48" bestFit="1" customWidth="1"/>
    <col min="2033" max="2033" width="9" style="48" customWidth="1"/>
    <col min="2034" max="2034" width="10.54296875" style="48" customWidth="1"/>
    <col min="2035" max="2035" width="16.453125" style="48" bestFit="1" customWidth="1"/>
    <col min="2036" max="2036" width="13.54296875" style="48" customWidth="1"/>
    <col min="2037" max="2041" width="15.08984375" style="48"/>
    <col min="2042" max="2042" width="16.453125" style="48" bestFit="1" customWidth="1"/>
    <col min="2043" max="2045" width="15.08984375" style="48"/>
    <col min="2046" max="2046" width="15.54296875" style="48" bestFit="1" customWidth="1"/>
    <col min="2047" max="2286" width="15.08984375" style="48"/>
    <col min="2287" max="2287" width="13.90625" style="48" customWidth="1"/>
    <col min="2288" max="2288" width="47.08984375" style="48" bestFit="1" customWidth="1"/>
    <col min="2289" max="2289" width="9" style="48" customWidth="1"/>
    <col min="2290" max="2290" width="10.54296875" style="48" customWidth="1"/>
    <col min="2291" max="2291" width="16.453125" style="48" bestFit="1" customWidth="1"/>
    <col min="2292" max="2292" width="13.54296875" style="48" customWidth="1"/>
    <col min="2293" max="2297" width="15.08984375" style="48"/>
    <col min="2298" max="2298" width="16.453125" style="48" bestFit="1" customWidth="1"/>
    <col min="2299" max="2301" width="15.08984375" style="48"/>
    <col min="2302" max="2302" width="15.54296875" style="48" bestFit="1" customWidth="1"/>
    <col min="2303" max="2542" width="15.08984375" style="48"/>
    <col min="2543" max="2543" width="13.90625" style="48" customWidth="1"/>
    <col min="2544" max="2544" width="47.08984375" style="48" bestFit="1" customWidth="1"/>
    <col min="2545" max="2545" width="9" style="48" customWidth="1"/>
    <col min="2546" max="2546" width="10.54296875" style="48" customWidth="1"/>
    <col min="2547" max="2547" width="16.453125" style="48" bestFit="1" customWidth="1"/>
    <col min="2548" max="2548" width="13.54296875" style="48" customWidth="1"/>
    <col min="2549" max="2553" width="15.08984375" style="48"/>
    <col min="2554" max="2554" width="16.453125" style="48" bestFit="1" customWidth="1"/>
    <col min="2555" max="2557" width="15.08984375" style="48"/>
    <col min="2558" max="2558" width="15.54296875" style="48" bestFit="1" customWidth="1"/>
    <col min="2559" max="2798" width="15.08984375" style="48"/>
    <col min="2799" max="2799" width="13.90625" style="48" customWidth="1"/>
    <col min="2800" max="2800" width="47.08984375" style="48" bestFit="1" customWidth="1"/>
    <col min="2801" max="2801" width="9" style="48" customWidth="1"/>
    <col min="2802" max="2802" width="10.54296875" style="48" customWidth="1"/>
    <col min="2803" max="2803" width="16.453125" style="48" bestFit="1" customWidth="1"/>
    <col min="2804" max="2804" width="13.54296875" style="48" customWidth="1"/>
    <col min="2805" max="2809" width="15.08984375" style="48"/>
    <col min="2810" max="2810" width="16.453125" style="48" bestFit="1" customWidth="1"/>
    <col min="2811" max="2813" width="15.08984375" style="48"/>
    <col min="2814" max="2814" width="15.54296875" style="48" bestFit="1" customWidth="1"/>
    <col min="2815" max="3054" width="15.08984375" style="48"/>
    <col min="3055" max="3055" width="13.90625" style="48" customWidth="1"/>
    <col min="3056" max="3056" width="47.08984375" style="48" bestFit="1" customWidth="1"/>
    <col min="3057" max="3057" width="9" style="48" customWidth="1"/>
    <col min="3058" max="3058" width="10.54296875" style="48" customWidth="1"/>
    <col min="3059" max="3059" width="16.453125" style="48" bestFit="1" customWidth="1"/>
    <col min="3060" max="3060" width="13.54296875" style="48" customWidth="1"/>
    <col min="3061" max="3065" width="15.08984375" style="48"/>
    <col min="3066" max="3066" width="16.453125" style="48" bestFit="1" customWidth="1"/>
    <col min="3067" max="3069" width="15.08984375" style="48"/>
    <col min="3070" max="3070" width="15.54296875" style="48" bestFit="1" customWidth="1"/>
    <col min="3071" max="3310" width="15.08984375" style="48"/>
    <col min="3311" max="3311" width="13.90625" style="48" customWidth="1"/>
    <col min="3312" max="3312" width="47.08984375" style="48" bestFit="1" customWidth="1"/>
    <col min="3313" max="3313" width="9" style="48" customWidth="1"/>
    <col min="3314" max="3314" width="10.54296875" style="48" customWidth="1"/>
    <col min="3315" max="3315" width="16.453125" style="48" bestFit="1" customWidth="1"/>
    <col min="3316" max="3316" width="13.54296875" style="48" customWidth="1"/>
    <col min="3317" max="3321" width="15.08984375" style="48"/>
    <col min="3322" max="3322" width="16.453125" style="48" bestFit="1" customWidth="1"/>
    <col min="3323" max="3325" width="15.08984375" style="48"/>
    <col min="3326" max="3326" width="15.54296875" style="48" bestFit="1" customWidth="1"/>
    <col min="3327" max="3566" width="15.08984375" style="48"/>
    <col min="3567" max="3567" width="13.90625" style="48" customWidth="1"/>
    <col min="3568" max="3568" width="47.08984375" style="48" bestFit="1" customWidth="1"/>
    <col min="3569" max="3569" width="9" style="48" customWidth="1"/>
    <col min="3570" max="3570" width="10.54296875" style="48" customWidth="1"/>
    <col min="3571" max="3571" width="16.453125" style="48" bestFit="1" customWidth="1"/>
    <col min="3572" max="3572" width="13.54296875" style="48" customWidth="1"/>
    <col min="3573" max="3577" width="15.08984375" style="48"/>
    <col min="3578" max="3578" width="16.453125" style="48" bestFit="1" customWidth="1"/>
    <col min="3579" max="3581" width="15.08984375" style="48"/>
    <col min="3582" max="3582" width="15.54296875" style="48" bestFit="1" customWidth="1"/>
    <col min="3583" max="3822" width="15.08984375" style="48"/>
    <col min="3823" max="3823" width="13.90625" style="48" customWidth="1"/>
    <col min="3824" max="3824" width="47.08984375" style="48" bestFit="1" customWidth="1"/>
    <col min="3825" max="3825" width="9" style="48" customWidth="1"/>
    <col min="3826" max="3826" width="10.54296875" style="48" customWidth="1"/>
    <col min="3827" max="3827" width="16.453125" style="48" bestFit="1" customWidth="1"/>
    <col min="3828" max="3828" width="13.54296875" style="48" customWidth="1"/>
    <col min="3829" max="3833" width="15.08984375" style="48"/>
    <col min="3834" max="3834" width="16.453125" style="48" bestFit="1" customWidth="1"/>
    <col min="3835" max="3837" width="15.08984375" style="48"/>
    <col min="3838" max="3838" width="15.54296875" style="48" bestFit="1" customWidth="1"/>
    <col min="3839" max="4078" width="15.08984375" style="48"/>
    <col min="4079" max="4079" width="13.90625" style="48" customWidth="1"/>
    <col min="4080" max="4080" width="47.08984375" style="48" bestFit="1" customWidth="1"/>
    <col min="4081" max="4081" width="9" style="48" customWidth="1"/>
    <col min="4082" max="4082" width="10.54296875" style="48" customWidth="1"/>
    <col min="4083" max="4083" width="16.453125" style="48" bestFit="1" customWidth="1"/>
    <col min="4084" max="4084" width="13.54296875" style="48" customWidth="1"/>
    <col min="4085" max="4089" width="15.08984375" style="48"/>
    <col min="4090" max="4090" width="16.453125" style="48" bestFit="1" customWidth="1"/>
    <col min="4091" max="4093" width="15.08984375" style="48"/>
    <col min="4094" max="4094" width="15.54296875" style="48" bestFit="1" customWidth="1"/>
    <col min="4095" max="4334" width="15.08984375" style="48"/>
    <col min="4335" max="4335" width="13.90625" style="48" customWidth="1"/>
    <col min="4336" max="4336" width="47.08984375" style="48" bestFit="1" customWidth="1"/>
    <col min="4337" max="4337" width="9" style="48" customWidth="1"/>
    <col min="4338" max="4338" width="10.54296875" style="48" customWidth="1"/>
    <col min="4339" max="4339" width="16.453125" style="48" bestFit="1" customWidth="1"/>
    <col min="4340" max="4340" width="13.54296875" style="48" customWidth="1"/>
    <col min="4341" max="4345" width="15.08984375" style="48"/>
    <col min="4346" max="4346" width="16.453125" style="48" bestFit="1" customWidth="1"/>
    <col min="4347" max="4349" width="15.08984375" style="48"/>
    <col min="4350" max="4350" width="15.54296875" style="48" bestFit="1" customWidth="1"/>
    <col min="4351" max="4590" width="15.08984375" style="48"/>
    <col min="4591" max="4591" width="13.90625" style="48" customWidth="1"/>
    <col min="4592" max="4592" width="47.08984375" style="48" bestFit="1" customWidth="1"/>
    <col min="4593" max="4593" width="9" style="48" customWidth="1"/>
    <col min="4594" max="4594" width="10.54296875" style="48" customWidth="1"/>
    <col min="4595" max="4595" width="16.453125" style="48" bestFit="1" customWidth="1"/>
    <col min="4596" max="4596" width="13.54296875" style="48" customWidth="1"/>
    <col min="4597" max="4601" width="15.08984375" style="48"/>
    <col min="4602" max="4602" width="16.453125" style="48" bestFit="1" customWidth="1"/>
    <col min="4603" max="4605" width="15.08984375" style="48"/>
    <col min="4606" max="4606" width="15.54296875" style="48" bestFit="1" customWidth="1"/>
    <col min="4607" max="4846" width="15.08984375" style="48"/>
    <col min="4847" max="4847" width="13.90625" style="48" customWidth="1"/>
    <col min="4848" max="4848" width="47.08984375" style="48" bestFit="1" customWidth="1"/>
    <col min="4849" max="4849" width="9" style="48" customWidth="1"/>
    <col min="4850" max="4850" width="10.54296875" style="48" customWidth="1"/>
    <col min="4851" max="4851" width="16.453125" style="48" bestFit="1" customWidth="1"/>
    <col min="4852" max="4852" width="13.54296875" style="48" customWidth="1"/>
    <col min="4853" max="4857" width="15.08984375" style="48"/>
    <col min="4858" max="4858" width="16.453125" style="48" bestFit="1" customWidth="1"/>
    <col min="4859" max="4861" width="15.08984375" style="48"/>
    <col min="4862" max="4862" width="15.54296875" style="48" bestFit="1" customWidth="1"/>
    <col min="4863" max="5102" width="15.08984375" style="48"/>
    <col min="5103" max="5103" width="13.90625" style="48" customWidth="1"/>
    <col min="5104" max="5104" width="47.08984375" style="48" bestFit="1" customWidth="1"/>
    <col min="5105" max="5105" width="9" style="48" customWidth="1"/>
    <col min="5106" max="5106" width="10.54296875" style="48" customWidth="1"/>
    <col min="5107" max="5107" width="16.453125" style="48" bestFit="1" customWidth="1"/>
    <col min="5108" max="5108" width="13.54296875" style="48" customWidth="1"/>
    <col min="5109" max="5113" width="15.08984375" style="48"/>
    <col min="5114" max="5114" width="16.453125" style="48" bestFit="1" customWidth="1"/>
    <col min="5115" max="5117" width="15.08984375" style="48"/>
    <col min="5118" max="5118" width="15.54296875" style="48" bestFit="1" customWidth="1"/>
    <col min="5119" max="5358" width="15.08984375" style="48"/>
    <col min="5359" max="5359" width="13.90625" style="48" customWidth="1"/>
    <col min="5360" max="5360" width="47.08984375" style="48" bestFit="1" customWidth="1"/>
    <col min="5361" max="5361" width="9" style="48" customWidth="1"/>
    <col min="5362" max="5362" width="10.54296875" style="48" customWidth="1"/>
    <col min="5363" max="5363" width="16.453125" style="48" bestFit="1" customWidth="1"/>
    <col min="5364" max="5364" width="13.54296875" style="48" customWidth="1"/>
    <col min="5365" max="5369" width="15.08984375" style="48"/>
    <col min="5370" max="5370" width="16.453125" style="48" bestFit="1" customWidth="1"/>
    <col min="5371" max="5373" width="15.08984375" style="48"/>
    <col min="5374" max="5374" width="15.54296875" style="48" bestFit="1" customWidth="1"/>
    <col min="5375" max="5614" width="15.08984375" style="48"/>
    <col min="5615" max="5615" width="13.90625" style="48" customWidth="1"/>
    <col min="5616" max="5616" width="47.08984375" style="48" bestFit="1" customWidth="1"/>
    <col min="5617" max="5617" width="9" style="48" customWidth="1"/>
    <col min="5618" max="5618" width="10.54296875" style="48" customWidth="1"/>
    <col min="5619" max="5619" width="16.453125" style="48" bestFit="1" customWidth="1"/>
    <col min="5620" max="5620" width="13.54296875" style="48" customWidth="1"/>
    <col min="5621" max="5625" width="15.08984375" style="48"/>
    <col min="5626" max="5626" width="16.453125" style="48" bestFit="1" customWidth="1"/>
    <col min="5627" max="5629" width="15.08984375" style="48"/>
    <col min="5630" max="5630" width="15.54296875" style="48" bestFit="1" customWidth="1"/>
    <col min="5631" max="5870" width="15.08984375" style="48"/>
    <col min="5871" max="5871" width="13.90625" style="48" customWidth="1"/>
    <col min="5872" max="5872" width="47.08984375" style="48" bestFit="1" customWidth="1"/>
    <col min="5873" max="5873" width="9" style="48" customWidth="1"/>
    <col min="5874" max="5874" width="10.54296875" style="48" customWidth="1"/>
    <col min="5875" max="5875" width="16.453125" style="48" bestFit="1" customWidth="1"/>
    <col min="5876" max="5876" width="13.54296875" style="48" customWidth="1"/>
    <col min="5877" max="5881" width="15.08984375" style="48"/>
    <col min="5882" max="5882" width="16.453125" style="48" bestFit="1" customWidth="1"/>
    <col min="5883" max="5885" width="15.08984375" style="48"/>
    <col min="5886" max="5886" width="15.54296875" style="48" bestFit="1" customWidth="1"/>
    <col min="5887" max="6126" width="15.08984375" style="48"/>
    <col min="6127" max="6127" width="13.90625" style="48" customWidth="1"/>
    <col min="6128" max="6128" width="47.08984375" style="48" bestFit="1" customWidth="1"/>
    <col min="6129" max="6129" width="9" style="48" customWidth="1"/>
    <col min="6130" max="6130" width="10.54296875" style="48" customWidth="1"/>
    <col min="6131" max="6131" width="16.453125" style="48" bestFit="1" customWidth="1"/>
    <col min="6132" max="6132" width="13.54296875" style="48" customWidth="1"/>
    <col min="6133" max="6137" width="15.08984375" style="48"/>
    <col min="6138" max="6138" width="16.453125" style="48" bestFit="1" customWidth="1"/>
    <col min="6139" max="6141" width="15.08984375" style="48"/>
    <col min="6142" max="6142" width="15.54296875" style="48" bestFit="1" customWidth="1"/>
    <col min="6143" max="6382" width="15.08984375" style="48"/>
    <col min="6383" max="6383" width="13.90625" style="48" customWidth="1"/>
    <col min="6384" max="6384" width="47.08984375" style="48" bestFit="1" customWidth="1"/>
    <col min="6385" max="6385" width="9" style="48" customWidth="1"/>
    <col min="6386" max="6386" width="10.54296875" style="48" customWidth="1"/>
    <col min="6387" max="6387" width="16.453125" style="48" bestFit="1" customWidth="1"/>
    <col min="6388" max="6388" width="13.54296875" style="48" customWidth="1"/>
    <col min="6389" max="6393" width="15.08984375" style="48"/>
    <col min="6394" max="6394" width="16.453125" style="48" bestFit="1" customWidth="1"/>
    <col min="6395" max="6397" width="15.08984375" style="48"/>
    <col min="6398" max="6398" width="15.54296875" style="48" bestFit="1" customWidth="1"/>
    <col min="6399" max="6638" width="15.08984375" style="48"/>
    <col min="6639" max="6639" width="13.90625" style="48" customWidth="1"/>
    <col min="6640" max="6640" width="47.08984375" style="48" bestFit="1" customWidth="1"/>
    <col min="6641" max="6641" width="9" style="48" customWidth="1"/>
    <col min="6642" max="6642" width="10.54296875" style="48" customWidth="1"/>
    <col min="6643" max="6643" width="16.453125" style="48" bestFit="1" customWidth="1"/>
    <col min="6644" max="6644" width="13.54296875" style="48" customWidth="1"/>
    <col min="6645" max="6649" width="15.08984375" style="48"/>
    <col min="6650" max="6650" width="16.453125" style="48" bestFit="1" customWidth="1"/>
    <col min="6651" max="6653" width="15.08984375" style="48"/>
    <col min="6654" max="6654" width="15.54296875" style="48" bestFit="1" customWidth="1"/>
    <col min="6655" max="6894" width="15.08984375" style="48"/>
    <col min="6895" max="6895" width="13.90625" style="48" customWidth="1"/>
    <col min="6896" max="6896" width="47.08984375" style="48" bestFit="1" customWidth="1"/>
    <col min="6897" max="6897" width="9" style="48" customWidth="1"/>
    <col min="6898" max="6898" width="10.54296875" style="48" customWidth="1"/>
    <col min="6899" max="6899" width="16.453125" style="48" bestFit="1" customWidth="1"/>
    <col min="6900" max="6900" width="13.54296875" style="48" customWidth="1"/>
    <col min="6901" max="6905" width="15.08984375" style="48"/>
    <col min="6906" max="6906" width="16.453125" style="48" bestFit="1" customWidth="1"/>
    <col min="6907" max="6909" width="15.08984375" style="48"/>
    <col min="6910" max="6910" width="15.54296875" style="48" bestFit="1" customWidth="1"/>
    <col min="6911" max="7150" width="15.08984375" style="48"/>
    <col min="7151" max="7151" width="13.90625" style="48" customWidth="1"/>
    <col min="7152" max="7152" width="47.08984375" style="48" bestFit="1" customWidth="1"/>
    <col min="7153" max="7153" width="9" style="48" customWidth="1"/>
    <col min="7154" max="7154" width="10.54296875" style="48" customWidth="1"/>
    <col min="7155" max="7155" width="16.453125" style="48" bestFit="1" customWidth="1"/>
    <col min="7156" max="7156" width="13.54296875" style="48" customWidth="1"/>
    <col min="7157" max="7161" width="15.08984375" style="48"/>
    <col min="7162" max="7162" width="16.453125" style="48" bestFit="1" customWidth="1"/>
    <col min="7163" max="7165" width="15.08984375" style="48"/>
    <col min="7166" max="7166" width="15.54296875" style="48" bestFit="1" customWidth="1"/>
    <col min="7167" max="7406" width="15.08984375" style="48"/>
    <col min="7407" max="7407" width="13.90625" style="48" customWidth="1"/>
    <col min="7408" max="7408" width="47.08984375" style="48" bestFit="1" customWidth="1"/>
    <col min="7409" max="7409" width="9" style="48" customWidth="1"/>
    <col min="7410" max="7410" width="10.54296875" style="48" customWidth="1"/>
    <col min="7411" max="7411" width="16.453125" style="48" bestFit="1" customWidth="1"/>
    <col min="7412" max="7412" width="13.54296875" style="48" customWidth="1"/>
    <col min="7413" max="7417" width="15.08984375" style="48"/>
    <col min="7418" max="7418" width="16.453125" style="48" bestFit="1" customWidth="1"/>
    <col min="7419" max="7421" width="15.08984375" style="48"/>
    <col min="7422" max="7422" width="15.54296875" style="48" bestFit="1" customWidth="1"/>
    <col min="7423" max="7662" width="15.08984375" style="48"/>
    <col min="7663" max="7663" width="13.90625" style="48" customWidth="1"/>
    <col min="7664" max="7664" width="47.08984375" style="48" bestFit="1" customWidth="1"/>
    <col min="7665" max="7665" width="9" style="48" customWidth="1"/>
    <col min="7666" max="7666" width="10.54296875" style="48" customWidth="1"/>
    <col min="7667" max="7667" width="16.453125" style="48" bestFit="1" customWidth="1"/>
    <col min="7668" max="7668" width="13.54296875" style="48" customWidth="1"/>
    <col min="7669" max="7673" width="15.08984375" style="48"/>
    <col min="7674" max="7674" width="16.453125" style="48" bestFit="1" customWidth="1"/>
    <col min="7675" max="7677" width="15.08984375" style="48"/>
    <col min="7678" max="7678" width="15.54296875" style="48" bestFit="1" customWidth="1"/>
    <col min="7679" max="7918" width="15.08984375" style="48"/>
    <col min="7919" max="7919" width="13.90625" style="48" customWidth="1"/>
    <col min="7920" max="7920" width="47.08984375" style="48" bestFit="1" customWidth="1"/>
    <col min="7921" max="7921" width="9" style="48" customWidth="1"/>
    <col min="7922" max="7922" width="10.54296875" style="48" customWidth="1"/>
    <col min="7923" max="7923" width="16.453125" style="48" bestFit="1" customWidth="1"/>
    <col min="7924" max="7924" width="13.54296875" style="48" customWidth="1"/>
    <col min="7925" max="7929" width="15.08984375" style="48"/>
    <col min="7930" max="7930" width="16.453125" style="48" bestFit="1" customWidth="1"/>
    <col min="7931" max="7933" width="15.08984375" style="48"/>
    <col min="7934" max="7934" width="15.54296875" style="48" bestFit="1" customWidth="1"/>
    <col min="7935" max="8174" width="15.08984375" style="48"/>
    <col min="8175" max="8175" width="13.90625" style="48" customWidth="1"/>
    <col min="8176" max="8176" width="47.08984375" style="48" bestFit="1" customWidth="1"/>
    <col min="8177" max="8177" width="9" style="48" customWidth="1"/>
    <col min="8178" max="8178" width="10.54296875" style="48" customWidth="1"/>
    <col min="8179" max="8179" width="16.453125" style="48" bestFit="1" customWidth="1"/>
    <col min="8180" max="8180" width="13.54296875" style="48" customWidth="1"/>
    <col min="8181" max="8185" width="15.08984375" style="48"/>
    <col min="8186" max="8186" width="16.453125" style="48" bestFit="1" customWidth="1"/>
    <col min="8187" max="8189" width="15.08984375" style="48"/>
    <col min="8190" max="8190" width="15.54296875" style="48" bestFit="1" customWidth="1"/>
    <col min="8191" max="8430" width="15.08984375" style="48"/>
    <col min="8431" max="8431" width="13.90625" style="48" customWidth="1"/>
    <col min="8432" max="8432" width="47.08984375" style="48" bestFit="1" customWidth="1"/>
    <col min="8433" max="8433" width="9" style="48" customWidth="1"/>
    <col min="8434" max="8434" width="10.54296875" style="48" customWidth="1"/>
    <col min="8435" max="8435" width="16.453125" style="48" bestFit="1" customWidth="1"/>
    <col min="8436" max="8436" width="13.54296875" style="48" customWidth="1"/>
    <col min="8437" max="8441" width="15.08984375" style="48"/>
    <col min="8442" max="8442" width="16.453125" style="48" bestFit="1" customWidth="1"/>
    <col min="8443" max="8445" width="15.08984375" style="48"/>
    <col min="8446" max="8446" width="15.54296875" style="48" bestFit="1" customWidth="1"/>
    <col min="8447" max="8686" width="15.08984375" style="48"/>
    <col min="8687" max="8687" width="13.90625" style="48" customWidth="1"/>
    <col min="8688" max="8688" width="47.08984375" style="48" bestFit="1" customWidth="1"/>
    <col min="8689" max="8689" width="9" style="48" customWidth="1"/>
    <col min="8690" max="8690" width="10.54296875" style="48" customWidth="1"/>
    <col min="8691" max="8691" width="16.453125" style="48" bestFit="1" customWidth="1"/>
    <col min="8692" max="8692" width="13.54296875" style="48" customWidth="1"/>
    <col min="8693" max="8697" width="15.08984375" style="48"/>
    <col min="8698" max="8698" width="16.453125" style="48" bestFit="1" customWidth="1"/>
    <col min="8699" max="8701" width="15.08984375" style="48"/>
    <col min="8702" max="8702" width="15.54296875" style="48" bestFit="1" customWidth="1"/>
    <col min="8703" max="8942" width="15.08984375" style="48"/>
    <col min="8943" max="8943" width="13.90625" style="48" customWidth="1"/>
    <col min="8944" max="8944" width="47.08984375" style="48" bestFit="1" customWidth="1"/>
    <col min="8945" max="8945" width="9" style="48" customWidth="1"/>
    <col min="8946" max="8946" width="10.54296875" style="48" customWidth="1"/>
    <col min="8947" max="8947" width="16.453125" style="48" bestFit="1" customWidth="1"/>
    <col min="8948" max="8948" width="13.54296875" style="48" customWidth="1"/>
    <col min="8949" max="8953" width="15.08984375" style="48"/>
    <col min="8954" max="8954" width="16.453125" style="48" bestFit="1" customWidth="1"/>
    <col min="8955" max="8957" width="15.08984375" style="48"/>
    <col min="8958" max="8958" width="15.54296875" style="48" bestFit="1" customWidth="1"/>
    <col min="8959" max="9198" width="15.08984375" style="48"/>
    <col min="9199" max="9199" width="13.90625" style="48" customWidth="1"/>
    <col min="9200" max="9200" width="47.08984375" style="48" bestFit="1" customWidth="1"/>
    <col min="9201" max="9201" width="9" style="48" customWidth="1"/>
    <col min="9202" max="9202" width="10.54296875" style="48" customWidth="1"/>
    <col min="9203" max="9203" width="16.453125" style="48" bestFit="1" customWidth="1"/>
    <col min="9204" max="9204" width="13.54296875" style="48" customWidth="1"/>
    <col min="9205" max="9209" width="15.08984375" style="48"/>
    <col min="9210" max="9210" width="16.453125" style="48" bestFit="1" customWidth="1"/>
    <col min="9211" max="9213" width="15.08984375" style="48"/>
    <col min="9214" max="9214" width="15.54296875" style="48" bestFit="1" customWidth="1"/>
    <col min="9215" max="9454" width="15.08984375" style="48"/>
    <col min="9455" max="9455" width="13.90625" style="48" customWidth="1"/>
    <col min="9456" max="9456" width="47.08984375" style="48" bestFit="1" customWidth="1"/>
    <col min="9457" max="9457" width="9" style="48" customWidth="1"/>
    <col min="9458" max="9458" width="10.54296875" style="48" customWidth="1"/>
    <col min="9459" max="9459" width="16.453125" style="48" bestFit="1" customWidth="1"/>
    <col min="9460" max="9460" width="13.54296875" style="48" customWidth="1"/>
    <col min="9461" max="9465" width="15.08984375" style="48"/>
    <col min="9466" max="9466" width="16.453125" style="48" bestFit="1" customWidth="1"/>
    <col min="9467" max="9469" width="15.08984375" style="48"/>
    <col min="9470" max="9470" width="15.54296875" style="48" bestFit="1" customWidth="1"/>
    <col min="9471" max="9710" width="15.08984375" style="48"/>
    <col min="9711" max="9711" width="13.90625" style="48" customWidth="1"/>
    <col min="9712" max="9712" width="47.08984375" style="48" bestFit="1" customWidth="1"/>
    <col min="9713" max="9713" width="9" style="48" customWidth="1"/>
    <col min="9714" max="9714" width="10.54296875" style="48" customWidth="1"/>
    <col min="9715" max="9715" width="16.453125" style="48" bestFit="1" customWidth="1"/>
    <col min="9716" max="9716" width="13.54296875" style="48" customWidth="1"/>
    <col min="9717" max="9721" width="15.08984375" style="48"/>
    <col min="9722" max="9722" width="16.453125" style="48" bestFit="1" customWidth="1"/>
    <col min="9723" max="9725" width="15.08984375" style="48"/>
    <col min="9726" max="9726" width="15.54296875" style="48" bestFit="1" customWidth="1"/>
    <col min="9727" max="9966" width="15.08984375" style="48"/>
    <col min="9967" max="9967" width="13.90625" style="48" customWidth="1"/>
    <col min="9968" max="9968" width="47.08984375" style="48" bestFit="1" customWidth="1"/>
    <col min="9969" max="9969" width="9" style="48" customWidth="1"/>
    <col min="9970" max="9970" width="10.54296875" style="48" customWidth="1"/>
    <col min="9971" max="9971" width="16.453125" style="48" bestFit="1" customWidth="1"/>
    <col min="9972" max="9972" width="13.54296875" style="48" customWidth="1"/>
    <col min="9973" max="9977" width="15.08984375" style="48"/>
    <col min="9978" max="9978" width="16.453125" style="48" bestFit="1" customWidth="1"/>
    <col min="9979" max="9981" width="15.08984375" style="48"/>
    <col min="9982" max="9982" width="15.54296875" style="48" bestFit="1" customWidth="1"/>
    <col min="9983" max="10222" width="15.08984375" style="48"/>
    <col min="10223" max="10223" width="13.90625" style="48" customWidth="1"/>
    <col min="10224" max="10224" width="47.08984375" style="48" bestFit="1" customWidth="1"/>
    <col min="10225" max="10225" width="9" style="48" customWidth="1"/>
    <col min="10226" max="10226" width="10.54296875" style="48" customWidth="1"/>
    <col min="10227" max="10227" width="16.453125" style="48" bestFit="1" customWidth="1"/>
    <col min="10228" max="10228" width="13.54296875" style="48" customWidth="1"/>
    <col min="10229" max="10233" width="15.08984375" style="48"/>
    <col min="10234" max="10234" width="16.453125" style="48" bestFit="1" customWidth="1"/>
    <col min="10235" max="10237" width="15.08984375" style="48"/>
    <col min="10238" max="10238" width="15.54296875" style="48" bestFit="1" customWidth="1"/>
    <col min="10239" max="10478" width="15.08984375" style="48"/>
    <col min="10479" max="10479" width="13.90625" style="48" customWidth="1"/>
    <col min="10480" max="10480" width="47.08984375" style="48" bestFit="1" customWidth="1"/>
    <col min="10481" max="10481" width="9" style="48" customWidth="1"/>
    <col min="10482" max="10482" width="10.54296875" style="48" customWidth="1"/>
    <col min="10483" max="10483" width="16.453125" style="48" bestFit="1" customWidth="1"/>
    <col min="10484" max="10484" width="13.54296875" style="48" customWidth="1"/>
    <col min="10485" max="10489" width="15.08984375" style="48"/>
    <col min="10490" max="10490" width="16.453125" style="48" bestFit="1" customWidth="1"/>
    <col min="10491" max="10493" width="15.08984375" style="48"/>
    <col min="10494" max="10494" width="15.54296875" style="48" bestFit="1" customWidth="1"/>
    <col min="10495" max="10734" width="15.08984375" style="48"/>
    <col min="10735" max="10735" width="13.90625" style="48" customWidth="1"/>
    <col min="10736" max="10736" width="47.08984375" style="48" bestFit="1" customWidth="1"/>
    <col min="10737" max="10737" width="9" style="48" customWidth="1"/>
    <col min="10738" max="10738" width="10.54296875" style="48" customWidth="1"/>
    <col min="10739" max="10739" width="16.453125" style="48" bestFit="1" customWidth="1"/>
    <col min="10740" max="10740" width="13.54296875" style="48" customWidth="1"/>
    <col min="10741" max="10745" width="15.08984375" style="48"/>
    <col min="10746" max="10746" width="16.453125" style="48" bestFit="1" customWidth="1"/>
    <col min="10747" max="10749" width="15.08984375" style="48"/>
    <col min="10750" max="10750" width="15.54296875" style="48" bestFit="1" customWidth="1"/>
    <col min="10751" max="10990" width="15.08984375" style="48"/>
    <col min="10991" max="10991" width="13.90625" style="48" customWidth="1"/>
    <col min="10992" max="10992" width="47.08984375" style="48" bestFit="1" customWidth="1"/>
    <col min="10993" max="10993" width="9" style="48" customWidth="1"/>
    <col min="10994" max="10994" width="10.54296875" style="48" customWidth="1"/>
    <col min="10995" max="10995" width="16.453125" style="48" bestFit="1" customWidth="1"/>
    <col min="10996" max="10996" width="13.54296875" style="48" customWidth="1"/>
    <col min="10997" max="11001" width="15.08984375" style="48"/>
    <col min="11002" max="11002" width="16.453125" style="48" bestFit="1" customWidth="1"/>
    <col min="11003" max="11005" width="15.08984375" style="48"/>
    <col min="11006" max="11006" width="15.54296875" style="48" bestFit="1" customWidth="1"/>
    <col min="11007" max="11246" width="15.08984375" style="48"/>
    <col min="11247" max="11247" width="13.90625" style="48" customWidth="1"/>
    <col min="11248" max="11248" width="47.08984375" style="48" bestFit="1" customWidth="1"/>
    <col min="11249" max="11249" width="9" style="48" customWidth="1"/>
    <col min="11250" max="11250" width="10.54296875" style="48" customWidth="1"/>
    <col min="11251" max="11251" width="16.453125" style="48" bestFit="1" customWidth="1"/>
    <col min="11252" max="11252" width="13.54296875" style="48" customWidth="1"/>
    <col min="11253" max="11257" width="15.08984375" style="48"/>
    <col min="11258" max="11258" width="16.453125" style="48" bestFit="1" customWidth="1"/>
    <col min="11259" max="11261" width="15.08984375" style="48"/>
    <col min="11262" max="11262" width="15.54296875" style="48" bestFit="1" customWidth="1"/>
    <col min="11263" max="11502" width="15.08984375" style="48"/>
    <col min="11503" max="11503" width="13.90625" style="48" customWidth="1"/>
    <col min="11504" max="11504" width="47.08984375" style="48" bestFit="1" customWidth="1"/>
    <col min="11505" max="11505" width="9" style="48" customWidth="1"/>
    <col min="11506" max="11506" width="10.54296875" style="48" customWidth="1"/>
    <col min="11507" max="11507" width="16.453125" style="48" bestFit="1" customWidth="1"/>
    <col min="11508" max="11508" width="13.54296875" style="48" customWidth="1"/>
    <col min="11509" max="11513" width="15.08984375" style="48"/>
    <col min="11514" max="11514" width="16.453125" style="48" bestFit="1" customWidth="1"/>
    <col min="11515" max="11517" width="15.08984375" style="48"/>
    <col min="11518" max="11518" width="15.54296875" style="48" bestFit="1" customWidth="1"/>
    <col min="11519" max="11758" width="15.08984375" style="48"/>
    <col min="11759" max="11759" width="13.90625" style="48" customWidth="1"/>
    <col min="11760" max="11760" width="47.08984375" style="48" bestFit="1" customWidth="1"/>
    <col min="11761" max="11761" width="9" style="48" customWidth="1"/>
    <col min="11762" max="11762" width="10.54296875" style="48" customWidth="1"/>
    <col min="11763" max="11763" width="16.453125" style="48" bestFit="1" customWidth="1"/>
    <col min="11764" max="11764" width="13.54296875" style="48" customWidth="1"/>
    <col min="11765" max="11769" width="15.08984375" style="48"/>
    <col min="11770" max="11770" width="16.453125" style="48" bestFit="1" customWidth="1"/>
    <col min="11771" max="11773" width="15.08984375" style="48"/>
    <col min="11774" max="11774" width="15.54296875" style="48" bestFit="1" customWidth="1"/>
    <col min="11775" max="12014" width="15.08984375" style="48"/>
    <col min="12015" max="12015" width="13.90625" style="48" customWidth="1"/>
    <col min="12016" max="12016" width="47.08984375" style="48" bestFit="1" customWidth="1"/>
    <col min="12017" max="12017" width="9" style="48" customWidth="1"/>
    <col min="12018" max="12018" width="10.54296875" style="48" customWidth="1"/>
    <col min="12019" max="12019" width="16.453125" style="48" bestFit="1" customWidth="1"/>
    <col min="12020" max="12020" width="13.54296875" style="48" customWidth="1"/>
    <col min="12021" max="12025" width="15.08984375" style="48"/>
    <col min="12026" max="12026" width="16.453125" style="48" bestFit="1" customWidth="1"/>
    <col min="12027" max="12029" width="15.08984375" style="48"/>
    <col min="12030" max="12030" width="15.54296875" style="48" bestFit="1" customWidth="1"/>
    <col min="12031" max="12270" width="15.08984375" style="48"/>
    <col min="12271" max="12271" width="13.90625" style="48" customWidth="1"/>
    <col min="12272" max="12272" width="47.08984375" style="48" bestFit="1" customWidth="1"/>
    <col min="12273" max="12273" width="9" style="48" customWidth="1"/>
    <col min="12274" max="12274" width="10.54296875" style="48" customWidth="1"/>
    <col min="12275" max="12275" width="16.453125" style="48" bestFit="1" customWidth="1"/>
    <col min="12276" max="12276" width="13.54296875" style="48" customWidth="1"/>
    <col min="12277" max="12281" width="15.08984375" style="48"/>
    <col min="12282" max="12282" width="16.453125" style="48" bestFit="1" customWidth="1"/>
    <col min="12283" max="12285" width="15.08984375" style="48"/>
    <col min="12286" max="12286" width="15.54296875" style="48" bestFit="1" customWidth="1"/>
    <col min="12287" max="12526" width="15.08984375" style="48"/>
    <col min="12527" max="12527" width="13.90625" style="48" customWidth="1"/>
    <col min="12528" max="12528" width="47.08984375" style="48" bestFit="1" customWidth="1"/>
    <col min="12529" max="12529" width="9" style="48" customWidth="1"/>
    <col min="12530" max="12530" width="10.54296875" style="48" customWidth="1"/>
    <col min="12531" max="12531" width="16.453125" style="48" bestFit="1" customWidth="1"/>
    <col min="12532" max="12532" width="13.54296875" style="48" customWidth="1"/>
    <col min="12533" max="12537" width="15.08984375" style="48"/>
    <col min="12538" max="12538" width="16.453125" style="48" bestFit="1" customWidth="1"/>
    <col min="12539" max="12541" width="15.08984375" style="48"/>
    <col min="12542" max="12542" width="15.54296875" style="48" bestFit="1" customWidth="1"/>
    <col min="12543" max="12782" width="15.08984375" style="48"/>
    <col min="12783" max="12783" width="13.90625" style="48" customWidth="1"/>
    <col min="12784" max="12784" width="47.08984375" style="48" bestFit="1" customWidth="1"/>
    <col min="12785" max="12785" width="9" style="48" customWidth="1"/>
    <col min="12786" max="12786" width="10.54296875" style="48" customWidth="1"/>
    <col min="12787" max="12787" width="16.453125" style="48" bestFit="1" customWidth="1"/>
    <col min="12788" max="12788" width="13.54296875" style="48" customWidth="1"/>
    <col min="12789" max="12793" width="15.08984375" style="48"/>
    <col min="12794" max="12794" width="16.453125" style="48" bestFit="1" customWidth="1"/>
    <col min="12795" max="12797" width="15.08984375" style="48"/>
    <col min="12798" max="12798" width="15.54296875" style="48" bestFit="1" customWidth="1"/>
    <col min="12799" max="13038" width="15.08984375" style="48"/>
    <col min="13039" max="13039" width="13.90625" style="48" customWidth="1"/>
    <col min="13040" max="13040" width="47.08984375" style="48" bestFit="1" customWidth="1"/>
    <col min="13041" max="13041" width="9" style="48" customWidth="1"/>
    <col min="13042" max="13042" width="10.54296875" style="48" customWidth="1"/>
    <col min="13043" max="13043" width="16.453125" style="48" bestFit="1" customWidth="1"/>
    <col min="13044" max="13044" width="13.54296875" style="48" customWidth="1"/>
    <col min="13045" max="13049" width="15.08984375" style="48"/>
    <col min="13050" max="13050" width="16.453125" style="48" bestFit="1" customWidth="1"/>
    <col min="13051" max="13053" width="15.08984375" style="48"/>
    <col min="13054" max="13054" width="15.54296875" style="48" bestFit="1" customWidth="1"/>
    <col min="13055" max="13294" width="15.08984375" style="48"/>
    <col min="13295" max="13295" width="13.90625" style="48" customWidth="1"/>
    <col min="13296" max="13296" width="47.08984375" style="48" bestFit="1" customWidth="1"/>
    <col min="13297" max="13297" width="9" style="48" customWidth="1"/>
    <col min="13298" max="13298" width="10.54296875" style="48" customWidth="1"/>
    <col min="13299" max="13299" width="16.453125" style="48" bestFit="1" customWidth="1"/>
    <col min="13300" max="13300" width="13.54296875" style="48" customWidth="1"/>
    <col min="13301" max="13305" width="15.08984375" style="48"/>
    <col min="13306" max="13306" width="16.453125" style="48" bestFit="1" customWidth="1"/>
    <col min="13307" max="13309" width="15.08984375" style="48"/>
    <col min="13310" max="13310" width="15.54296875" style="48" bestFit="1" customWidth="1"/>
    <col min="13311" max="13550" width="15.08984375" style="48"/>
    <col min="13551" max="13551" width="13.90625" style="48" customWidth="1"/>
    <col min="13552" max="13552" width="47.08984375" style="48" bestFit="1" customWidth="1"/>
    <col min="13553" max="13553" width="9" style="48" customWidth="1"/>
    <col min="13554" max="13554" width="10.54296875" style="48" customWidth="1"/>
    <col min="13555" max="13555" width="16.453125" style="48" bestFit="1" customWidth="1"/>
    <col min="13556" max="13556" width="13.54296875" style="48" customWidth="1"/>
    <col min="13557" max="13561" width="15.08984375" style="48"/>
    <col min="13562" max="13562" width="16.453125" style="48" bestFit="1" customWidth="1"/>
    <col min="13563" max="13565" width="15.08984375" style="48"/>
    <col min="13566" max="13566" width="15.54296875" style="48" bestFit="1" customWidth="1"/>
    <col min="13567" max="13806" width="15.08984375" style="48"/>
    <col min="13807" max="13807" width="13.90625" style="48" customWidth="1"/>
    <col min="13808" max="13808" width="47.08984375" style="48" bestFit="1" customWidth="1"/>
    <col min="13809" max="13809" width="9" style="48" customWidth="1"/>
    <col min="13810" max="13810" width="10.54296875" style="48" customWidth="1"/>
    <col min="13811" max="13811" width="16.453125" style="48" bestFit="1" customWidth="1"/>
    <col min="13812" max="13812" width="13.54296875" style="48" customWidth="1"/>
    <col min="13813" max="13817" width="15.08984375" style="48"/>
    <col min="13818" max="13818" width="16.453125" style="48" bestFit="1" customWidth="1"/>
    <col min="13819" max="13821" width="15.08984375" style="48"/>
    <col min="13822" max="13822" width="15.54296875" style="48" bestFit="1" customWidth="1"/>
    <col min="13823" max="14062" width="15.08984375" style="48"/>
    <col min="14063" max="14063" width="13.90625" style="48" customWidth="1"/>
    <col min="14064" max="14064" width="47.08984375" style="48" bestFit="1" customWidth="1"/>
    <col min="14065" max="14065" width="9" style="48" customWidth="1"/>
    <col min="14066" max="14066" width="10.54296875" style="48" customWidth="1"/>
    <col min="14067" max="14067" width="16.453125" style="48" bestFit="1" customWidth="1"/>
    <col min="14068" max="14068" width="13.54296875" style="48" customWidth="1"/>
    <col min="14069" max="14073" width="15.08984375" style="48"/>
    <col min="14074" max="14074" width="16.453125" style="48" bestFit="1" customWidth="1"/>
    <col min="14075" max="14077" width="15.08984375" style="48"/>
    <col min="14078" max="14078" width="15.54296875" style="48" bestFit="1" customWidth="1"/>
    <col min="14079" max="14318" width="15.08984375" style="48"/>
    <col min="14319" max="14319" width="13.90625" style="48" customWidth="1"/>
    <col min="14320" max="14320" width="47.08984375" style="48" bestFit="1" customWidth="1"/>
    <col min="14321" max="14321" width="9" style="48" customWidth="1"/>
    <col min="14322" max="14322" width="10.54296875" style="48" customWidth="1"/>
    <col min="14323" max="14323" width="16.453125" style="48" bestFit="1" customWidth="1"/>
    <col min="14324" max="14324" width="13.54296875" style="48" customWidth="1"/>
    <col min="14325" max="14329" width="15.08984375" style="48"/>
    <col min="14330" max="14330" width="16.453125" style="48" bestFit="1" customWidth="1"/>
    <col min="14331" max="14333" width="15.08984375" style="48"/>
    <col min="14334" max="14334" width="15.54296875" style="48" bestFit="1" customWidth="1"/>
    <col min="14335" max="14574" width="15.08984375" style="48"/>
    <col min="14575" max="14575" width="13.90625" style="48" customWidth="1"/>
    <col min="14576" max="14576" width="47.08984375" style="48" bestFit="1" customWidth="1"/>
    <col min="14577" max="14577" width="9" style="48" customWidth="1"/>
    <col min="14578" max="14578" width="10.54296875" style="48" customWidth="1"/>
    <col min="14579" max="14579" width="16.453125" style="48" bestFit="1" customWidth="1"/>
    <col min="14580" max="14580" width="13.54296875" style="48" customWidth="1"/>
    <col min="14581" max="14585" width="15.08984375" style="48"/>
    <col min="14586" max="14586" width="16.453125" style="48" bestFit="1" customWidth="1"/>
    <col min="14587" max="14589" width="15.08984375" style="48"/>
    <col min="14590" max="14590" width="15.54296875" style="48" bestFit="1" customWidth="1"/>
    <col min="14591" max="14830" width="15.08984375" style="48"/>
    <col min="14831" max="14831" width="13.90625" style="48" customWidth="1"/>
    <col min="14832" max="14832" width="47.08984375" style="48" bestFit="1" customWidth="1"/>
    <col min="14833" max="14833" width="9" style="48" customWidth="1"/>
    <col min="14834" max="14834" width="10.54296875" style="48" customWidth="1"/>
    <col min="14835" max="14835" width="16.453125" style="48" bestFit="1" customWidth="1"/>
    <col min="14836" max="14836" width="13.54296875" style="48" customWidth="1"/>
    <col min="14837" max="14841" width="15.08984375" style="48"/>
    <col min="14842" max="14842" width="16.453125" style="48" bestFit="1" customWidth="1"/>
    <col min="14843" max="14845" width="15.08984375" style="48"/>
    <col min="14846" max="14846" width="15.54296875" style="48" bestFit="1" customWidth="1"/>
    <col min="14847" max="15086" width="15.08984375" style="48"/>
    <col min="15087" max="15087" width="13.90625" style="48" customWidth="1"/>
    <col min="15088" max="15088" width="47.08984375" style="48" bestFit="1" customWidth="1"/>
    <col min="15089" max="15089" width="9" style="48" customWidth="1"/>
    <col min="15090" max="15090" width="10.54296875" style="48" customWidth="1"/>
    <col min="15091" max="15091" width="16.453125" style="48" bestFit="1" customWidth="1"/>
    <col min="15092" max="15092" width="13.54296875" style="48" customWidth="1"/>
    <col min="15093" max="15097" width="15.08984375" style="48"/>
    <col min="15098" max="15098" width="16.453125" style="48" bestFit="1" customWidth="1"/>
    <col min="15099" max="15101" width="15.08984375" style="48"/>
    <col min="15102" max="15102" width="15.54296875" style="48" bestFit="1" customWidth="1"/>
    <col min="15103" max="15342" width="15.08984375" style="48"/>
    <col min="15343" max="15343" width="13.90625" style="48" customWidth="1"/>
    <col min="15344" max="15344" width="47.08984375" style="48" bestFit="1" customWidth="1"/>
    <col min="15345" max="15345" width="9" style="48" customWidth="1"/>
    <col min="15346" max="15346" width="10.54296875" style="48" customWidth="1"/>
    <col min="15347" max="15347" width="16.453125" style="48" bestFit="1" customWidth="1"/>
    <col min="15348" max="15348" width="13.54296875" style="48" customWidth="1"/>
    <col min="15349" max="15353" width="15.08984375" style="48"/>
    <col min="15354" max="15354" width="16.453125" style="48" bestFit="1" customWidth="1"/>
    <col min="15355" max="15357" width="15.08984375" style="48"/>
    <col min="15358" max="15358" width="15.54296875" style="48" bestFit="1" customWidth="1"/>
    <col min="15359" max="15598" width="15.08984375" style="48"/>
    <col min="15599" max="15599" width="13.90625" style="48" customWidth="1"/>
    <col min="15600" max="15600" width="47.08984375" style="48" bestFit="1" customWidth="1"/>
    <col min="15601" max="15601" width="9" style="48" customWidth="1"/>
    <col min="15602" max="15602" width="10.54296875" style="48" customWidth="1"/>
    <col min="15603" max="15603" width="16.453125" style="48" bestFit="1" customWidth="1"/>
    <col min="15604" max="15604" width="13.54296875" style="48" customWidth="1"/>
    <col min="15605" max="15609" width="15.08984375" style="48"/>
    <col min="15610" max="15610" width="16.453125" style="48" bestFit="1" customWidth="1"/>
    <col min="15611" max="15613" width="15.08984375" style="48"/>
    <col min="15614" max="15614" width="15.54296875" style="48" bestFit="1" customWidth="1"/>
    <col min="15615" max="15854" width="15.08984375" style="48"/>
    <col min="15855" max="15855" width="13.90625" style="48" customWidth="1"/>
    <col min="15856" max="15856" width="47.08984375" style="48" bestFit="1" customWidth="1"/>
    <col min="15857" max="15857" width="9" style="48" customWidth="1"/>
    <col min="15858" max="15858" width="10.54296875" style="48" customWidth="1"/>
    <col min="15859" max="15859" width="16.453125" style="48" bestFit="1" customWidth="1"/>
    <col min="15860" max="15860" width="13.54296875" style="48" customWidth="1"/>
    <col min="15861" max="15865" width="15.08984375" style="48"/>
    <col min="15866" max="15866" width="16.453125" style="48" bestFit="1" customWidth="1"/>
    <col min="15867" max="15869" width="15.08984375" style="48"/>
    <col min="15870" max="15870" width="15.54296875" style="48" bestFit="1" customWidth="1"/>
    <col min="15871" max="16110" width="15.08984375" style="48"/>
    <col min="16111" max="16111" width="13.90625" style="48" customWidth="1"/>
    <col min="16112" max="16112" width="47.08984375" style="48" bestFit="1" customWidth="1"/>
    <col min="16113" max="16113" width="9" style="48" customWidth="1"/>
    <col min="16114" max="16114" width="10.54296875" style="48" customWidth="1"/>
    <col min="16115" max="16115" width="16.453125" style="48" bestFit="1" customWidth="1"/>
    <col min="16116" max="16116" width="13.54296875" style="48" customWidth="1"/>
    <col min="16117" max="16121" width="15.08984375" style="48"/>
    <col min="16122" max="16122" width="16.453125" style="48" bestFit="1" customWidth="1"/>
    <col min="16123" max="16125" width="15.08984375" style="48"/>
    <col min="16126" max="16126" width="15.54296875" style="48" bestFit="1" customWidth="1"/>
    <col min="16127" max="16384" width="15.08984375" style="48"/>
  </cols>
  <sheetData>
    <row r="1" spans="1:17" customFormat="1" ht="10.4" customHeight="1" x14ac:dyDescent="0.35">
      <c r="A1" s="17"/>
      <c r="D1" s="17"/>
      <c r="E1" s="17"/>
      <c r="G1" s="17"/>
    </row>
    <row r="2" spans="1:17" s="42" customFormat="1" ht="14.4" customHeight="1" x14ac:dyDescent="0.35">
      <c r="A2" s="290"/>
      <c r="B2" s="291" t="s">
        <v>213</v>
      </c>
      <c r="C2" s="292"/>
      <c r="D2" s="292"/>
      <c r="E2" s="292"/>
      <c r="F2" s="292"/>
      <c r="G2" s="292"/>
      <c r="H2" s="295" t="s">
        <v>214</v>
      </c>
      <c r="I2" s="295"/>
      <c r="J2" s="256"/>
      <c r="K2" s="45"/>
      <c r="L2" s="45"/>
      <c r="M2" s="45"/>
      <c r="N2" s="45"/>
      <c r="O2" s="45"/>
      <c r="P2" s="45"/>
      <c r="Q2" s="45"/>
    </row>
    <row r="3" spans="1:17" s="42" customFormat="1" ht="12.9" customHeight="1" x14ac:dyDescent="0.35">
      <c r="A3" s="290"/>
      <c r="B3" s="293"/>
      <c r="C3" s="294"/>
      <c r="D3" s="294"/>
      <c r="E3" s="294"/>
      <c r="F3" s="294"/>
      <c r="G3" s="294"/>
      <c r="H3" s="295" t="s">
        <v>215</v>
      </c>
      <c r="I3" s="295"/>
      <c r="J3" s="256"/>
      <c r="K3" s="260"/>
      <c r="L3" s="260"/>
      <c r="M3" s="260"/>
      <c r="N3" s="260"/>
      <c r="O3" s="260"/>
      <c r="P3" s="45"/>
      <c r="Q3" s="45"/>
    </row>
    <row r="4" spans="1:17" s="42" customFormat="1" ht="24" customHeight="1" x14ac:dyDescent="0.35">
      <c r="A4" s="290"/>
      <c r="B4" s="296" t="s">
        <v>216</v>
      </c>
      <c r="C4" s="297"/>
      <c r="D4" s="297"/>
      <c r="E4" s="297"/>
      <c r="F4" s="297"/>
      <c r="G4" s="297"/>
      <c r="H4" s="295" t="s">
        <v>217</v>
      </c>
      <c r="I4" s="295"/>
      <c r="J4" s="256"/>
      <c r="K4" s="105"/>
      <c r="L4" s="105"/>
      <c r="M4" s="105"/>
      <c r="N4" s="105"/>
      <c r="O4" s="105"/>
      <c r="P4" s="45"/>
      <c r="Q4" s="45"/>
    </row>
    <row r="5" spans="1:17" s="42" customFormat="1" ht="14.4" customHeight="1" x14ac:dyDescent="0.35">
      <c r="A5" s="283"/>
      <c r="B5" s="283"/>
      <c r="C5" s="283"/>
      <c r="D5" s="283"/>
      <c r="E5" s="283"/>
      <c r="F5" s="283"/>
      <c r="G5" s="283"/>
      <c r="H5" s="283"/>
      <c r="I5" s="283"/>
      <c r="J5" s="87"/>
      <c r="K5" s="266"/>
      <c r="L5" s="261"/>
      <c r="M5" s="105"/>
      <c r="N5" s="105"/>
      <c r="O5" s="105"/>
      <c r="P5" s="46"/>
      <c r="Q5" s="46"/>
    </row>
    <row r="6" spans="1:17" s="42" customFormat="1" ht="14.4" customHeight="1" x14ac:dyDescent="0.35">
      <c r="A6" s="61" t="s">
        <v>218</v>
      </c>
      <c r="B6" s="44"/>
      <c r="C6" s="66" t="s">
        <v>242</v>
      </c>
      <c r="D6" s="59"/>
      <c r="E6" s="59"/>
      <c r="F6" s="87"/>
      <c r="G6" s="87"/>
      <c r="H6" s="87"/>
      <c r="I6" s="87"/>
      <c r="J6" s="87"/>
      <c r="K6" s="266"/>
      <c r="L6" s="261"/>
      <c r="M6" s="105"/>
      <c r="N6" s="105"/>
      <c r="O6" s="105"/>
      <c r="P6" s="46"/>
      <c r="Q6" s="46"/>
    </row>
    <row r="7" spans="1:17" s="42" customFormat="1" ht="14.4" customHeight="1" x14ac:dyDescent="0.35">
      <c r="A7" s="61" t="s">
        <v>219</v>
      </c>
      <c r="B7" s="44"/>
      <c r="C7" s="66" t="s">
        <v>243</v>
      </c>
      <c r="D7" s="59"/>
      <c r="E7" s="59"/>
      <c r="F7" s="87"/>
      <c r="G7" s="87"/>
      <c r="H7" s="87"/>
      <c r="I7" s="87"/>
      <c r="J7" s="87"/>
      <c r="K7" s="266"/>
      <c r="L7" s="261"/>
      <c r="M7" s="105"/>
      <c r="N7" s="105"/>
      <c r="O7" s="105"/>
      <c r="P7" s="46"/>
      <c r="Q7" s="46"/>
    </row>
    <row r="8" spans="1:17" s="42" customFormat="1" ht="14.4" customHeight="1" x14ac:dyDescent="0.35">
      <c r="A8" s="3" t="s">
        <v>220</v>
      </c>
      <c r="B8" s="44"/>
      <c r="C8" s="66"/>
      <c r="D8" s="59"/>
      <c r="E8" s="59"/>
      <c r="F8" s="87"/>
      <c r="G8" s="105"/>
      <c r="H8" s="87"/>
      <c r="I8" s="87"/>
      <c r="J8" s="87"/>
      <c r="K8" s="261"/>
      <c r="L8" s="261"/>
      <c r="M8" s="105"/>
      <c r="N8" s="105"/>
      <c r="O8" s="105"/>
      <c r="P8" s="46"/>
      <c r="Q8" s="46"/>
    </row>
    <row r="9" spans="1:17" s="42" customFormat="1" ht="14.4" customHeight="1" x14ac:dyDescent="0.35">
      <c r="A9" s="284" t="s">
        <v>221</v>
      </c>
      <c r="B9" s="284"/>
      <c r="C9" s="285"/>
      <c r="D9" s="285"/>
      <c r="E9" s="285"/>
      <c r="F9" s="87"/>
      <c r="G9" s="105"/>
      <c r="H9" s="87"/>
      <c r="I9" s="87"/>
      <c r="J9" s="87"/>
      <c r="K9" s="262"/>
      <c r="L9" s="261"/>
      <c r="M9" s="105"/>
      <c r="N9" s="105"/>
      <c r="O9" s="105"/>
      <c r="P9" s="46"/>
      <c r="Q9" s="46"/>
    </row>
    <row r="10" spans="1:17" s="42" customFormat="1" ht="12.9" customHeight="1" x14ac:dyDescent="0.35">
      <c r="A10" s="284"/>
      <c r="B10" s="284"/>
      <c r="C10" s="285"/>
      <c r="D10" s="285"/>
      <c r="E10" s="285"/>
      <c r="F10" s="88"/>
      <c r="G10" s="88"/>
      <c r="H10" s="88"/>
      <c r="I10" s="88"/>
      <c r="J10" s="88"/>
      <c r="K10" s="261"/>
      <c r="L10" s="261"/>
      <c r="M10" s="105"/>
      <c r="N10" s="105"/>
      <c r="O10" s="105"/>
    </row>
    <row r="11" spans="1:17" s="43" customFormat="1" ht="15" customHeight="1" x14ac:dyDescent="0.35">
      <c r="A11" s="61" t="s">
        <v>222</v>
      </c>
      <c r="B11" s="44"/>
      <c r="C11" s="66"/>
      <c r="D11" s="59"/>
      <c r="E11" s="44"/>
      <c r="F11" s="89"/>
      <c r="G11" s="87"/>
      <c r="H11" s="89"/>
      <c r="I11" s="44"/>
      <c r="J11" s="44"/>
      <c r="K11" s="262"/>
      <c r="L11" s="261"/>
      <c r="M11" s="105"/>
      <c r="N11" s="105"/>
      <c r="O11" s="105"/>
    </row>
    <row r="12" spans="1:17" s="44" customFormat="1" ht="15.5" x14ac:dyDescent="0.35">
      <c r="D12" s="59"/>
      <c r="K12" s="262"/>
      <c r="L12" s="105"/>
      <c r="M12" s="105"/>
      <c r="N12" s="105"/>
      <c r="O12" s="105"/>
    </row>
    <row r="13" spans="1:17" customFormat="1" ht="52.65" customHeight="1" x14ac:dyDescent="0.35">
      <c r="A13" s="286" t="s">
        <v>252</v>
      </c>
      <c r="B13" s="287"/>
      <c r="C13" s="287"/>
      <c r="D13" s="287"/>
      <c r="E13" s="287"/>
      <c r="F13" s="287"/>
      <c r="G13" s="287"/>
      <c r="H13" s="287"/>
      <c r="I13" s="288"/>
      <c r="J13" s="257"/>
      <c r="K13" s="263"/>
      <c r="L13" s="265"/>
      <c r="M13" s="265"/>
      <c r="N13" s="105"/>
      <c r="O13" s="105"/>
    </row>
    <row r="14" spans="1:17" ht="14.5" x14ac:dyDescent="0.25">
      <c r="A14" s="90"/>
      <c r="B14" s="90"/>
      <c r="C14" s="90"/>
      <c r="E14" s="90"/>
      <c r="F14" s="90"/>
      <c r="G14" s="90"/>
      <c r="K14" s="267"/>
      <c r="L14" s="268"/>
      <c r="M14" s="105"/>
      <c r="N14" s="105"/>
      <c r="O14" s="105"/>
    </row>
    <row r="15" spans="1:17" s="49" customFormat="1" ht="13.4" customHeight="1" x14ac:dyDescent="0.35">
      <c r="A15" s="92" t="s">
        <v>223</v>
      </c>
      <c r="B15" s="289" t="s">
        <v>254</v>
      </c>
      <c r="C15" s="289"/>
      <c r="D15" s="93" t="s">
        <v>251</v>
      </c>
      <c r="E15" s="94"/>
      <c r="F15" s="81"/>
      <c r="G15" s="94"/>
      <c r="H15" s="94"/>
      <c r="I15" s="94"/>
      <c r="J15" s="94"/>
      <c r="K15" s="267"/>
      <c r="L15" s="267"/>
      <c r="M15" s="105"/>
      <c r="N15" s="105"/>
      <c r="O15" s="105"/>
    </row>
    <row r="16" spans="1:17" s="49" customFormat="1" ht="14.5" x14ac:dyDescent="0.35">
      <c r="A16" s="95"/>
      <c r="B16" s="96"/>
      <c r="C16" s="97"/>
      <c r="D16" s="98"/>
      <c r="E16" s="97"/>
      <c r="F16" s="99"/>
      <c r="G16" s="303"/>
      <c r="H16" s="303"/>
      <c r="I16" s="100"/>
      <c r="J16" s="100"/>
      <c r="K16" s="267"/>
      <c r="L16" s="267"/>
      <c r="M16" s="105"/>
      <c r="N16" s="105"/>
      <c r="O16" s="105"/>
    </row>
    <row r="17" spans="1:17" s="49" customFormat="1" ht="14.5" x14ac:dyDescent="0.35">
      <c r="A17" s="47"/>
      <c r="B17" s="76"/>
      <c r="C17" s="82"/>
      <c r="D17" s="77"/>
      <c r="E17" s="76"/>
      <c r="F17" s="76"/>
      <c r="G17" s="76"/>
      <c r="H17" s="76"/>
      <c r="I17" s="47"/>
      <c r="J17" s="47"/>
      <c r="K17" s="267"/>
      <c r="L17" s="267"/>
      <c r="M17" s="105"/>
      <c r="N17" s="105"/>
      <c r="O17" s="105"/>
    </row>
    <row r="18" spans="1:17" s="49" customFormat="1" ht="13" x14ac:dyDescent="0.35">
      <c r="A18" s="81"/>
      <c r="B18" s="96" t="s">
        <v>224</v>
      </c>
      <c r="C18" s="96" t="s">
        <v>225</v>
      </c>
      <c r="D18" s="101" t="s">
        <v>226</v>
      </c>
      <c r="E18" s="102" t="s">
        <v>227</v>
      </c>
      <c r="F18" s="102" t="s">
        <v>228</v>
      </c>
      <c r="G18" s="102" t="s">
        <v>277</v>
      </c>
      <c r="H18" s="102" t="s">
        <v>276</v>
      </c>
      <c r="I18" s="96"/>
      <c r="J18" s="96"/>
      <c r="K18" s="264"/>
      <c r="L18" s="105"/>
      <c r="M18" s="105"/>
      <c r="N18" s="105"/>
      <c r="O18" s="105"/>
    </row>
    <row r="19" spans="1:17" s="50" customFormat="1" ht="14.5" x14ac:dyDescent="0.25">
      <c r="A19" s="83"/>
      <c r="B19" s="47"/>
      <c r="C19" s="96" t="s">
        <v>229</v>
      </c>
      <c r="D19" s="60"/>
      <c r="E19" s="47"/>
      <c r="F19" s="47"/>
      <c r="G19" s="47"/>
      <c r="H19" s="47"/>
      <c r="I19" s="96"/>
      <c r="J19" s="96"/>
      <c r="K19" s="264"/>
      <c r="L19" s="105"/>
      <c r="M19" s="105"/>
      <c r="N19" s="105"/>
      <c r="O19" s="105"/>
    </row>
    <row r="20" spans="1:17" s="50" customFormat="1" ht="10.4" customHeight="1" x14ac:dyDescent="0.3">
      <c r="A20" s="83"/>
      <c r="B20" s="95"/>
      <c r="C20" s="103" t="s">
        <v>253</v>
      </c>
      <c r="D20" s="104" t="s">
        <v>292</v>
      </c>
      <c r="E20" s="105">
        <v>1</v>
      </c>
      <c r="F20" s="106">
        <v>1.5</v>
      </c>
      <c r="G20" s="106">
        <f>+Sheet1!G12</f>
        <v>8660.9833333333354</v>
      </c>
      <c r="H20" s="106">
        <f>G20*F20*E20</f>
        <v>12991.475000000002</v>
      </c>
      <c r="I20" s="103"/>
      <c r="J20" s="103"/>
      <c r="K20" s="191"/>
    </row>
    <row r="21" spans="1:17" s="50" customFormat="1" ht="10.4" customHeight="1" x14ac:dyDescent="0.25">
      <c r="A21" s="83"/>
      <c r="B21" s="95"/>
      <c r="C21" s="103" t="s">
        <v>333</v>
      </c>
      <c r="D21" s="104" t="s">
        <v>292</v>
      </c>
      <c r="E21" s="105">
        <v>1</v>
      </c>
      <c r="F21" s="106">
        <v>1.5</v>
      </c>
      <c r="G21" s="106">
        <f>+Sheet1!H12</f>
        <v>8660.9833333333354</v>
      </c>
      <c r="H21" s="106">
        <f>G21*F21*E21</f>
        <v>12991.475000000002</v>
      </c>
      <c r="I21" s="103"/>
      <c r="J21" s="103"/>
    </row>
    <row r="22" spans="1:17" s="50" customFormat="1" ht="10.4" customHeight="1" x14ac:dyDescent="0.25">
      <c r="A22" s="83"/>
      <c r="B22" s="95"/>
      <c r="C22" s="103" t="s">
        <v>372</v>
      </c>
      <c r="D22" s="104" t="s">
        <v>292</v>
      </c>
      <c r="E22" s="105">
        <v>2</v>
      </c>
      <c r="F22" s="106">
        <v>1.5</v>
      </c>
      <c r="G22" s="106">
        <f>+Sheet1!I12</f>
        <v>5693.3333333333339</v>
      </c>
      <c r="H22" s="106">
        <f>G22*F22*E22</f>
        <v>17080</v>
      </c>
      <c r="I22" s="103"/>
      <c r="J22" s="103"/>
    </row>
    <row r="23" spans="1:17" s="50" customFormat="1" ht="10.4" customHeight="1" x14ac:dyDescent="0.25">
      <c r="A23" s="83"/>
      <c r="B23" s="95"/>
      <c r="C23" s="103" t="s">
        <v>263</v>
      </c>
      <c r="D23" s="104" t="s">
        <v>292</v>
      </c>
      <c r="E23" s="105">
        <v>12</v>
      </c>
      <c r="F23" s="106">
        <v>1.5</v>
      </c>
      <c r="G23" s="106">
        <f>+Sheet1!J12</f>
        <v>2989.0000000000009</v>
      </c>
      <c r="H23" s="106">
        <f>G23*F23*E23</f>
        <v>53802.000000000022</v>
      </c>
      <c r="I23" s="103"/>
      <c r="J23" s="103"/>
    </row>
    <row r="24" spans="1:17" s="50" customFormat="1" ht="10.25" customHeight="1" x14ac:dyDescent="0.25">
      <c r="A24" s="83"/>
      <c r="B24" s="95"/>
      <c r="C24" s="103"/>
      <c r="D24" s="104"/>
      <c r="E24" s="105"/>
      <c r="F24" s="106"/>
      <c r="G24" s="106"/>
      <c r="H24" s="127">
        <f>SUM(H20:H23)</f>
        <v>96864.950000000026</v>
      </c>
      <c r="I24" s="103"/>
      <c r="J24" s="103"/>
      <c r="K24" s="298" t="s">
        <v>358</v>
      </c>
      <c r="L24" s="298"/>
      <c r="M24" s="298"/>
      <c r="N24" s="298"/>
      <c r="O24" s="298"/>
      <c r="P24" s="298"/>
      <c r="Q24" s="298"/>
    </row>
    <row r="25" spans="1:17" ht="11.4" customHeight="1" x14ac:dyDescent="0.25">
      <c r="B25" s="47"/>
      <c r="C25" s="96" t="s">
        <v>230</v>
      </c>
      <c r="D25" s="60"/>
      <c r="E25" s="47"/>
      <c r="F25" s="84"/>
      <c r="G25" s="47"/>
      <c r="H25" s="47"/>
      <c r="I25" s="47"/>
      <c r="J25" s="47"/>
    </row>
    <row r="26" spans="1:17" ht="14.5" x14ac:dyDescent="0.35">
      <c r="B26" s="47"/>
      <c r="C26" s="103" t="s">
        <v>337</v>
      </c>
      <c r="D26" s="104" t="s">
        <v>292</v>
      </c>
      <c r="E26" s="105">
        <v>3</v>
      </c>
      <c r="F26" s="106">
        <v>1.5</v>
      </c>
      <c r="G26" s="106">
        <v>14000</v>
      </c>
      <c r="H26" s="106">
        <f>G26*F26*E26</f>
        <v>63000</v>
      </c>
      <c r="I26" s="96"/>
      <c r="J26" s="96"/>
      <c r="K26" s="248"/>
      <c r="L26" s="249"/>
      <c r="M26" s="250"/>
      <c r="N26" s="249"/>
      <c r="O26" s="251"/>
      <c r="P26" s="252"/>
      <c r="Q26" s="253"/>
    </row>
    <row r="27" spans="1:17" ht="13.5" customHeight="1" x14ac:dyDescent="0.35">
      <c r="B27" s="47"/>
      <c r="C27" s="103" t="s">
        <v>338</v>
      </c>
      <c r="D27" s="247" t="s">
        <v>292</v>
      </c>
      <c r="E27" s="209">
        <v>1</v>
      </c>
      <c r="F27" s="210">
        <v>1.5</v>
      </c>
      <c r="G27" s="210">
        <v>15900</v>
      </c>
      <c r="H27" s="210">
        <f>G27*F27*E27</f>
        <v>23850</v>
      </c>
      <c r="I27" s="96"/>
      <c r="J27" s="96"/>
      <c r="K27" s="248" t="s">
        <v>340</v>
      </c>
      <c r="L27" s="254" t="s">
        <v>233</v>
      </c>
      <c r="M27" s="248"/>
      <c r="N27" s="249">
        <v>3</v>
      </c>
      <c r="O27" s="251">
        <v>44</v>
      </c>
      <c r="P27" s="252">
        <f t="shared" ref="P27:P37" si="0">+N27*O27</f>
        <v>132</v>
      </c>
      <c r="Q27" s="253"/>
    </row>
    <row r="28" spans="1:17" ht="14.5" x14ac:dyDescent="0.35">
      <c r="B28" s="95"/>
      <c r="C28" s="103" t="s">
        <v>328</v>
      </c>
      <c r="D28" s="104" t="s">
        <v>258</v>
      </c>
      <c r="E28" s="105">
        <v>1</v>
      </c>
      <c r="F28" s="106">
        <v>1</v>
      </c>
      <c r="G28" s="259">
        <f>+P47</f>
        <v>10887</v>
      </c>
      <c r="H28" s="106">
        <f>G28*F28*E28</f>
        <v>10887</v>
      </c>
      <c r="I28" s="103"/>
      <c r="J28" s="103"/>
      <c r="K28" s="248" t="s">
        <v>341</v>
      </c>
      <c r="L28" s="254" t="s">
        <v>233</v>
      </c>
      <c r="M28" s="248"/>
      <c r="N28" s="249">
        <v>6</v>
      </c>
      <c r="O28" s="251">
        <v>320</v>
      </c>
      <c r="P28" s="252">
        <f t="shared" si="0"/>
        <v>1920</v>
      </c>
      <c r="Q28" s="248"/>
    </row>
    <row r="29" spans="1:17" ht="14.5" x14ac:dyDescent="0.35">
      <c r="B29" s="95"/>
      <c r="C29" s="103" t="s">
        <v>284</v>
      </c>
      <c r="D29" s="104" t="s">
        <v>256</v>
      </c>
      <c r="E29" s="105">
        <v>1</v>
      </c>
      <c r="F29" s="106">
        <v>45</v>
      </c>
      <c r="G29" s="106">
        <v>15</v>
      </c>
      <c r="H29" s="106">
        <f t="shared" ref="H29:H31" si="1">G29*F29*E29</f>
        <v>675</v>
      </c>
      <c r="I29" s="103"/>
      <c r="J29" s="103"/>
      <c r="K29" s="248" t="s">
        <v>342</v>
      </c>
      <c r="L29" s="254" t="s">
        <v>233</v>
      </c>
      <c r="M29" s="248"/>
      <c r="N29" s="249">
        <v>5</v>
      </c>
      <c r="O29" s="251">
        <v>70</v>
      </c>
      <c r="P29" s="252">
        <f t="shared" si="0"/>
        <v>350</v>
      </c>
      <c r="Q29" s="253"/>
    </row>
    <row r="30" spans="1:17" ht="14.5" x14ac:dyDescent="0.35">
      <c r="B30" s="95"/>
      <c r="C30" s="103" t="s">
        <v>285</v>
      </c>
      <c r="D30" s="104" t="s">
        <v>256</v>
      </c>
      <c r="E30" s="105">
        <v>1</v>
      </c>
      <c r="F30" s="106">
        <v>15</v>
      </c>
      <c r="G30" s="106">
        <v>400</v>
      </c>
      <c r="H30" s="106">
        <f t="shared" si="1"/>
        <v>6000</v>
      </c>
      <c r="I30" s="103"/>
      <c r="J30" s="103"/>
      <c r="K30" s="248" t="s">
        <v>343</v>
      </c>
      <c r="L30" s="254" t="s">
        <v>233</v>
      </c>
      <c r="M30" s="248"/>
      <c r="N30" s="249">
        <v>7</v>
      </c>
      <c r="O30" s="251">
        <v>80</v>
      </c>
      <c r="P30" s="252">
        <f t="shared" si="0"/>
        <v>560</v>
      </c>
      <c r="Q30" s="248"/>
    </row>
    <row r="31" spans="1:17" ht="14.5" x14ac:dyDescent="0.35">
      <c r="B31" s="95"/>
      <c r="C31" s="103" t="s">
        <v>368</v>
      </c>
      <c r="D31" s="104" t="s">
        <v>258</v>
      </c>
      <c r="E31" s="105">
        <v>1</v>
      </c>
      <c r="F31" s="106">
        <v>1</v>
      </c>
      <c r="G31" s="106">
        <v>20000</v>
      </c>
      <c r="H31" s="106">
        <f t="shared" si="1"/>
        <v>20000</v>
      </c>
      <c r="I31" s="103"/>
      <c r="J31" s="103"/>
      <c r="K31" s="248"/>
      <c r="L31" s="254"/>
      <c r="M31" s="248"/>
      <c r="N31" s="249"/>
      <c r="O31" s="251"/>
      <c r="P31" s="252"/>
      <c r="Q31" s="248"/>
    </row>
    <row r="32" spans="1:17" ht="14.5" x14ac:dyDescent="0.35">
      <c r="B32" s="95"/>
      <c r="C32" s="103"/>
      <c r="D32" s="104"/>
      <c r="E32" s="105"/>
      <c r="F32" s="47"/>
      <c r="G32" s="47"/>
      <c r="H32" s="127">
        <f>SUM(H26:H31)</f>
        <v>124412</v>
      </c>
      <c r="I32" s="103"/>
      <c r="J32" s="103"/>
      <c r="K32" s="248" t="s">
        <v>344</v>
      </c>
      <c r="L32" s="254" t="s">
        <v>233</v>
      </c>
      <c r="M32" s="248"/>
      <c r="N32" s="249">
        <v>7</v>
      </c>
      <c r="O32" s="251">
        <v>120</v>
      </c>
      <c r="P32" s="252">
        <f t="shared" si="0"/>
        <v>840</v>
      </c>
      <c r="Q32" s="248"/>
    </row>
    <row r="33" spans="2:17" ht="14.5" x14ac:dyDescent="0.35">
      <c r="B33" s="47"/>
      <c r="C33" s="96" t="s">
        <v>278</v>
      </c>
      <c r="D33" s="60"/>
      <c r="E33" s="47"/>
      <c r="F33" s="84"/>
      <c r="G33" s="47"/>
      <c r="H33" s="47"/>
      <c r="I33" s="47"/>
      <c r="J33" s="47"/>
      <c r="K33" s="248" t="s">
        <v>345</v>
      </c>
      <c r="L33" s="254" t="s">
        <v>233</v>
      </c>
      <c r="M33" s="248"/>
      <c r="N33" s="249">
        <v>7</v>
      </c>
      <c r="O33" s="251">
        <v>75</v>
      </c>
      <c r="P33" s="252">
        <f t="shared" si="0"/>
        <v>525</v>
      </c>
      <c r="Q33" s="248"/>
    </row>
    <row r="34" spans="2:17" ht="12" customHeight="1" x14ac:dyDescent="0.35">
      <c r="B34" s="95"/>
      <c r="C34" s="103" t="s">
        <v>373</v>
      </c>
      <c r="D34" s="104" t="s">
        <v>292</v>
      </c>
      <c r="E34" s="105">
        <v>5</v>
      </c>
      <c r="F34" s="106">
        <v>1.5</v>
      </c>
      <c r="G34" s="106">
        <v>1500</v>
      </c>
      <c r="H34" s="106">
        <f>+E34*F34*G34</f>
        <v>11250</v>
      </c>
      <c r="I34" s="47"/>
      <c r="J34" s="47"/>
      <c r="K34" s="248" t="s">
        <v>346</v>
      </c>
      <c r="L34" s="254" t="s">
        <v>233</v>
      </c>
      <c r="M34" s="248"/>
      <c r="N34" s="249">
        <v>5</v>
      </c>
      <c r="O34" s="251">
        <v>80</v>
      </c>
      <c r="P34" s="252">
        <f t="shared" si="0"/>
        <v>400</v>
      </c>
      <c r="Q34" s="248"/>
    </row>
    <row r="35" spans="2:17" ht="20" customHeight="1" x14ac:dyDescent="0.35">
      <c r="B35" s="95"/>
      <c r="C35" s="103" t="s">
        <v>370</v>
      </c>
      <c r="D35" s="104" t="s">
        <v>292</v>
      </c>
      <c r="E35" s="105">
        <v>5</v>
      </c>
      <c r="F35" s="106">
        <v>1.5</v>
      </c>
      <c r="G35" s="106">
        <v>1860</v>
      </c>
      <c r="H35" s="106">
        <f>+E35*F35*G35</f>
        <v>13950</v>
      </c>
      <c r="I35" s="103"/>
      <c r="J35" s="103"/>
      <c r="K35" s="248" t="s">
        <v>347</v>
      </c>
      <c r="L35" s="254" t="s">
        <v>348</v>
      </c>
      <c r="M35" s="248"/>
      <c r="N35" s="249">
        <v>450</v>
      </c>
      <c r="O35" s="251">
        <v>2</v>
      </c>
      <c r="P35" s="252">
        <f t="shared" si="0"/>
        <v>900</v>
      </c>
      <c r="Q35" s="248"/>
    </row>
    <row r="36" spans="2:17" ht="20" customHeight="1" x14ac:dyDescent="0.35">
      <c r="B36" s="95"/>
      <c r="C36" s="103" t="s">
        <v>374</v>
      </c>
      <c r="D36" s="104" t="s">
        <v>292</v>
      </c>
      <c r="E36" s="105">
        <v>15</v>
      </c>
      <c r="F36" s="106">
        <v>1.5</v>
      </c>
      <c r="G36" s="106">
        <v>1400</v>
      </c>
      <c r="H36" s="106">
        <f>+E36*F36*G36</f>
        <v>31500</v>
      </c>
      <c r="I36" s="103"/>
      <c r="J36" s="103"/>
      <c r="K36" s="248"/>
      <c r="L36" s="254"/>
      <c r="M36" s="248"/>
      <c r="N36" s="249"/>
      <c r="O36" s="251"/>
      <c r="P36" s="252"/>
      <c r="Q36" s="248"/>
    </row>
    <row r="37" spans="2:17" ht="14.5" x14ac:dyDescent="0.35">
      <c r="B37" s="47"/>
      <c r="C37" s="47"/>
      <c r="D37" s="60"/>
      <c r="E37" s="47"/>
      <c r="F37" s="47"/>
      <c r="G37" s="47"/>
      <c r="H37" s="127">
        <f>SUM(H34:H36)</f>
        <v>56700</v>
      </c>
      <c r="K37" s="248" t="s">
        <v>349</v>
      </c>
      <c r="L37" s="254" t="s">
        <v>233</v>
      </c>
      <c r="M37" s="248"/>
      <c r="N37" s="249">
        <v>1</v>
      </c>
      <c r="O37" s="251">
        <v>300</v>
      </c>
      <c r="P37" s="252">
        <f t="shared" si="0"/>
        <v>300</v>
      </c>
      <c r="Q37" s="248"/>
    </row>
    <row r="38" spans="2:17" ht="14.5" x14ac:dyDescent="0.35">
      <c r="B38" s="47"/>
      <c r="C38" s="96" t="s">
        <v>279</v>
      </c>
      <c r="D38" s="60"/>
      <c r="E38" s="47"/>
      <c r="F38" s="84"/>
      <c r="G38" s="47"/>
      <c r="H38" s="47"/>
      <c r="K38" s="248" t="s">
        <v>350</v>
      </c>
      <c r="L38" s="254" t="s">
        <v>233</v>
      </c>
      <c r="M38" s="248"/>
      <c r="N38" s="249">
        <v>20</v>
      </c>
      <c r="O38" s="251">
        <v>110</v>
      </c>
      <c r="P38" s="252">
        <f t="shared" ref="P38:P45" si="2">+N38*O38</f>
        <v>2200</v>
      </c>
      <c r="Q38" s="248"/>
    </row>
    <row r="39" spans="2:17" ht="11.4" customHeight="1" x14ac:dyDescent="0.35">
      <c r="B39" s="47"/>
      <c r="C39" s="103" t="s">
        <v>280</v>
      </c>
      <c r="D39" s="104" t="s">
        <v>292</v>
      </c>
      <c r="E39" s="105">
        <v>1</v>
      </c>
      <c r="F39" s="106">
        <v>1.5</v>
      </c>
      <c r="G39" s="106">
        <v>2600</v>
      </c>
      <c r="H39" s="106">
        <f>G39*F39*E39</f>
        <v>3900</v>
      </c>
      <c r="K39" s="248" t="s">
        <v>351</v>
      </c>
      <c r="L39" s="254" t="s">
        <v>352</v>
      </c>
      <c r="M39" s="248"/>
      <c r="N39" s="249">
        <v>1</v>
      </c>
      <c r="O39" s="251">
        <v>1000</v>
      </c>
      <c r="P39" s="255">
        <f t="shared" si="2"/>
        <v>1000</v>
      </c>
      <c r="Q39" s="248"/>
    </row>
    <row r="40" spans="2:17" ht="11.4" customHeight="1" x14ac:dyDescent="0.35">
      <c r="B40" s="47"/>
      <c r="C40" s="103" t="s">
        <v>330</v>
      </c>
      <c r="D40" s="104" t="s">
        <v>292</v>
      </c>
      <c r="E40" s="105">
        <v>1</v>
      </c>
      <c r="F40" s="106">
        <v>1.5</v>
      </c>
      <c r="G40" s="106">
        <v>1000</v>
      </c>
      <c r="H40" s="106">
        <f t="shared" ref="H40:H43" si="3">G40*F40*E40</f>
        <v>1500</v>
      </c>
      <c r="K40" s="248" t="s">
        <v>353</v>
      </c>
      <c r="L40" s="254" t="s">
        <v>352</v>
      </c>
      <c r="M40" s="248"/>
      <c r="N40" s="249">
        <v>30</v>
      </c>
      <c r="O40" s="251">
        <v>22</v>
      </c>
      <c r="P40" s="255">
        <f t="shared" si="2"/>
        <v>660</v>
      </c>
      <c r="Q40" s="248"/>
    </row>
    <row r="41" spans="2:17" ht="12" customHeight="1" x14ac:dyDescent="0.35">
      <c r="B41" s="47"/>
      <c r="C41" s="103" t="s">
        <v>281</v>
      </c>
      <c r="D41" s="104" t="s">
        <v>292</v>
      </c>
      <c r="E41" s="105">
        <v>4</v>
      </c>
      <c r="F41" s="106">
        <v>1.5</v>
      </c>
      <c r="G41" s="106">
        <v>700</v>
      </c>
      <c r="H41" s="106">
        <f t="shared" si="3"/>
        <v>4200</v>
      </c>
      <c r="K41" s="248" t="s">
        <v>354</v>
      </c>
      <c r="L41" s="254" t="s">
        <v>233</v>
      </c>
      <c r="M41" s="248"/>
      <c r="N41" s="249">
        <v>5</v>
      </c>
      <c r="O41" s="251">
        <v>75</v>
      </c>
      <c r="P41" s="252">
        <f t="shared" si="2"/>
        <v>375</v>
      </c>
      <c r="Q41" s="248"/>
    </row>
    <row r="42" spans="2:17" ht="12" customHeight="1" x14ac:dyDescent="0.35">
      <c r="B42" s="47"/>
      <c r="C42" s="103" t="s">
        <v>329</v>
      </c>
      <c r="D42" s="104" t="s">
        <v>292</v>
      </c>
      <c r="E42" s="105">
        <v>1</v>
      </c>
      <c r="F42" s="106">
        <v>1.5</v>
      </c>
      <c r="G42" s="106">
        <v>1300</v>
      </c>
      <c r="H42" s="106">
        <f t="shared" si="3"/>
        <v>1950</v>
      </c>
      <c r="K42" s="248" t="s">
        <v>355</v>
      </c>
      <c r="L42" s="254" t="s">
        <v>233</v>
      </c>
      <c r="M42" s="248"/>
      <c r="N42" s="249">
        <v>5</v>
      </c>
      <c r="O42" s="251">
        <v>30</v>
      </c>
      <c r="P42" s="255">
        <f t="shared" si="2"/>
        <v>150</v>
      </c>
      <c r="Q42" s="248"/>
    </row>
    <row r="43" spans="2:17" ht="12" customHeight="1" x14ac:dyDescent="0.35">
      <c r="B43" s="47"/>
      <c r="C43" s="103" t="s">
        <v>367</v>
      </c>
      <c r="D43" s="104" t="s">
        <v>292</v>
      </c>
      <c r="E43" s="105">
        <v>1</v>
      </c>
      <c r="F43" s="106">
        <v>1.5</v>
      </c>
      <c r="G43" s="106">
        <v>2000</v>
      </c>
      <c r="H43" s="106">
        <f t="shared" si="3"/>
        <v>3000</v>
      </c>
      <c r="K43" s="248"/>
      <c r="L43" s="254"/>
      <c r="M43" s="248"/>
      <c r="N43" s="249"/>
      <c r="O43" s="251"/>
      <c r="P43" s="255"/>
      <c r="Q43" s="248"/>
    </row>
    <row r="44" spans="2:17" ht="14.5" x14ac:dyDescent="0.35">
      <c r="B44" s="47"/>
      <c r="C44" s="47"/>
      <c r="D44" s="60"/>
      <c r="E44" s="47"/>
      <c r="F44" s="47"/>
      <c r="G44" s="47"/>
      <c r="H44" s="127">
        <f>SUM(H39:H43)</f>
        <v>14550</v>
      </c>
      <c r="K44" s="248" t="s">
        <v>356</v>
      </c>
      <c r="L44" s="254" t="s">
        <v>68</v>
      </c>
      <c r="M44" s="248"/>
      <c r="N44" s="249">
        <v>50</v>
      </c>
      <c r="O44" s="251">
        <v>3</v>
      </c>
      <c r="P44" s="255">
        <f t="shared" si="2"/>
        <v>150</v>
      </c>
      <c r="Q44" s="248"/>
    </row>
    <row r="45" spans="2:17" ht="14.5" x14ac:dyDescent="0.35">
      <c r="B45" s="47"/>
      <c r="C45" s="96" t="s">
        <v>294</v>
      </c>
      <c r="D45" s="60"/>
      <c r="E45" s="47"/>
      <c r="F45" s="47"/>
      <c r="G45" s="47"/>
      <c r="H45" s="127"/>
      <c r="K45" s="248" t="s">
        <v>357</v>
      </c>
      <c r="L45" s="254" t="s">
        <v>233</v>
      </c>
      <c r="M45" s="248"/>
      <c r="N45" s="249">
        <v>5</v>
      </c>
      <c r="O45" s="251">
        <v>85</v>
      </c>
      <c r="P45" s="255">
        <f t="shared" si="2"/>
        <v>425</v>
      </c>
      <c r="Q45" s="248"/>
    </row>
    <row r="46" spans="2:17" ht="14.5" x14ac:dyDescent="0.35">
      <c r="B46" s="47"/>
      <c r="C46" s="103" t="s">
        <v>282</v>
      </c>
      <c r="D46" s="104" t="s">
        <v>292</v>
      </c>
      <c r="E46" s="105">
        <v>1</v>
      </c>
      <c r="F46" s="106">
        <v>0.75</v>
      </c>
      <c r="G46" s="106">
        <f>+Sheet1!L12</f>
        <v>4889.0000000000009</v>
      </c>
      <c r="H46" s="106">
        <f>G46*F46*E46</f>
        <v>3666.7500000000009</v>
      </c>
      <c r="K46" s="248"/>
      <c r="L46" s="254"/>
      <c r="M46" s="248"/>
      <c r="N46" s="249"/>
      <c r="O46" s="251"/>
      <c r="P46" s="255"/>
      <c r="Q46" s="248"/>
    </row>
    <row r="47" spans="2:17" ht="14.5" x14ac:dyDescent="0.25">
      <c r="B47" s="47"/>
      <c r="C47" s="103" t="s">
        <v>283</v>
      </c>
      <c r="D47" s="104" t="s">
        <v>292</v>
      </c>
      <c r="E47" s="105">
        <v>1</v>
      </c>
      <c r="F47" s="106">
        <v>0.75</v>
      </c>
      <c r="G47" s="106">
        <f>+Sheet1!M12</f>
        <v>4889.0000000000009</v>
      </c>
      <c r="H47" s="106">
        <f>G47*F47*E47</f>
        <v>3666.7500000000009</v>
      </c>
      <c r="P47" s="258">
        <f>SUM(P26:P46)</f>
        <v>10887</v>
      </c>
    </row>
    <row r="48" spans="2:17" ht="14.5" x14ac:dyDescent="0.25">
      <c r="B48" s="47"/>
      <c r="C48" s="103" t="s">
        <v>295</v>
      </c>
      <c r="D48" s="104" t="s">
        <v>258</v>
      </c>
      <c r="E48" s="105">
        <v>1</v>
      </c>
      <c r="F48" s="106">
        <v>1</v>
      </c>
      <c r="G48" s="106">
        <v>3000</v>
      </c>
      <c r="H48" s="106">
        <f t="shared" ref="H48:H53" si="4">G48*F48*E48</f>
        <v>3000</v>
      </c>
    </row>
    <row r="49" spans="2:11" ht="14.5" x14ac:dyDescent="0.25">
      <c r="B49" s="47"/>
      <c r="C49" s="103" t="s">
        <v>339</v>
      </c>
      <c r="D49" s="104" t="s">
        <v>334</v>
      </c>
      <c r="E49" s="105">
        <v>1</v>
      </c>
      <c r="F49" s="106">
        <v>1.5</v>
      </c>
      <c r="G49" s="106">
        <v>1000</v>
      </c>
      <c r="H49" s="106">
        <f t="shared" si="4"/>
        <v>1500</v>
      </c>
      <c r="K49" s="282"/>
    </row>
    <row r="50" spans="2:11" ht="14.5" x14ac:dyDescent="0.25">
      <c r="B50" s="47"/>
      <c r="C50" s="103" t="s">
        <v>378</v>
      </c>
      <c r="D50" s="104" t="s">
        <v>363</v>
      </c>
      <c r="E50" s="105">
        <v>1</v>
      </c>
      <c r="F50" s="106">
        <v>21</v>
      </c>
      <c r="G50" s="106">
        <v>390</v>
      </c>
      <c r="H50" s="106">
        <f t="shared" si="4"/>
        <v>8190</v>
      </c>
    </row>
    <row r="51" spans="2:11" ht="14.5" x14ac:dyDescent="0.25">
      <c r="B51" s="47"/>
      <c r="C51" s="103" t="s">
        <v>377</v>
      </c>
      <c r="D51" s="104" t="s">
        <v>363</v>
      </c>
      <c r="E51" s="105">
        <v>1</v>
      </c>
      <c r="F51" s="106">
        <v>21</v>
      </c>
      <c r="G51" s="106">
        <v>400</v>
      </c>
      <c r="H51" s="106">
        <f t="shared" si="4"/>
        <v>8400</v>
      </c>
    </row>
    <row r="52" spans="2:11" ht="14.5" x14ac:dyDescent="0.25">
      <c r="B52" s="47"/>
      <c r="C52" s="103" t="s">
        <v>364</v>
      </c>
      <c r="D52" s="104" t="s">
        <v>365</v>
      </c>
      <c r="E52" s="105">
        <v>1</v>
      </c>
      <c r="F52" s="106">
        <v>1</v>
      </c>
      <c r="G52" s="106">
        <v>5000</v>
      </c>
      <c r="H52" s="106">
        <f t="shared" si="4"/>
        <v>5000</v>
      </c>
      <c r="K52" s="282"/>
    </row>
    <row r="53" spans="2:11" ht="14.5" x14ac:dyDescent="0.25">
      <c r="B53" s="47"/>
      <c r="C53" s="103" t="s">
        <v>366</v>
      </c>
      <c r="D53" s="104" t="s">
        <v>334</v>
      </c>
      <c r="E53" s="105">
        <v>4</v>
      </c>
      <c r="F53" s="106">
        <v>1.5</v>
      </c>
      <c r="G53" s="106">
        <v>1500</v>
      </c>
      <c r="H53" s="106">
        <f t="shared" si="4"/>
        <v>9000</v>
      </c>
      <c r="K53" s="282"/>
    </row>
    <row r="54" spans="2:11" ht="14.5" x14ac:dyDescent="0.25">
      <c r="B54" s="47"/>
      <c r="C54" s="103"/>
      <c r="D54" s="104"/>
      <c r="E54" s="105"/>
      <c r="F54" s="106"/>
      <c r="G54" s="106"/>
      <c r="H54" s="106"/>
    </row>
    <row r="55" spans="2:11" ht="14.5" x14ac:dyDescent="0.25">
      <c r="B55" s="47"/>
      <c r="C55" s="47"/>
      <c r="D55" s="60"/>
      <c r="E55" s="47"/>
      <c r="F55" s="47"/>
      <c r="G55" s="47"/>
      <c r="H55" s="127">
        <f>SUM(H46:H54)</f>
        <v>42423.5</v>
      </c>
    </row>
    <row r="56" spans="2:11" x14ac:dyDescent="0.25">
      <c r="B56" s="195"/>
      <c r="C56" s="196" t="s">
        <v>264</v>
      </c>
      <c r="D56" s="197"/>
      <c r="E56" s="198"/>
      <c r="F56" s="198"/>
      <c r="G56" s="199"/>
      <c r="H56" s="200">
        <f>+H24+H32+H37+H44+H55</f>
        <v>334950.45</v>
      </c>
    </row>
    <row r="57" spans="2:11" ht="14.5" x14ac:dyDescent="0.25">
      <c r="B57" s="47"/>
      <c r="C57" s="47"/>
      <c r="D57" s="60"/>
      <c r="E57" s="47"/>
      <c r="F57" s="47"/>
      <c r="G57" s="47"/>
      <c r="H57" s="128"/>
    </row>
    <row r="59" spans="2:11" ht="16.25" customHeight="1" x14ac:dyDescent="0.25">
      <c r="B59" s="129" t="s">
        <v>262</v>
      </c>
      <c r="C59" s="130"/>
      <c r="D59" s="131"/>
      <c r="E59" s="130"/>
      <c r="F59" s="130"/>
      <c r="G59" s="132"/>
    </row>
    <row r="60" spans="2:11" ht="16.25" customHeight="1" x14ac:dyDescent="0.25">
      <c r="B60" s="133" t="s">
        <v>265</v>
      </c>
      <c r="C60" s="85"/>
      <c r="D60" s="86"/>
      <c r="E60" s="85"/>
      <c r="F60" s="85"/>
      <c r="G60" s="134"/>
    </row>
    <row r="61" spans="2:11" ht="16.25" customHeight="1" x14ac:dyDescent="0.25">
      <c r="B61" s="133"/>
      <c r="C61" s="85"/>
      <c r="D61" s="86"/>
      <c r="E61" s="85"/>
      <c r="F61" s="85"/>
      <c r="G61" s="134"/>
    </row>
    <row r="62" spans="2:11" ht="14.5" x14ac:dyDescent="0.25">
      <c r="B62" s="135" t="s">
        <v>257</v>
      </c>
      <c r="C62" s="136"/>
      <c r="D62" s="137"/>
      <c r="E62" s="138"/>
      <c r="F62" s="85" t="s">
        <v>226</v>
      </c>
      <c r="G62" s="134" t="s">
        <v>228</v>
      </c>
    </row>
    <row r="63" spans="2:11" x14ac:dyDescent="0.25">
      <c r="B63" s="299" t="s">
        <v>273</v>
      </c>
      <c r="C63" s="300"/>
      <c r="D63" s="86"/>
      <c r="E63" s="85"/>
      <c r="F63" s="139" t="s">
        <v>233</v>
      </c>
      <c r="G63" s="140">
        <v>3299</v>
      </c>
      <c r="H63" s="106"/>
    </row>
    <row r="64" spans="2:11" x14ac:dyDescent="0.25">
      <c r="B64" s="299" t="s">
        <v>274</v>
      </c>
      <c r="C64" s="300"/>
      <c r="D64" s="86"/>
      <c r="E64" s="85"/>
      <c r="F64" s="139" t="s">
        <v>233</v>
      </c>
      <c r="G64" s="140">
        <v>1656</v>
      </c>
      <c r="H64" s="106"/>
    </row>
    <row r="65" spans="2:8" ht="10.25" customHeight="1" x14ac:dyDescent="0.25">
      <c r="B65" s="299" t="s">
        <v>275</v>
      </c>
      <c r="C65" s="300"/>
      <c r="D65" s="86"/>
      <c r="E65" s="85"/>
      <c r="F65" s="139" t="s">
        <v>233</v>
      </c>
      <c r="G65" s="140">
        <v>1832</v>
      </c>
      <c r="H65" s="106"/>
    </row>
    <row r="66" spans="2:8" x14ac:dyDescent="0.25">
      <c r="B66" s="301" t="s">
        <v>310</v>
      </c>
      <c r="C66" s="302"/>
      <c r="D66" s="141"/>
      <c r="E66" s="142"/>
      <c r="F66" s="143" t="s">
        <v>233</v>
      </c>
      <c r="G66" s="144">
        <v>508</v>
      </c>
      <c r="H66" s="106"/>
    </row>
    <row r="67" spans="2:8" x14ac:dyDescent="0.25">
      <c r="B67" s="85"/>
      <c r="C67" s="85"/>
      <c r="D67" s="86"/>
      <c r="E67" s="85"/>
      <c r="F67" s="85"/>
      <c r="G67" s="85"/>
    </row>
    <row r="70" spans="2:8" x14ac:dyDescent="0.25">
      <c r="G70" s="194"/>
    </row>
  </sheetData>
  <mergeCells count="17">
    <mergeCell ref="K24:Q24"/>
    <mergeCell ref="B63:C63"/>
    <mergeCell ref="B64:C64"/>
    <mergeCell ref="B66:C66"/>
    <mergeCell ref="G16:H16"/>
    <mergeCell ref="B65:C65"/>
    <mergeCell ref="A2:A4"/>
    <mergeCell ref="B2:G3"/>
    <mergeCell ref="H2:I2"/>
    <mergeCell ref="H3:I3"/>
    <mergeCell ref="B4:G4"/>
    <mergeCell ref="H4:I4"/>
    <mergeCell ref="A5:I5"/>
    <mergeCell ref="A9:B10"/>
    <mergeCell ref="C9:E10"/>
    <mergeCell ref="A13:I13"/>
    <mergeCell ref="B15:C15"/>
  </mergeCells>
  <pageMargins left="0.7" right="0.7" top="0.75" bottom="0.75" header="0.3" footer="0.3"/>
  <pageSetup paperSize="9" scale="68" orientation="portrait" r:id="rId1"/>
  <rowBreaks count="1" manualBreakCount="1">
    <brk id="54" max="16383" man="1"/>
  </rowBreaks>
  <colBreaks count="1" manualBreakCount="1">
    <brk id="10" max="1048575" man="1"/>
  </colBreaks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F56A82-D475-4A80-B4A5-3EE4C5A00F9D}">
  <dimension ref="A1:P65"/>
  <sheetViews>
    <sheetView showGridLines="0" view="pageBreakPreview" topLeftCell="A37" zoomScale="85" zoomScaleNormal="100" zoomScaleSheetLayoutView="85" workbookViewId="0">
      <selection activeCell="H54" sqref="H54"/>
    </sheetView>
  </sheetViews>
  <sheetFormatPr defaultColWidth="15.08984375" defaultRowHeight="10.5" x14ac:dyDescent="0.25"/>
  <cols>
    <col min="1" max="1" width="13.54296875" style="50" customWidth="1"/>
    <col min="2" max="2" width="10.08984375" style="50" customWidth="1"/>
    <col min="3" max="3" width="54" style="50" customWidth="1"/>
    <col min="4" max="4" width="7.453125" style="71" customWidth="1"/>
    <col min="5" max="6" width="7.453125" style="50" customWidth="1"/>
    <col min="7" max="7" width="11.453125" style="50" customWidth="1"/>
    <col min="8" max="8" width="13.08984375" style="50" customWidth="1"/>
    <col min="9" max="9" width="4" style="50" customWidth="1"/>
    <col min="10" max="237" width="15.08984375" style="48"/>
    <col min="238" max="238" width="13.90625" style="48" customWidth="1"/>
    <col min="239" max="239" width="47.08984375" style="48" bestFit="1" customWidth="1"/>
    <col min="240" max="240" width="9" style="48" customWidth="1"/>
    <col min="241" max="241" width="10.54296875" style="48" customWidth="1"/>
    <col min="242" max="242" width="16.453125" style="48" bestFit="1" customWidth="1"/>
    <col min="243" max="243" width="13.54296875" style="48" customWidth="1"/>
    <col min="244" max="248" width="15.08984375" style="48"/>
    <col min="249" max="249" width="16.453125" style="48" bestFit="1" customWidth="1"/>
    <col min="250" max="252" width="15.08984375" style="48"/>
    <col min="253" max="253" width="15.54296875" style="48" bestFit="1" customWidth="1"/>
    <col min="254" max="493" width="15.08984375" style="48"/>
    <col min="494" max="494" width="13.90625" style="48" customWidth="1"/>
    <col min="495" max="495" width="47.08984375" style="48" bestFit="1" customWidth="1"/>
    <col min="496" max="496" width="9" style="48" customWidth="1"/>
    <col min="497" max="497" width="10.54296875" style="48" customWidth="1"/>
    <col min="498" max="498" width="16.453125" style="48" bestFit="1" customWidth="1"/>
    <col min="499" max="499" width="13.54296875" style="48" customWidth="1"/>
    <col min="500" max="504" width="15.08984375" style="48"/>
    <col min="505" max="505" width="16.453125" style="48" bestFit="1" customWidth="1"/>
    <col min="506" max="508" width="15.08984375" style="48"/>
    <col min="509" max="509" width="15.54296875" style="48" bestFit="1" customWidth="1"/>
    <col min="510" max="749" width="15.08984375" style="48"/>
    <col min="750" max="750" width="13.90625" style="48" customWidth="1"/>
    <col min="751" max="751" width="47.08984375" style="48" bestFit="1" customWidth="1"/>
    <col min="752" max="752" width="9" style="48" customWidth="1"/>
    <col min="753" max="753" width="10.54296875" style="48" customWidth="1"/>
    <col min="754" max="754" width="16.453125" style="48" bestFit="1" customWidth="1"/>
    <col min="755" max="755" width="13.54296875" style="48" customWidth="1"/>
    <col min="756" max="760" width="15.08984375" style="48"/>
    <col min="761" max="761" width="16.453125" style="48" bestFit="1" customWidth="1"/>
    <col min="762" max="764" width="15.08984375" style="48"/>
    <col min="765" max="765" width="15.54296875" style="48" bestFit="1" customWidth="1"/>
    <col min="766" max="1005" width="15.08984375" style="48"/>
    <col min="1006" max="1006" width="13.90625" style="48" customWidth="1"/>
    <col min="1007" max="1007" width="47.08984375" style="48" bestFit="1" customWidth="1"/>
    <col min="1008" max="1008" width="9" style="48" customWidth="1"/>
    <col min="1009" max="1009" width="10.54296875" style="48" customWidth="1"/>
    <col min="1010" max="1010" width="16.453125" style="48" bestFit="1" customWidth="1"/>
    <col min="1011" max="1011" width="13.54296875" style="48" customWidth="1"/>
    <col min="1012" max="1016" width="15.08984375" style="48"/>
    <col min="1017" max="1017" width="16.453125" style="48" bestFit="1" customWidth="1"/>
    <col min="1018" max="1020" width="15.08984375" style="48"/>
    <col min="1021" max="1021" width="15.54296875" style="48" bestFit="1" customWidth="1"/>
    <col min="1022" max="1261" width="15.08984375" style="48"/>
    <col min="1262" max="1262" width="13.90625" style="48" customWidth="1"/>
    <col min="1263" max="1263" width="47.08984375" style="48" bestFit="1" customWidth="1"/>
    <col min="1264" max="1264" width="9" style="48" customWidth="1"/>
    <col min="1265" max="1265" width="10.54296875" style="48" customWidth="1"/>
    <col min="1266" max="1266" width="16.453125" style="48" bestFit="1" customWidth="1"/>
    <col min="1267" max="1267" width="13.54296875" style="48" customWidth="1"/>
    <col min="1268" max="1272" width="15.08984375" style="48"/>
    <col min="1273" max="1273" width="16.453125" style="48" bestFit="1" customWidth="1"/>
    <col min="1274" max="1276" width="15.08984375" style="48"/>
    <col min="1277" max="1277" width="15.54296875" style="48" bestFit="1" customWidth="1"/>
    <col min="1278" max="1517" width="15.08984375" style="48"/>
    <col min="1518" max="1518" width="13.90625" style="48" customWidth="1"/>
    <col min="1519" max="1519" width="47.08984375" style="48" bestFit="1" customWidth="1"/>
    <col min="1520" max="1520" width="9" style="48" customWidth="1"/>
    <col min="1521" max="1521" width="10.54296875" style="48" customWidth="1"/>
    <col min="1522" max="1522" width="16.453125" style="48" bestFit="1" customWidth="1"/>
    <col min="1523" max="1523" width="13.54296875" style="48" customWidth="1"/>
    <col min="1524" max="1528" width="15.08984375" style="48"/>
    <col min="1529" max="1529" width="16.453125" style="48" bestFit="1" customWidth="1"/>
    <col min="1530" max="1532" width="15.08984375" style="48"/>
    <col min="1533" max="1533" width="15.54296875" style="48" bestFit="1" customWidth="1"/>
    <col min="1534" max="1773" width="15.08984375" style="48"/>
    <col min="1774" max="1774" width="13.90625" style="48" customWidth="1"/>
    <col min="1775" max="1775" width="47.08984375" style="48" bestFit="1" customWidth="1"/>
    <col min="1776" max="1776" width="9" style="48" customWidth="1"/>
    <col min="1777" max="1777" width="10.54296875" style="48" customWidth="1"/>
    <col min="1778" max="1778" width="16.453125" style="48" bestFit="1" customWidth="1"/>
    <col min="1779" max="1779" width="13.54296875" style="48" customWidth="1"/>
    <col min="1780" max="1784" width="15.08984375" style="48"/>
    <col min="1785" max="1785" width="16.453125" style="48" bestFit="1" customWidth="1"/>
    <col min="1786" max="1788" width="15.08984375" style="48"/>
    <col min="1789" max="1789" width="15.54296875" style="48" bestFit="1" customWidth="1"/>
    <col min="1790" max="2029" width="15.08984375" style="48"/>
    <col min="2030" max="2030" width="13.90625" style="48" customWidth="1"/>
    <col min="2031" max="2031" width="47.08984375" style="48" bestFit="1" customWidth="1"/>
    <col min="2032" max="2032" width="9" style="48" customWidth="1"/>
    <col min="2033" max="2033" width="10.54296875" style="48" customWidth="1"/>
    <col min="2034" max="2034" width="16.453125" style="48" bestFit="1" customWidth="1"/>
    <col min="2035" max="2035" width="13.54296875" style="48" customWidth="1"/>
    <col min="2036" max="2040" width="15.08984375" style="48"/>
    <col min="2041" max="2041" width="16.453125" style="48" bestFit="1" customWidth="1"/>
    <col min="2042" max="2044" width="15.08984375" style="48"/>
    <col min="2045" max="2045" width="15.54296875" style="48" bestFit="1" customWidth="1"/>
    <col min="2046" max="2285" width="15.08984375" style="48"/>
    <col min="2286" max="2286" width="13.90625" style="48" customWidth="1"/>
    <col min="2287" max="2287" width="47.08984375" style="48" bestFit="1" customWidth="1"/>
    <col min="2288" max="2288" width="9" style="48" customWidth="1"/>
    <col min="2289" max="2289" width="10.54296875" style="48" customWidth="1"/>
    <col min="2290" max="2290" width="16.453125" style="48" bestFit="1" customWidth="1"/>
    <col min="2291" max="2291" width="13.54296875" style="48" customWidth="1"/>
    <col min="2292" max="2296" width="15.08984375" style="48"/>
    <col min="2297" max="2297" width="16.453125" style="48" bestFit="1" customWidth="1"/>
    <col min="2298" max="2300" width="15.08984375" style="48"/>
    <col min="2301" max="2301" width="15.54296875" style="48" bestFit="1" customWidth="1"/>
    <col min="2302" max="2541" width="15.08984375" style="48"/>
    <col min="2542" max="2542" width="13.90625" style="48" customWidth="1"/>
    <col min="2543" max="2543" width="47.08984375" style="48" bestFit="1" customWidth="1"/>
    <col min="2544" max="2544" width="9" style="48" customWidth="1"/>
    <col min="2545" max="2545" width="10.54296875" style="48" customWidth="1"/>
    <col min="2546" max="2546" width="16.453125" style="48" bestFit="1" customWidth="1"/>
    <col min="2547" max="2547" width="13.54296875" style="48" customWidth="1"/>
    <col min="2548" max="2552" width="15.08984375" style="48"/>
    <col min="2553" max="2553" width="16.453125" style="48" bestFit="1" customWidth="1"/>
    <col min="2554" max="2556" width="15.08984375" style="48"/>
    <col min="2557" max="2557" width="15.54296875" style="48" bestFit="1" customWidth="1"/>
    <col min="2558" max="2797" width="15.08984375" style="48"/>
    <col min="2798" max="2798" width="13.90625" style="48" customWidth="1"/>
    <col min="2799" max="2799" width="47.08984375" style="48" bestFit="1" customWidth="1"/>
    <col min="2800" max="2800" width="9" style="48" customWidth="1"/>
    <col min="2801" max="2801" width="10.54296875" style="48" customWidth="1"/>
    <col min="2802" max="2802" width="16.453125" style="48" bestFit="1" customWidth="1"/>
    <col min="2803" max="2803" width="13.54296875" style="48" customWidth="1"/>
    <col min="2804" max="2808" width="15.08984375" style="48"/>
    <col min="2809" max="2809" width="16.453125" style="48" bestFit="1" customWidth="1"/>
    <col min="2810" max="2812" width="15.08984375" style="48"/>
    <col min="2813" max="2813" width="15.54296875" style="48" bestFit="1" customWidth="1"/>
    <col min="2814" max="3053" width="15.08984375" style="48"/>
    <col min="3054" max="3054" width="13.90625" style="48" customWidth="1"/>
    <col min="3055" max="3055" width="47.08984375" style="48" bestFit="1" customWidth="1"/>
    <col min="3056" max="3056" width="9" style="48" customWidth="1"/>
    <col min="3057" max="3057" width="10.54296875" style="48" customWidth="1"/>
    <col min="3058" max="3058" width="16.453125" style="48" bestFit="1" customWidth="1"/>
    <col min="3059" max="3059" width="13.54296875" style="48" customWidth="1"/>
    <col min="3060" max="3064" width="15.08984375" style="48"/>
    <col min="3065" max="3065" width="16.453125" style="48" bestFit="1" customWidth="1"/>
    <col min="3066" max="3068" width="15.08984375" style="48"/>
    <col min="3069" max="3069" width="15.54296875" style="48" bestFit="1" customWidth="1"/>
    <col min="3070" max="3309" width="15.08984375" style="48"/>
    <col min="3310" max="3310" width="13.90625" style="48" customWidth="1"/>
    <col min="3311" max="3311" width="47.08984375" style="48" bestFit="1" customWidth="1"/>
    <col min="3312" max="3312" width="9" style="48" customWidth="1"/>
    <col min="3313" max="3313" width="10.54296875" style="48" customWidth="1"/>
    <col min="3314" max="3314" width="16.453125" style="48" bestFit="1" customWidth="1"/>
    <col min="3315" max="3315" width="13.54296875" style="48" customWidth="1"/>
    <col min="3316" max="3320" width="15.08984375" style="48"/>
    <col min="3321" max="3321" width="16.453125" style="48" bestFit="1" customWidth="1"/>
    <col min="3322" max="3324" width="15.08984375" style="48"/>
    <col min="3325" max="3325" width="15.54296875" style="48" bestFit="1" customWidth="1"/>
    <col min="3326" max="3565" width="15.08984375" style="48"/>
    <col min="3566" max="3566" width="13.90625" style="48" customWidth="1"/>
    <col min="3567" max="3567" width="47.08984375" style="48" bestFit="1" customWidth="1"/>
    <col min="3568" max="3568" width="9" style="48" customWidth="1"/>
    <col min="3569" max="3569" width="10.54296875" style="48" customWidth="1"/>
    <col min="3570" max="3570" width="16.453125" style="48" bestFit="1" customWidth="1"/>
    <col min="3571" max="3571" width="13.54296875" style="48" customWidth="1"/>
    <col min="3572" max="3576" width="15.08984375" style="48"/>
    <col min="3577" max="3577" width="16.453125" style="48" bestFit="1" customWidth="1"/>
    <col min="3578" max="3580" width="15.08984375" style="48"/>
    <col min="3581" max="3581" width="15.54296875" style="48" bestFit="1" customWidth="1"/>
    <col min="3582" max="3821" width="15.08984375" style="48"/>
    <col min="3822" max="3822" width="13.90625" style="48" customWidth="1"/>
    <col min="3823" max="3823" width="47.08984375" style="48" bestFit="1" customWidth="1"/>
    <col min="3824" max="3824" width="9" style="48" customWidth="1"/>
    <col min="3825" max="3825" width="10.54296875" style="48" customWidth="1"/>
    <col min="3826" max="3826" width="16.453125" style="48" bestFit="1" customWidth="1"/>
    <col min="3827" max="3827" width="13.54296875" style="48" customWidth="1"/>
    <col min="3828" max="3832" width="15.08984375" style="48"/>
    <col min="3833" max="3833" width="16.453125" style="48" bestFit="1" customWidth="1"/>
    <col min="3834" max="3836" width="15.08984375" style="48"/>
    <col min="3837" max="3837" width="15.54296875" style="48" bestFit="1" customWidth="1"/>
    <col min="3838" max="4077" width="15.08984375" style="48"/>
    <col min="4078" max="4078" width="13.90625" style="48" customWidth="1"/>
    <col min="4079" max="4079" width="47.08984375" style="48" bestFit="1" customWidth="1"/>
    <col min="4080" max="4080" width="9" style="48" customWidth="1"/>
    <col min="4081" max="4081" width="10.54296875" style="48" customWidth="1"/>
    <col min="4082" max="4082" width="16.453125" style="48" bestFit="1" customWidth="1"/>
    <col min="4083" max="4083" width="13.54296875" style="48" customWidth="1"/>
    <col min="4084" max="4088" width="15.08984375" style="48"/>
    <col min="4089" max="4089" width="16.453125" style="48" bestFit="1" customWidth="1"/>
    <col min="4090" max="4092" width="15.08984375" style="48"/>
    <col min="4093" max="4093" width="15.54296875" style="48" bestFit="1" customWidth="1"/>
    <col min="4094" max="4333" width="15.08984375" style="48"/>
    <col min="4334" max="4334" width="13.90625" style="48" customWidth="1"/>
    <col min="4335" max="4335" width="47.08984375" style="48" bestFit="1" customWidth="1"/>
    <col min="4336" max="4336" width="9" style="48" customWidth="1"/>
    <col min="4337" max="4337" width="10.54296875" style="48" customWidth="1"/>
    <col min="4338" max="4338" width="16.453125" style="48" bestFit="1" customWidth="1"/>
    <col min="4339" max="4339" width="13.54296875" style="48" customWidth="1"/>
    <col min="4340" max="4344" width="15.08984375" style="48"/>
    <col min="4345" max="4345" width="16.453125" style="48" bestFit="1" customWidth="1"/>
    <col min="4346" max="4348" width="15.08984375" style="48"/>
    <col min="4349" max="4349" width="15.54296875" style="48" bestFit="1" customWidth="1"/>
    <col min="4350" max="4589" width="15.08984375" style="48"/>
    <col min="4590" max="4590" width="13.90625" style="48" customWidth="1"/>
    <col min="4591" max="4591" width="47.08984375" style="48" bestFit="1" customWidth="1"/>
    <col min="4592" max="4592" width="9" style="48" customWidth="1"/>
    <col min="4593" max="4593" width="10.54296875" style="48" customWidth="1"/>
    <col min="4594" max="4594" width="16.453125" style="48" bestFit="1" customWidth="1"/>
    <col min="4595" max="4595" width="13.54296875" style="48" customWidth="1"/>
    <col min="4596" max="4600" width="15.08984375" style="48"/>
    <col min="4601" max="4601" width="16.453125" style="48" bestFit="1" customWidth="1"/>
    <col min="4602" max="4604" width="15.08984375" style="48"/>
    <col min="4605" max="4605" width="15.54296875" style="48" bestFit="1" customWidth="1"/>
    <col min="4606" max="4845" width="15.08984375" style="48"/>
    <col min="4846" max="4846" width="13.90625" style="48" customWidth="1"/>
    <col min="4847" max="4847" width="47.08984375" style="48" bestFit="1" customWidth="1"/>
    <col min="4848" max="4848" width="9" style="48" customWidth="1"/>
    <col min="4849" max="4849" width="10.54296875" style="48" customWidth="1"/>
    <col min="4850" max="4850" width="16.453125" style="48" bestFit="1" customWidth="1"/>
    <col min="4851" max="4851" width="13.54296875" style="48" customWidth="1"/>
    <col min="4852" max="4856" width="15.08984375" style="48"/>
    <col min="4857" max="4857" width="16.453125" style="48" bestFit="1" customWidth="1"/>
    <col min="4858" max="4860" width="15.08984375" style="48"/>
    <col min="4861" max="4861" width="15.54296875" style="48" bestFit="1" customWidth="1"/>
    <col min="4862" max="5101" width="15.08984375" style="48"/>
    <col min="5102" max="5102" width="13.90625" style="48" customWidth="1"/>
    <col min="5103" max="5103" width="47.08984375" style="48" bestFit="1" customWidth="1"/>
    <col min="5104" max="5104" width="9" style="48" customWidth="1"/>
    <col min="5105" max="5105" width="10.54296875" style="48" customWidth="1"/>
    <col min="5106" max="5106" width="16.453125" style="48" bestFit="1" customWidth="1"/>
    <col min="5107" max="5107" width="13.54296875" style="48" customWidth="1"/>
    <col min="5108" max="5112" width="15.08984375" style="48"/>
    <col min="5113" max="5113" width="16.453125" style="48" bestFit="1" customWidth="1"/>
    <col min="5114" max="5116" width="15.08984375" style="48"/>
    <col min="5117" max="5117" width="15.54296875" style="48" bestFit="1" customWidth="1"/>
    <col min="5118" max="5357" width="15.08984375" style="48"/>
    <col min="5358" max="5358" width="13.90625" style="48" customWidth="1"/>
    <col min="5359" max="5359" width="47.08984375" style="48" bestFit="1" customWidth="1"/>
    <col min="5360" max="5360" width="9" style="48" customWidth="1"/>
    <col min="5361" max="5361" width="10.54296875" style="48" customWidth="1"/>
    <col min="5362" max="5362" width="16.453125" style="48" bestFit="1" customWidth="1"/>
    <col min="5363" max="5363" width="13.54296875" style="48" customWidth="1"/>
    <col min="5364" max="5368" width="15.08984375" style="48"/>
    <col min="5369" max="5369" width="16.453125" style="48" bestFit="1" customWidth="1"/>
    <col min="5370" max="5372" width="15.08984375" style="48"/>
    <col min="5373" max="5373" width="15.54296875" style="48" bestFit="1" customWidth="1"/>
    <col min="5374" max="5613" width="15.08984375" style="48"/>
    <col min="5614" max="5614" width="13.90625" style="48" customWidth="1"/>
    <col min="5615" max="5615" width="47.08984375" style="48" bestFit="1" customWidth="1"/>
    <col min="5616" max="5616" width="9" style="48" customWidth="1"/>
    <col min="5617" max="5617" width="10.54296875" style="48" customWidth="1"/>
    <col min="5618" max="5618" width="16.453125" style="48" bestFit="1" customWidth="1"/>
    <col min="5619" max="5619" width="13.54296875" style="48" customWidth="1"/>
    <col min="5620" max="5624" width="15.08984375" style="48"/>
    <col min="5625" max="5625" width="16.453125" style="48" bestFit="1" customWidth="1"/>
    <col min="5626" max="5628" width="15.08984375" style="48"/>
    <col min="5629" max="5629" width="15.54296875" style="48" bestFit="1" customWidth="1"/>
    <col min="5630" max="5869" width="15.08984375" style="48"/>
    <col min="5870" max="5870" width="13.90625" style="48" customWidth="1"/>
    <col min="5871" max="5871" width="47.08984375" style="48" bestFit="1" customWidth="1"/>
    <col min="5872" max="5872" width="9" style="48" customWidth="1"/>
    <col min="5873" max="5873" width="10.54296875" style="48" customWidth="1"/>
    <col min="5874" max="5874" width="16.453125" style="48" bestFit="1" customWidth="1"/>
    <col min="5875" max="5875" width="13.54296875" style="48" customWidth="1"/>
    <col min="5876" max="5880" width="15.08984375" style="48"/>
    <col min="5881" max="5881" width="16.453125" style="48" bestFit="1" customWidth="1"/>
    <col min="5882" max="5884" width="15.08984375" style="48"/>
    <col min="5885" max="5885" width="15.54296875" style="48" bestFit="1" customWidth="1"/>
    <col min="5886" max="6125" width="15.08984375" style="48"/>
    <col min="6126" max="6126" width="13.90625" style="48" customWidth="1"/>
    <col min="6127" max="6127" width="47.08984375" style="48" bestFit="1" customWidth="1"/>
    <col min="6128" max="6128" width="9" style="48" customWidth="1"/>
    <col min="6129" max="6129" width="10.54296875" style="48" customWidth="1"/>
    <col min="6130" max="6130" width="16.453125" style="48" bestFit="1" customWidth="1"/>
    <col min="6131" max="6131" width="13.54296875" style="48" customWidth="1"/>
    <col min="6132" max="6136" width="15.08984375" style="48"/>
    <col min="6137" max="6137" width="16.453125" style="48" bestFit="1" customWidth="1"/>
    <col min="6138" max="6140" width="15.08984375" style="48"/>
    <col min="6141" max="6141" width="15.54296875" style="48" bestFit="1" customWidth="1"/>
    <col min="6142" max="6381" width="15.08984375" style="48"/>
    <col min="6382" max="6382" width="13.90625" style="48" customWidth="1"/>
    <col min="6383" max="6383" width="47.08984375" style="48" bestFit="1" customWidth="1"/>
    <col min="6384" max="6384" width="9" style="48" customWidth="1"/>
    <col min="6385" max="6385" width="10.54296875" style="48" customWidth="1"/>
    <col min="6386" max="6386" width="16.453125" style="48" bestFit="1" customWidth="1"/>
    <col min="6387" max="6387" width="13.54296875" style="48" customWidth="1"/>
    <col min="6388" max="6392" width="15.08984375" style="48"/>
    <col min="6393" max="6393" width="16.453125" style="48" bestFit="1" customWidth="1"/>
    <col min="6394" max="6396" width="15.08984375" style="48"/>
    <col min="6397" max="6397" width="15.54296875" style="48" bestFit="1" customWidth="1"/>
    <col min="6398" max="6637" width="15.08984375" style="48"/>
    <col min="6638" max="6638" width="13.90625" style="48" customWidth="1"/>
    <col min="6639" max="6639" width="47.08984375" style="48" bestFit="1" customWidth="1"/>
    <col min="6640" max="6640" width="9" style="48" customWidth="1"/>
    <col min="6641" max="6641" width="10.54296875" style="48" customWidth="1"/>
    <col min="6642" max="6642" width="16.453125" style="48" bestFit="1" customWidth="1"/>
    <col min="6643" max="6643" width="13.54296875" style="48" customWidth="1"/>
    <col min="6644" max="6648" width="15.08984375" style="48"/>
    <col min="6649" max="6649" width="16.453125" style="48" bestFit="1" customWidth="1"/>
    <col min="6650" max="6652" width="15.08984375" style="48"/>
    <col min="6653" max="6653" width="15.54296875" style="48" bestFit="1" customWidth="1"/>
    <col min="6654" max="6893" width="15.08984375" style="48"/>
    <col min="6894" max="6894" width="13.90625" style="48" customWidth="1"/>
    <col min="6895" max="6895" width="47.08984375" style="48" bestFit="1" customWidth="1"/>
    <col min="6896" max="6896" width="9" style="48" customWidth="1"/>
    <col min="6897" max="6897" width="10.54296875" style="48" customWidth="1"/>
    <col min="6898" max="6898" width="16.453125" style="48" bestFit="1" customWidth="1"/>
    <col min="6899" max="6899" width="13.54296875" style="48" customWidth="1"/>
    <col min="6900" max="6904" width="15.08984375" style="48"/>
    <col min="6905" max="6905" width="16.453125" style="48" bestFit="1" customWidth="1"/>
    <col min="6906" max="6908" width="15.08984375" style="48"/>
    <col min="6909" max="6909" width="15.54296875" style="48" bestFit="1" customWidth="1"/>
    <col min="6910" max="7149" width="15.08984375" style="48"/>
    <col min="7150" max="7150" width="13.90625" style="48" customWidth="1"/>
    <col min="7151" max="7151" width="47.08984375" style="48" bestFit="1" customWidth="1"/>
    <col min="7152" max="7152" width="9" style="48" customWidth="1"/>
    <col min="7153" max="7153" width="10.54296875" style="48" customWidth="1"/>
    <col min="7154" max="7154" width="16.453125" style="48" bestFit="1" customWidth="1"/>
    <col min="7155" max="7155" width="13.54296875" style="48" customWidth="1"/>
    <col min="7156" max="7160" width="15.08984375" style="48"/>
    <col min="7161" max="7161" width="16.453125" style="48" bestFit="1" customWidth="1"/>
    <col min="7162" max="7164" width="15.08984375" style="48"/>
    <col min="7165" max="7165" width="15.54296875" style="48" bestFit="1" customWidth="1"/>
    <col min="7166" max="7405" width="15.08984375" style="48"/>
    <col min="7406" max="7406" width="13.90625" style="48" customWidth="1"/>
    <col min="7407" max="7407" width="47.08984375" style="48" bestFit="1" customWidth="1"/>
    <col min="7408" max="7408" width="9" style="48" customWidth="1"/>
    <col min="7409" max="7409" width="10.54296875" style="48" customWidth="1"/>
    <col min="7410" max="7410" width="16.453125" style="48" bestFit="1" customWidth="1"/>
    <col min="7411" max="7411" width="13.54296875" style="48" customWidth="1"/>
    <col min="7412" max="7416" width="15.08984375" style="48"/>
    <col min="7417" max="7417" width="16.453125" style="48" bestFit="1" customWidth="1"/>
    <col min="7418" max="7420" width="15.08984375" style="48"/>
    <col min="7421" max="7421" width="15.54296875" style="48" bestFit="1" customWidth="1"/>
    <col min="7422" max="7661" width="15.08984375" style="48"/>
    <col min="7662" max="7662" width="13.90625" style="48" customWidth="1"/>
    <col min="7663" max="7663" width="47.08984375" style="48" bestFit="1" customWidth="1"/>
    <col min="7664" max="7664" width="9" style="48" customWidth="1"/>
    <col min="7665" max="7665" width="10.54296875" style="48" customWidth="1"/>
    <col min="7666" max="7666" width="16.453125" style="48" bestFit="1" customWidth="1"/>
    <col min="7667" max="7667" width="13.54296875" style="48" customWidth="1"/>
    <col min="7668" max="7672" width="15.08984375" style="48"/>
    <col min="7673" max="7673" width="16.453125" style="48" bestFit="1" customWidth="1"/>
    <col min="7674" max="7676" width="15.08984375" style="48"/>
    <col min="7677" max="7677" width="15.54296875" style="48" bestFit="1" customWidth="1"/>
    <col min="7678" max="7917" width="15.08984375" style="48"/>
    <col min="7918" max="7918" width="13.90625" style="48" customWidth="1"/>
    <col min="7919" max="7919" width="47.08984375" style="48" bestFit="1" customWidth="1"/>
    <col min="7920" max="7920" width="9" style="48" customWidth="1"/>
    <col min="7921" max="7921" width="10.54296875" style="48" customWidth="1"/>
    <col min="7922" max="7922" width="16.453125" style="48" bestFit="1" customWidth="1"/>
    <col min="7923" max="7923" width="13.54296875" style="48" customWidth="1"/>
    <col min="7924" max="7928" width="15.08984375" style="48"/>
    <col min="7929" max="7929" width="16.453125" style="48" bestFit="1" customWidth="1"/>
    <col min="7930" max="7932" width="15.08984375" style="48"/>
    <col min="7933" max="7933" width="15.54296875" style="48" bestFit="1" customWidth="1"/>
    <col min="7934" max="8173" width="15.08984375" style="48"/>
    <col min="8174" max="8174" width="13.90625" style="48" customWidth="1"/>
    <col min="8175" max="8175" width="47.08984375" style="48" bestFit="1" customWidth="1"/>
    <col min="8176" max="8176" width="9" style="48" customWidth="1"/>
    <col min="8177" max="8177" width="10.54296875" style="48" customWidth="1"/>
    <col min="8178" max="8178" width="16.453125" style="48" bestFit="1" customWidth="1"/>
    <col min="8179" max="8179" width="13.54296875" style="48" customWidth="1"/>
    <col min="8180" max="8184" width="15.08984375" style="48"/>
    <col min="8185" max="8185" width="16.453125" style="48" bestFit="1" customWidth="1"/>
    <col min="8186" max="8188" width="15.08984375" style="48"/>
    <col min="8189" max="8189" width="15.54296875" style="48" bestFit="1" customWidth="1"/>
    <col min="8190" max="8429" width="15.08984375" style="48"/>
    <col min="8430" max="8430" width="13.90625" style="48" customWidth="1"/>
    <col min="8431" max="8431" width="47.08984375" style="48" bestFit="1" customWidth="1"/>
    <col min="8432" max="8432" width="9" style="48" customWidth="1"/>
    <col min="8433" max="8433" width="10.54296875" style="48" customWidth="1"/>
    <col min="8434" max="8434" width="16.453125" style="48" bestFit="1" customWidth="1"/>
    <col min="8435" max="8435" width="13.54296875" style="48" customWidth="1"/>
    <col min="8436" max="8440" width="15.08984375" style="48"/>
    <col min="8441" max="8441" width="16.453125" style="48" bestFit="1" customWidth="1"/>
    <col min="8442" max="8444" width="15.08984375" style="48"/>
    <col min="8445" max="8445" width="15.54296875" style="48" bestFit="1" customWidth="1"/>
    <col min="8446" max="8685" width="15.08984375" style="48"/>
    <col min="8686" max="8686" width="13.90625" style="48" customWidth="1"/>
    <col min="8687" max="8687" width="47.08984375" style="48" bestFit="1" customWidth="1"/>
    <col min="8688" max="8688" width="9" style="48" customWidth="1"/>
    <col min="8689" max="8689" width="10.54296875" style="48" customWidth="1"/>
    <col min="8690" max="8690" width="16.453125" style="48" bestFit="1" customWidth="1"/>
    <col min="8691" max="8691" width="13.54296875" style="48" customWidth="1"/>
    <col min="8692" max="8696" width="15.08984375" style="48"/>
    <col min="8697" max="8697" width="16.453125" style="48" bestFit="1" customWidth="1"/>
    <col min="8698" max="8700" width="15.08984375" style="48"/>
    <col min="8701" max="8701" width="15.54296875" style="48" bestFit="1" customWidth="1"/>
    <col min="8702" max="8941" width="15.08984375" style="48"/>
    <col min="8942" max="8942" width="13.90625" style="48" customWidth="1"/>
    <col min="8943" max="8943" width="47.08984375" style="48" bestFit="1" customWidth="1"/>
    <col min="8944" max="8944" width="9" style="48" customWidth="1"/>
    <col min="8945" max="8945" width="10.54296875" style="48" customWidth="1"/>
    <col min="8946" max="8946" width="16.453125" style="48" bestFit="1" customWidth="1"/>
    <col min="8947" max="8947" width="13.54296875" style="48" customWidth="1"/>
    <col min="8948" max="8952" width="15.08984375" style="48"/>
    <col min="8953" max="8953" width="16.453125" style="48" bestFit="1" customWidth="1"/>
    <col min="8954" max="8956" width="15.08984375" style="48"/>
    <col min="8957" max="8957" width="15.54296875" style="48" bestFit="1" customWidth="1"/>
    <col min="8958" max="9197" width="15.08984375" style="48"/>
    <col min="9198" max="9198" width="13.90625" style="48" customWidth="1"/>
    <col min="9199" max="9199" width="47.08984375" style="48" bestFit="1" customWidth="1"/>
    <col min="9200" max="9200" width="9" style="48" customWidth="1"/>
    <col min="9201" max="9201" width="10.54296875" style="48" customWidth="1"/>
    <col min="9202" max="9202" width="16.453125" style="48" bestFit="1" customWidth="1"/>
    <col min="9203" max="9203" width="13.54296875" style="48" customWidth="1"/>
    <col min="9204" max="9208" width="15.08984375" style="48"/>
    <col min="9209" max="9209" width="16.453125" style="48" bestFit="1" customWidth="1"/>
    <col min="9210" max="9212" width="15.08984375" style="48"/>
    <col min="9213" max="9213" width="15.54296875" style="48" bestFit="1" customWidth="1"/>
    <col min="9214" max="9453" width="15.08984375" style="48"/>
    <col min="9454" max="9454" width="13.90625" style="48" customWidth="1"/>
    <col min="9455" max="9455" width="47.08984375" style="48" bestFit="1" customWidth="1"/>
    <col min="9456" max="9456" width="9" style="48" customWidth="1"/>
    <col min="9457" max="9457" width="10.54296875" style="48" customWidth="1"/>
    <col min="9458" max="9458" width="16.453125" style="48" bestFit="1" customWidth="1"/>
    <col min="9459" max="9459" width="13.54296875" style="48" customWidth="1"/>
    <col min="9460" max="9464" width="15.08984375" style="48"/>
    <col min="9465" max="9465" width="16.453125" style="48" bestFit="1" customWidth="1"/>
    <col min="9466" max="9468" width="15.08984375" style="48"/>
    <col min="9469" max="9469" width="15.54296875" style="48" bestFit="1" customWidth="1"/>
    <col min="9470" max="9709" width="15.08984375" style="48"/>
    <col min="9710" max="9710" width="13.90625" style="48" customWidth="1"/>
    <col min="9711" max="9711" width="47.08984375" style="48" bestFit="1" customWidth="1"/>
    <col min="9712" max="9712" width="9" style="48" customWidth="1"/>
    <col min="9713" max="9713" width="10.54296875" style="48" customWidth="1"/>
    <col min="9714" max="9714" width="16.453125" style="48" bestFit="1" customWidth="1"/>
    <col min="9715" max="9715" width="13.54296875" style="48" customWidth="1"/>
    <col min="9716" max="9720" width="15.08984375" style="48"/>
    <col min="9721" max="9721" width="16.453125" style="48" bestFit="1" customWidth="1"/>
    <col min="9722" max="9724" width="15.08984375" style="48"/>
    <col min="9725" max="9725" width="15.54296875" style="48" bestFit="1" customWidth="1"/>
    <col min="9726" max="9965" width="15.08984375" style="48"/>
    <col min="9966" max="9966" width="13.90625" style="48" customWidth="1"/>
    <col min="9967" max="9967" width="47.08984375" style="48" bestFit="1" customWidth="1"/>
    <col min="9968" max="9968" width="9" style="48" customWidth="1"/>
    <col min="9969" max="9969" width="10.54296875" style="48" customWidth="1"/>
    <col min="9970" max="9970" width="16.453125" style="48" bestFit="1" customWidth="1"/>
    <col min="9971" max="9971" width="13.54296875" style="48" customWidth="1"/>
    <col min="9972" max="9976" width="15.08984375" style="48"/>
    <col min="9977" max="9977" width="16.453125" style="48" bestFit="1" customWidth="1"/>
    <col min="9978" max="9980" width="15.08984375" style="48"/>
    <col min="9981" max="9981" width="15.54296875" style="48" bestFit="1" customWidth="1"/>
    <col min="9982" max="10221" width="15.08984375" style="48"/>
    <col min="10222" max="10222" width="13.90625" style="48" customWidth="1"/>
    <col min="10223" max="10223" width="47.08984375" style="48" bestFit="1" customWidth="1"/>
    <col min="10224" max="10224" width="9" style="48" customWidth="1"/>
    <col min="10225" max="10225" width="10.54296875" style="48" customWidth="1"/>
    <col min="10226" max="10226" width="16.453125" style="48" bestFit="1" customWidth="1"/>
    <col min="10227" max="10227" width="13.54296875" style="48" customWidth="1"/>
    <col min="10228" max="10232" width="15.08984375" style="48"/>
    <col min="10233" max="10233" width="16.453125" style="48" bestFit="1" customWidth="1"/>
    <col min="10234" max="10236" width="15.08984375" style="48"/>
    <col min="10237" max="10237" width="15.54296875" style="48" bestFit="1" customWidth="1"/>
    <col min="10238" max="10477" width="15.08984375" style="48"/>
    <col min="10478" max="10478" width="13.90625" style="48" customWidth="1"/>
    <col min="10479" max="10479" width="47.08984375" style="48" bestFit="1" customWidth="1"/>
    <col min="10480" max="10480" width="9" style="48" customWidth="1"/>
    <col min="10481" max="10481" width="10.54296875" style="48" customWidth="1"/>
    <col min="10482" max="10482" width="16.453125" style="48" bestFit="1" customWidth="1"/>
    <col min="10483" max="10483" width="13.54296875" style="48" customWidth="1"/>
    <col min="10484" max="10488" width="15.08984375" style="48"/>
    <col min="10489" max="10489" width="16.453125" style="48" bestFit="1" customWidth="1"/>
    <col min="10490" max="10492" width="15.08984375" style="48"/>
    <col min="10493" max="10493" width="15.54296875" style="48" bestFit="1" customWidth="1"/>
    <col min="10494" max="10733" width="15.08984375" style="48"/>
    <col min="10734" max="10734" width="13.90625" style="48" customWidth="1"/>
    <col min="10735" max="10735" width="47.08984375" style="48" bestFit="1" customWidth="1"/>
    <col min="10736" max="10736" width="9" style="48" customWidth="1"/>
    <col min="10737" max="10737" width="10.54296875" style="48" customWidth="1"/>
    <col min="10738" max="10738" width="16.453125" style="48" bestFit="1" customWidth="1"/>
    <col min="10739" max="10739" width="13.54296875" style="48" customWidth="1"/>
    <col min="10740" max="10744" width="15.08984375" style="48"/>
    <col min="10745" max="10745" width="16.453125" style="48" bestFit="1" customWidth="1"/>
    <col min="10746" max="10748" width="15.08984375" style="48"/>
    <col min="10749" max="10749" width="15.54296875" style="48" bestFit="1" customWidth="1"/>
    <col min="10750" max="10989" width="15.08984375" style="48"/>
    <col min="10990" max="10990" width="13.90625" style="48" customWidth="1"/>
    <col min="10991" max="10991" width="47.08984375" style="48" bestFit="1" customWidth="1"/>
    <col min="10992" max="10992" width="9" style="48" customWidth="1"/>
    <col min="10993" max="10993" width="10.54296875" style="48" customWidth="1"/>
    <col min="10994" max="10994" width="16.453125" style="48" bestFit="1" customWidth="1"/>
    <col min="10995" max="10995" width="13.54296875" style="48" customWidth="1"/>
    <col min="10996" max="11000" width="15.08984375" style="48"/>
    <col min="11001" max="11001" width="16.453125" style="48" bestFit="1" customWidth="1"/>
    <col min="11002" max="11004" width="15.08984375" style="48"/>
    <col min="11005" max="11005" width="15.54296875" style="48" bestFit="1" customWidth="1"/>
    <col min="11006" max="11245" width="15.08984375" style="48"/>
    <col min="11246" max="11246" width="13.90625" style="48" customWidth="1"/>
    <col min="11247" max="11247" width="47.08984375" style="48" bestFit="1" customWidth="1"/>
    <col min="11248" max="11248" width="9" style="48" customWidth="1"/>
    <col min="11249" max="11249" width="10.54296875" style="48" customWidth="1"/>
    <col min="11250" max="11250" width="16.453125" style="48" bestFit="1" customWidth="1"/>
    <col min="11251" max="11251" width="13.54296875" style="48" customWidth="1"/>
    <col min="11252" max="11256" width="15.08984375" style="48"/>
    <col min="11257" max="11257" width="16.453125" style="48" bestFit="1" customWidth="1"/>
    <col min="11258" max="11260" width="15.08984375" style="48"/>
    <col min="11261" max="11261" width="15.54296875" style="48" bestFit="1" customWidth="1"/>
    <col min="11262" max="11501" width="15.08984375" style="48"/>
    <col min="11502" max="11502" width="13.90625" style="48" customWidth="1"/>
    <col min="11503" max="11503" width="47.08984375" style="48" bestFit="1" customWidth="1"/>
    <col min="11504" max="11504" width="9" style="48" customWidth="1"/>
    <col min="11505" max="11505" width="10.54296875" style="48" customWidth="1"/>
    <col min="11506" max="11506" width="16.453125" style="48" bestFit="1" customWidth="1"/>
    <col min="11507" max="11507" width="13.54296875" style="48" customWidth="1"/>
    <col min="11508" max="11512" width="15.08984375" style="48"/>
    <col min="11513" max="11513" width="16.453125" style="48" bestFit="1" customWidth="1"/>
    <col min="11514" max="11516" width="15.08984375" style="48"/>
    <col min="11517" max="11517" width="15.54296875" style="48" bestFit="1" customWidth="1"/>
    <col min="11518" max="11757" width="15.08984375" style="48"/>
    <col min="11758" max="11758" width="13.90625" style="48" customWidth="1"/>
    <col min="11759" max="11759" width="47.08984375" style="48" bestFit="1" customWidth="1"/>
    <col min="11760" max="11760" width="9" style="48" customWidth="1"/>
    <col min="11761" max="11761" width="10.54296875" style="48" customWidth="1"/>
    <col min="11762" max="11762" width="16.453125" style="48" bestFit="1" customWidth="1"/>
    <col min="11763" max="11763" width="13.54296875" style="48" customWidth="1"/>
    <col min="11764" max="11768" width="15.08984375" style="48"/>
    <col min="11769" max="11769" width="16.453125" style="48" bestFit="1" customWidth="1"/>
    <col min="11770" max="11772" width="15.08984375" style="48"/>
    <col min="11773" max="11773" width="15.54296875" style="48" bestFit="1" customWidth="1"/>
    <col min="11774" max="12013" width="15.08984375" style="48"/>
    <col min="12014" max="12014" width="13.90625" style="48" customWidth="1"/>
    <col min="12015" max="12015" width="47.08984375" style="48" bestFit="1" customWidth="1"/>
    <col min="12016" max="12016" width="9" style="48" customWidth="1"/>
    <col min="12017" max="12017" width="10.54296875" style="48" customWidth="1"/>
    <col min="12018" max="12018" width="16.453125" style="48" bestFit="1" customWidth="1"/>
    <col min="12019" max="12019" width="13.54296875" style="48" customWidth="1"/>
    <col min="12020" max="12024" width="15.08984375" style="48"/>
    <col min="12025" max="12025" width="16.453125" style="48" bestFit="1" customWidth="1"/>
    <col min="12026" max="12028" width="15.08984375" style="48"/>
    <col min="12029" max="12029" width="15.54296875" style="48" bestFit="1" customWidth="1"/>
    <col min="12030" max="12269" width="15.08984375" style="48"/>
    <col min="12270" max="12270" width="13.90625" style="48" customWidth="1"/>
    <col min="12271" max="12271" width="47.08984375" style="48" bestFit="1" customWidth="1"/>
    <col min="12272" max="12272" width="9" style="48" customWidth="1"/>
    <col min="12273" max="12273" width="10.54296875" style="48" customWidth="1"/>
    <col min="12274" max="12274" width="16.453125" style="48" bestFit="1" customWidth="1"/>
    <col min="12275" max="12275" width="13.54296875" style="48" customWidth="1"/>
    <col min="12276" max="12280" width="15.08984375" style="48"/>
    <col min="12281" max="12281" width="16.453125" style="48" bestFit="1" customWidth="1"/>
    <col min="12282" max="12284" width="15.08984375" style="48"/>
    <col min="12285" max="12285" width="15.54296875" style="48" bestFit="1" customWidth="1"/>
    <col min="12286" max="12525" width="15.08984375" style="48"/>
    <col min="12526" max="12526" width="13.90625" style="48" customWidth="1"/>
    <col min="12527" max="12527" width="47.08984375" style="48" bestFit="1" customWidth="1"/>
    <col min="12528" max="12528" width="9" style="48" customWidth="1"/>
    <col min="12529" max="12529" width="10.54296875" style="48" customWidth="1"/>
    <col min="12530" max="12530" width="16.453125" style="48" bestFit="1" customWidth="1"/>
    <col min="12531" max="12531" width="13.54296875" style="48" customWidth="1"/>
    <col min="12532" max="12536" width="15.08984375" style="48"/>
    <col min="12537" max="12537" width="16.453125" style="48" bestFit="1" customWidth="1"/>
    <col min="12538" max="12540" width="15.08984375" style="48"/>
    <col min="12541" max="12541" width="15.54296875" style="48" bestFit="1" customWidth="1"/>
    <col min="12542" max="12781" width="15.08984375" style="48"/>
    <col min="12782" max="12782" width="13.90625" style="48" customWidth="1"/>
    <col min="12783" max="12783" width="47.08984375" style="48" bestFit="1" customWidth="1"/>
    <col min="12784" max="12784" width="9" style="48" customWidth="1"/>
    <col min="12785" max="12785" width="10.54296875" style="48" customWidth="1"/>
    <col min="12786" max="12786" width="16.453125" style="48" bestFit="1" customWidth="1"/>
    <col min="12787" max="12787" width="13.54296875" style="48" customWidth="1"/>
    <col min="12788" max="12792" width="15.08984375" style="48"/>
    <col min="12793" max="12793" width="16.453125" style="48" bestFit="1" customWidth="1"/>
    <col min="12794" max="12796" width="15.08984375" style="48"/>
    <col min="12797" max="12797" width="15.54296875" style="48" bestFit="1" customWidth="1"/>
    <col min="12798" max="13037" width="15.08984375" style="48"/>
    <col min="13038" max="13038" width="13.90625" style="48" customWidth="1"/>
    <col min="13039" max="13039" width="47.08984375" style="48" bestFit="1" customWidth="1"/>
    <col min="13040" max="13040" width="9" style="48" customWidth="1"/>
    <col min="13041" max="13041" width="10.54296875" style="48" customWidth="1"/>
    <col min="13042" max="13042" width="16.453125" style="48" bestFit="1" customWidth="1"/>
    <col min="13043" max="13043" width="13.54296875" style="48" customWidth="1"/>
    <col min="13044" max="13048" width="15.08984375" style="48"/>
    <col min="13049" max="13049" width="16.453125" style="48" bestFit="1" customWidth="1"/>
    <col min="13050" max="13052" width="15.08984375" style="48"/>
    <col min="13053" max="13053" width="15.54296875" style="48" bestFit="1" customWidth="1"/>
    <col min="13054" max="13293" width="15.08984375" style="48"/>
    <col min="13294" max="13294" width="13.90625" style="48" customWidth="1"/>
    <col min="13295" max="13295" width="47.08984375" style="48" bestFit="1" customWidth="1"/>
    <col min="13296" max="13296" width="9" style="48" customWidth="1"/>
    <col min="13297" max="13297" width="10.54296875" style="48" customWidth="1"/>
    <col min="13298" max="13298" width="16.453125" style="48" bestFit="1" customWidth="1"/>
    <col min="13299" max="13299" width="13.54296875" style="48" customWidth="1"/>
    <col min="13300" max="13304" width="15.08984375" style="48"/>
    <col min="13305" max="13305" width="16.453125" style="48" bestFit="1" customWidth="1"/>
    <col min="13306" max="13308" width="15.08984375" style="48"/>
    <col min="13309" max="13309" width="15.54296875" style="48" bestFit="1" customWidth="1"/>
    <col min="13310" max="13549" width="15.08984375" style="48"/>
    <col min="13550" max="13550" width="13.90625" style="48" customWidth="1"/>
    <col min="13551" max="13551" width="47.08984375" style="48" bestFit="1" customWidth="1"/>
    <col min="13552" max="13552" width="9" style="48" customWidth="1"/>
    <col min="13553" max="13553" width="10.54296875" style="48" customWidth="1"/>
    <col min="13554" max="13554" width="16.453125" style="48" bestFit="1" customWidth="1"/>
    <col min="13555" max="13555" width="13.54296875" style="48" customWidth="1"/>
    <col min="13556" max="13560" width="15.08984375" style="48"/>
    <col min="13561" max="13561" width="16.453125" style="48" bestFit="1" customWidth="1"/>
    <col min="13562" max="13564" width="15.08984375" style="48"/>
    <col min="13565" max="13565" width="15.54296875" style="48" bestFit="1" customWidth="1"/>
    <col min="13566" max="13805" width="15.08984375" style="48"/>
    <col min="13806" max="13806" width="13.90625" style="48" customWidth="1"/>
    <col min="13807" max="13807" width="47.08984375" style="48" bestFit="1" customWidth="1"/>
    <col min="13808" max="13808" width="9" style="48" customWidth="1"/>
    <col min="13809" max="13809" width="10.54296875" style="48" customWidth="1"/>
    <col min="13810" max="13810" width="16.453125" style="48" bestFit="1" customWidth="1"/>
    <col min="13811" max="13811" width="13.54296875" style="48" customWidth="1"/>
    <col min="13812" max="13816" width="15.08984375" style="48"/>
    <col min="13817" max="13817" width="16.453125" style="48" bestFit="1" customWidth="1"/>
    <col min="13818" max="13820" width="15.08984375" style="48"/>
    <col min="13821" max="13821" width="15.54296875" style="48" bestFit="1" customWidth="1"/>
    <col min="13822" max="14061" width="15.08984375" style="48"/>
    <col min="14062" max="14062" width="13.90625" style="48" customWidth="1"/>
    <col min="14063" max="14063" width="47.08984375" style="48" bestFit="1" customWidth="1"/>
    <col min="14064" max="14064" width="9" style="48" customWidth="1"/>
    <col min="14065" max="14065" width="10.54296875" style="48" customWidth="1"/>
    <col min="14066" max="14066" width="16.453125" style="48" bestFit="1" customWidth="1"/>
    <col min="14067" max="14067" width="13.54296875" style="48" customWidth="1"/>
    <col min="14068" max="14072" width="15.08984375" style="48"/>
    <col min="14073" max="14073" width="16.453125" style="48" bestFit="1" customWidth="1"/>
    <col min="14074" max="14076" width="15.08984375" style="48"/>
    <col min="14077" max="14077" width="15.54296875" style="48" bestFit="1" customWidth="1"/>
    <col min="14078" max="14317" width="15.08984375" style="48"/>
    <col min="14318" max="14318" width="13.90625" style="48" customWidth="1"/>
    <col min="14319" max="14319" width="47.08984375" style="48" bestFit="1" customWidth="1"/>
    <col min="14320" max="14320" width="9" style="48" customWidth="1"/>
    <col min="14321" max="14321" width="10.54296875" style="48" customWidth="1"/>
    <col min="14322" max="14322" width="16.453125" style="48" bestFit="1" customWidth="1"/>
    <col min="14323" max="14323" width="13.54296875" style="48" customWidth="1"/>
    <col min="14324" max="14328" width="15.08984375" style="48"/>
    <col min="14329" max="14329" width="16.453125" style="48" bestFit="1" customWidth="1"/>
    <col min="14330" max="14332" width="15.08984375" style="48"/>
    <col min="14333" max="14333" width="15.54296875" style="48" bestFit="1" customWidth="1"/>
    <col min="14334" max="14573" width="15.08984375" style="48"/>
    <col min="14574" max="14574" width="13.90625" style="48" customWidth="1"/>
    <col min="14575" max="14575" width="47.08984375" style="48" bestFit="1" customWidth="1"/>
    <col min="14576" max="14576" width="9" style="48" customWidth="1"/>
    <col min="14577" max="14577" width="10.54296875" style="48" customWidth="1"/>
    <col min="14578" max="14578" width="16.453125" style="48" bestFit="1" customWidth="1"/>
    <col min="14579" max="14579" width="13.54296875" style="48" customWidth="1"/>
    <col min="14580" max="14584" width="15.08984375" style="48"/>
    <col min="14585" max="14585" width="16.453125" style="48" bestFit="1" customWidth="1"/>
    <col min="14586" max="14588" width="15.08984375" style="48"/>
    <col min="14589" max="14589" width="15.54296875" style="48" bestFit="1" customWidth="1"/>
    <col min="14590" max="14829" width="15.08984375" style="48"/>
    <col min="14830" max="14830" width="13.90625" style="48" customWidth="1"/>
    <col min="14831" max="14831" width="47.08984375" style="48" bestFit="1" customWidth="1"/>
    <col min="14832" max="14832" width="9" style="48" customWidth="1"/>
    <col min="14833" max="14833" width="10.54296875" style="48" customWidth="1"/>
    <col min="14834" max="14834" width="16.453125" style="48" bestFit="1" customWidth="1"/>
    <col min="14835" max="14835" width="13.54296875" style="48" customWidth="1"/>
    <col min="14836" max="14840" width="15.08984375" style="48"/>
    <col min="14841" max="14841" width="16.453125" style="48" bestFit="1" customWidth="1"/>
    <col min="14842" max="14844" width="15.08984375" style="48"/>
    <col min="14845" max="14845" width="15.54296875" style="48" bestFit="1" customWidth="1"/>
    <col min="14846" max="15085" width="15.08984375" style="48"/>
    <col min="15086" max="15086" width="13.90625" style="48" customWidth="1"/>
    <col min="15087" max="15087" width="47.08984375" style="48" bestFit="1" customWidth="1"/>
    <col min="15088" max="15088" width="9" style="48" customWidth="1"/>
    <col min="15089" max="15089" width="10.54296875" style="48" customWidth="1"/>
    <col min="15090" max="15090" width="16.453125" style="48" bestFit="1" customWidth="1"/>
    <col min="15091" max="15091" width="13.54296875" style="48" customWidth="1"/>
    <col min="15092" max="15096" width="15.08984375" style="48"/>
    <col min="15097" max="15097" width="16.453125" style="48" bestFit="1" customWidth="1"/>
    <col min="15098" max="15100" width="15.08984375" style="48"/>
    <col min="15101" max="15101" width="15.54296875" style="48" bestFit="1" customWidth="1"/>
    <col min="15102" max="15341" width="15.08984375" style="48"/>
    <col min="15342" max="15342" width="13.90625" style="48" customWidth="1"/>
    <col min="15343" max="15343" width="47.08984375" style="48" bestFit="1" customWidth="1"/>
    <col min="15344" max="15344" width="9" style="48" customWidth="1"/>
    <col min="15345" max="15345" width="10.54296875" style="48" customWidth="1"/>
    <col min="15346" max="15346" width="16.453125" style="48" bestFit="1" customWidth="1"/>
    <col min="15347" max="15347" width="13.54296875" style="48" customWidth="1"/>
    <col min="15348" max="15352" width="15.08984375" style="48"/>
    <col min="15353" max="15353" width="16.453125" style="48" bestFit="1" customWidth="1"/>
    <col min="15354" max="15356" width="15.08984375" style="48"/>
    <col min="15357" max="15357" width="15.54296875" style="48" bestFit="1" customWidth="1"/>
    <col min="15358" max="15597" width="15.08984375" style="48"/>
    <col min="15598" max="15598" width="13.90625" style="48" customWidth="1"/>
    <col min="15599" max="15599" width="47.08984375" style="48" bestFit="1" customWidth="1"/>
    <col min="15600" max="15600" width="9" style="48" customWidth="1"/>
    <col min="15601" max="15601" width="10.54296875" style="48" customWidth="1"/>
    <col min="15602" max="15602" width="16.453125" style="48" bestFit="1" customWidth="1"/>
    <col min="15603" max="15603" width="13.54296875" style="48" customWidth="1"/>
    <col min="15604" max="15608" width="15.08984375" style="48"/>
    <col min="15609" max="15609" width="16.453125" style="48" bestFit="1" customWidth="1"/>
    <col min="15610" max="15612" width="15.08984375" style="48"/>
    <col min="15613" max="15613" width="15.54296875" style="48" bestFit="1" customWidth="1"/>
    <col min="15614" max="15853" width="15.08984375" style="48"/>
    <col min="15854" max="15854" width="13.90625" style="48" customWidth="1"/>
    <col min="15855" max="15855" width="47.08984375" style="48" bestFit="1" customWidth="1"/>
    <col min="15856" max="15856" width="9" style="48" customWidth="1"/>
    <col min="15857" max="15857" width="10.54296875" style="48" customWidth="1"/>
    <col min="15858" max="15858" width="16.453125" style="48" bestFit="1" customWidth="1"/>
    <col min="15859" max="15859" width="13.54296875" style="48" customWidth="1"/>
    <col min="15860" max="15864" width="15.08984375" style="48"/>
    <col min="15865" max="15865" width="16.453125" style="48" bestFit="1" customWidth="1"/>
    <col min="15866" max="15868" width="15.08984375" style="48"/>
    <col min="15869" max="15869" width="15.54296875" style="48" bestFit="1" customWidth="1"/>
    <col min="15870" max="16109" width="15.08984375" style="48"/>
    <col min="16110" max="16110" width="13.90625" style="48" customWidth="1"/>
    <col min="16111" max="16111" width="47.08984375" style="48" bestFit="1" customWidth="1"/>
    <col min="16112" max="16112" width="9" style="48" customWidth="1"/>
    <col min="16113" max="16113" width="10.54296875" style="48" customWidth="1"/>
    <col min="16114" max="16114" width="16.453125" style="48" bestFit="1" customWidth="1"/>
    <col min="16115" max="16115" width="13.54296875" style="48" customWidth="1"/>
    <col min="16116" max="16120" width="15.08984375" style="48"/>
    <col min="16121" max="16121" width="16.453125" style="48" bestFit="1" customWidth="1"/>
    <col min="16122" max="16124" width="15.08984375" style="48"/>
    <col min="16125" max="16125" width="15.54296875" style="48" bestFit="1" customWidth="1"/>
    <col min="16126" max="16384" width="15.08984375" style="48"/>
  </cols>
  <sheetData>
    <row r="1" spans="1:16" customFormat="1" ht="10.4" customHeight="1" x14ac:dyDescent="0.35">
      <c r="A1" s="17"/>
      <c r="D1" s="17"/>
      <c r="E1" s="17"/>
      <c r="G1" s="17"/>
    </row>
    <row r="2" spans="1:16" s="42" customFormat="1" ht="14.4" customHeight="1" x14ac:dyDescent="0.35">
      <c r="A2" s="305"/>
      <c r="B2" s="306" t="s">
        <v>213</v>
      </c>
      <c r="C2" s="307"/>
      <c r="D2" s="307"/>
      <c r="E2" s="307"/>
      <c r="F2" s="307"/>
      <c r="G2" s="307"/>
      <c r="H2" s="310" t="s">
        <v>214</v>
      </c>
      <c r="I2" s="310"/>
      <c r="J2" s="45"/>
      <c r="K2" s="45"/>
      <c r="L2" s="45"/>
      <c r="M2" s="45"/>
      <c r="N2" s="45"/>
      <c r="O2" s="45"/>
      <c r="P2" s="45"/>
    </row>
    <row r="3" spans="1:16" s="42" customFormat="1" ht="12.9" customHeight="1" x14ac:dyDescent="0.35">
      <c r="A3" s="305"/>
      <c r="B3" s="308"/>
      <c r="C3" s="309"/>
      <c r="D3" s="309"/>
      <c r="E3" s="309"/>
      <c r="F3" s="309"/>
      <c r="G3" s="309"/>
      <c r="H3" s="310" t="s">
        <v>215</v>
      </c>
      <c r="I3" s="310"/>
      <c r="J3" s="45"/>
      <c r="K3" s="45"/>
      <c r="L3" s="45"/>
      <c r="M3" s="45"/>
      <c r="N3" s="45"/>
      <c r="O3" s="45"/>
      <c r="P3" s="45"/>
    </row>
    <row r="4" spans="1:16" s="42" customFormat="1" ht="24" customHeight="1" x14ac:dyDescent="0.35">
      <c r="A4" s="305"/>
      <c r="B4" s="311" t="s">
        <v>216</v>
      </c>
      <c r="C4" s="312"/>
      <c r="D4" s="312"/>
      <c r="E4" s="312"/>
      <c r="F4" s="312"/>
      <c r="G4" s="312"/>
      <c r="H4" s="310" t="s">
        <v>217</v>
      </c>
      <c r="I4" s="310"/>
      <c r="J4" s="45"/>
      <c r="K4" s="45"/>
      <c r="L4" s="45"/>
      <c r="M4" s="45"/>
      <c r="N4" s="45"/>
      <c r="O4" s="45"/>
      <c r="P4" s="45"/>
    </row>
    <row r="5" spans="1:16" s="42" customFormat="1" ht="14.4" customHeight="1" x14ac:dyDescent="0.35">
      <c r="A5" s="313"/>
      <c r="B5" s="313"/>
      <c r="C5" s="313"/>
      <c r="D5" s="313"/>
      <c r="E5" s="313"/>
      <c r="F5" s="313"/>
      <c r="G5" s="313"/>
      <c r="H5" s="313"/>
      <c r="I5" s="313"/>
      <c r="J5" s="46"/>
      <c r="K5" s="46"/>
      <c r="L5" s="46"/>
      <c r="M5" s="46"/>
      <c r="N5" s="46"/>
      <c r="O5" s="46"/>
      <c r="P5" s="46"/>
    </row>
    <row r="6" spans="1:16" s="42" customFormat="1" ht="14.4" customHeight="1" x14ac:dyDescent="0.35">
      <c r="A6" s="61" t="s">
        <v>218</v>
      </c>
      <c r="B6" s="62"/>
      <c r="C6" s="54" t="s">
        <v>242</v>
      </c>
      <c r="D6" s="63"/>
      <c r="E6" s="63"/>
      <c r="F6" s="64"/>
      <c r="G6" s="64"/>
      <c r="H6" s="64"/>
      <c r="I6" s="64"/>
      <c r="J6" s="46"/>
      <c r="K6" s="46"/>
      <c r="L6" s="46"/>
      <c r="M6" s="46"/>
      <c r="N6" s="46"/>
      <c r="O6" s="46"/>
      <c r="P6" s="46"/>
    </row>
    <row r="7" spans="1:16" s="42" customFormat="1" ht="14.4" customHeight="1" x14ac:dyDescent="0.35">
      <c r="A7" s="61" t="s">
        <v>219</v>
      </c>
      <c r="B7" s="62"/>
      <c r="C7" s="54" t="s">
        <v>243</v>
      </c>
      <c r="D7" s="63"/>
      <c r="E7" s="63"/>
      <c r="F7" s="64"/>
      <c r="G7" s="64"/>
      <c r="H7" s="64"/>
      <c r="I7" s="64"/>
      <c r="J7" s="46"/>
      <c r="K7" s="46"/>
      <c r="L7" s="46"/>
      <c r="M7" s="46"/>
      <c r="N7" s="46"/>
      <c r="O7" s="46"/>
      <c r="P7" s="46"/>
    </row>
    <row r="8" spans="1:16" s="42" customFormat="1" ht="14.4" customHeight="1" x14ac:dyDescent="0.35">
      <c r="A8" s="3" t="s">
        <v>220</v>
      </c>
      <c r="B8" s="62"/>
      <c r="C8" s="54"/>
      <c r="D8" s="63"/>
      <c r="E8" s="63"/>
      <c r="F8" s="64"/>
      <c r="G8" s="64"/>
      <c r="H8" s="64"/>
      <c r="I8" s="64"/>
      <c r="J8" s="46"/>
      <c r="K8" s="46"/>
      <c r="L8" s="46"/>
      <c r="M8" s="46"/>
      <c r="N8" s="46"/>
      <c r="O8" s="46"/>
      <c r="P8" s="46"/>
    </row>
    <row r="9" spans="1:16" s="42" customFormat="1" ht="14.4" customHeight="1" x14ac:dyDescent="0.35">
      <c r="A9" s="284" t="s">
        <v>221</v>
      </c>
      <c r="B9" s="284"/>
      <c r="C9" s="314"/>
      <c r="D9" s="314"/>
      <c r="E9" s="314"/>
      <c r="F9" s="64"/>
      <c r="G9" s="64"/>
      <c r="H9" s="64"/>
      <c r="I9" s="64"/>
      <c r="J9" s="46"/>
      <c r="K9" s="46"/>
      <c r="L9" s="46"/>
      <c r="M9" s="46"/>
      <c r="N9" s="46"/>
      <c r="O9" s="46"/>
      <c r="P9" s="46"/>
    </row>
    <row r="10" spans="1:16" s="42" customFormat="1" ht="12.9" customHeight="1" x14ac:dyDescent="0.35">
      <c r="A10" s="284"/>
      <c r="B10" s="284"/>
      <c r="C10" s="314"/>
      <c r="D10" s="314"/>
      <c r="E10" s="314"/>
      <c r="F10" s="65"/>
      <c r="G10" s="65"/>
      <c r="H10" s="65"/>
      <c r="I10" s="65"/>
    </row>
    <row r="11" spans="1:16" s="43" customFormat="1" ht="15" customHeight="1" x14ac:dyDescent="0.35">
      <c r="A11" s="61" t="s">
        <v>222</v>
      </c>
      <c r="B11" s="62"/>
      <c r="C11" s="66"/>
      <c r="D11" s="63"/>
      <c r="E11" s="67"/>
      <c r="F11" s="68"/>
      <c r="G11" s="69"/>
      <c r="H11" s="68"/>
      <c r="I11" s="67"/>
    </row>
    <row r="12" spans="1:16" s="44" customFormat="1" ht="13" x14ac:dyDescent="0.35">
      <c r="D12" s="59"/>
    </row>
    <row r="13" spans="1:16" customFormat="1" ht="52.65" customHeight="1" x14ac:dyDescent="0.4">
      <c r="A13" s="286" t="s">
        <v>252</v>
      </c>
      <c r="B13" s="287"/>
      <c r="C13" s="287"/>
      <c r="D13" s="287"/>
      <c r="E13" s="287"/>
      <c r="F13" s="287"/>
      <c r="G13" s="287"/>
      <c r="H13" s="287"/>
      <c r="I13" s="288"/>
      <c r="J13" s="273"/>
      <c r="K13" s="273"/>
      <c r="L13" s="273"/>
      <c r="M13" s="273"/>
      <c r="N13" s="269"/>
    </row>
    <row r="14" spans="1:16" ht="19" x14ac:dyDescent="0.4">
      <c r="A14" s="70"/>
      <c r="B14" s="70"/>
      <c r="C14" s="70"/>
      <c r="E14" s="70"/>
      <c r="F14" s="70"/>
      <c r="G14" s="70"/>
      <c r="J14" s="274"/>
      <c r="K14" s="274"/>
      <c r="L14" s="274"/>
      <c r="M14" s="274"/>
      <c r="N14" s="270"/>
    </row>
    <row r="15" spans="1:16" s="49" customFormat="1" ht="13.4" customHeight="1" x14ac:dyDescent="0.35">
      <c r="A15" s="67" t="s">
        <v>223</v>
      </c>
      <c r="B15" s="315" t="s">
        <v>255</v>
      </c>
      <c r="C15" s="315"/>
      <c r="D15" s="182" t="s">
        <v>251</v>
      </c>
      <c r="E15" s="183"/>
      <c r="F15" s="184"/>
      <c r="G15" s="183"/>
      <c r="H15" s="183"/>
      <c r="I15" s="72"/>
      <c r="J15" s="275"/>
      <c r="K15" s="275"/>
      <c r="L15" s="275"/>
      <c r="M15" s="275"/>
      <c r="N15" s="271"/>
    </row>
    <row r="16" spans="1:16" s="49" customFormat="1" ht="19" x14ac:dyDescent="0.35">
      <c r="A16" s="185"/>
      <c r="B16" s="186"/>
      <c r="C16" s="187"/>
      <c r="D16" s="188"/>
      <c r="E16" s="187"/>
      <c r="F16" s="189"/>
      <c r="G16" s="304"/>
      <c r="H16" s="304"/>
      <c r="I16" s="75"/>
      <c r="J16" s="276"/>
      <c r="K16" s="277"/>
      <c r="L16" s="277"/>
      <c r="M16" s="277"/>
      <c r="N16" s="46"/>
    </row>
    <row r="17" spans="1:14" s="49" customFormat="1" ht="19" x14ac:dyDescent="0.35">
      <c r="A17" s="112"/>
      <c r="B17" s="118"/>
      <c r="C17" s="190"/>
      <c r="D17" s="120"/>
      <c r="E17" s="118"/>
      <c r="F17" s="118"/>
      <c r="G17" s="118"/>
      <c r="H17" s="118"/>
      <c r="I17" s="47"/>
      <c r="J17" s="278"/>
      <c r="K17" s="278"/>
      <c r="L17" s="278"/>
      <c r="M17" s="278"/>
      <c r="N17" s="272"/>
    </row>
    <row r="18" spans="1:14" s="49" customFormat="1" ht="19" x14ac:dyDescent="0.35">
      <c r="A18" s="184"/>
      <c r="B18" s="74" t="s">
        <v>224</v>
      </c>
      <c r="C18" s="74" t="s">
        <v>225</v>
      </c>
      <c r="D18" s="205" t="s">
        <v>226</v>
      </c>
      <c r="E18" s="206" t="s">
        <v>227</v>
      </c>
      <c r="F18" s="206" t="s">
        <v>228</v>
      </c>
      <c r="G18" s="206" t="s">
        <v>277</v>
      </c>
      <c r="H18" s="206" t="s">
        <v>276</v>
      </c>
      <c r="I18" s="74"/>
      <c r="J18" s="276"/>
      <c r="K18" s="279"/>
      <c r="L18" s="276"/>
      <c r="M18" s="276"/>
      <c r="N18" s="46"/>
    </row>
    <row r="19" spans="1:14" s="50" customFormat="1" ht="19" x14ac:dyDescent="0.4">
      <c r="A19" s="191"/>
      <c r="B19" s="95"/>
      <c r="C19" s="74" t="s">
        <v>229</v>
      </c>
      <c r="D19" s="104"/>
      <c r="E19" s="95"/>
      <c r="F19" s="95"/>
      <c r="G19" s="95"/>
      <c r="H19" s="95"/>
      <c r="I19" s="74"/>
      <c r="J19" s="280"/>
      <c r="K19" s="280"/>
      <c r="L19" s="280"/>
      <c r="M19" s="280"/>
      <c r="N19" s="270"/>
    </row>
    <row r="20" spans="1:14" s="50" customFormat="1" ht="19" x14ac:dyDescent="0.4">
      <c r="A20" s="191"/>
      <c r="B20" s="95"/>
      <c r="C20" s="103" t="s">
        <v>253</v>
      </c>
      <c r="D20" s="104" t="s">
        <v>292</v>
      </c>
      <c r="E20" s="105">
        <v>1</v>
      </c>
      <c r="F20" s="201">
        <v>2</v>
      </c>
      <c r="G20" s="106">
        <f>+Sheet1!G12</f>
        <v>8660.9833333333354</v>
      </c>
      <c r="H20" s="106">
        <f>G20*F20*E20</f>
        <v>17321.966666666671</v>
      </c>
      <c r="I20" s="74"/>
      <c r="J20" s="280"/>
      <c r="K20" s="280"/>
      <c r="L20" s="280"/>
      <c r="M20" s="280"/>
      <c r="N20" s="270"/>
    </row>
    <row r="21" spans="1:14" s="50" customFormat="1" ht="19" x14ac:dyDescent="0.4">
      <c r="A21" s="191"/>
      <c r="B21" s="95"/>
      <c r="C21" s="103" t="s">
        <v>333</v>
      </c>
      <c r="D21" s="104" t="s">
        <v>292</v>
      </c>
      <c r="E21" s="105">
        <v>1</v>
      </c>
      <c r="F21" s="201">
        <v>2</v>
      </c>
      <c r="G21" s="106">
        <f>+Sheet1!H12</f>
        <v>8660.9833333333354</v>
      </c>
      <c r="H21" s="106">
        <f>G21*F21*E21</f>
        <v>17321.966666666671</v>
      </c>
      <c r="I21" s="74"/>
      <c r="J21" s="280"/>
      <c r="K21" s="280"/>
      <c r="L21" s="280"/>
      <c r="M21" s="280"/>
      <c r="N21" s="270"/>
    </row>
    <row r="22" spans="1:14" s="50" customFormat="1" ht="17.5" customHeight="1" x14ac:dyDescent="0.4">
      <c r="A22" s="191"/>
      <c r="B22" s="185"/>
      <c r="C22" s="103" t="s">
        <v>372</v>
      </c>
      <c r="D22" s="202" t="s">
        <v>292</v>
      </c>
      <c r="E22" s="201">
        <v>1</v>
      </c>
      <c r="F22" s="201">
        <v>2</v>
      </c>
      <c r="G22" s="79">
        <f>+Sheet1!I12</f>
        <v>5693.3333333333339</v>
      </c>
      <c r="H22" s="79">
        <f>E22*F22*G22</f>
        <v>11386.666666666668</v>
      </c>
      <c r="I22" s="78"/>
      <c r="J22" s="281"/>
      <c r="K22" s="280"/>
      <c r="L22" s="280"/>
      <c r="M22" s="280"/>
      <c r="N22" s="270"/>
    </row>
    <row r="23" spans="1:14" ht="13.25" customHeight="1" x14ac:dyDescent="0.4">
      <c r="A23" s="191"/>
      <c r="B23" s="185"/>
      <c r="C23" s="103" t="s">
        <v>263</v>
      </c>
      <c r="D23" s="202" t="s">
        <v>292</v>
      </c>
      <c r="E23" s="201">
        <v>4</v>
      </c>
      <c r="F23" s="201">
        <v>2</v>
      </c>
      <c r="G23" s="79">
        <f>+Sheet1!J12</f>
        <v>2989.0000000000009</v>
      </c>
      <c r="H23" s="79">
        <f>G23*F23*E23</f>
        <v>23912.000000000007</v>
      </c>
      <c r="I23" s="78"/>
      <c r="J23" s="331"/>
      <c r="K23" s="274"/>
      <c r="L23" s="274"/>
      <c r="M23" s="274"/>
      <c r="N23" s="270"/>
    </row>
    <row r="24" spans="1:14" ht="19" x14ac:dyDescent="0.4">
      <c r="A24" s="191"/>
      <c r="B24" s="112"/>
      <c r="C24" s="95"/>
      <c r="D24" s="104"/>
      <c r="E24" s="95"/>
      <c r="F24" s="95"/>
      <c r="G24" s="95"/>
      <c r="H24" s="80">
        <f>SUM(H20:H23)</f>
        <v>69942.600000000006</v>
      </c>
      <c r="I24" s="47"/>
      <c r="J24" s="274"/>
      <c r="K24" s="274"/>
      <c r="L24" s="274"/>
      <c r="M24" s="274"/>
      <c r="N24" s="270"/>
    </row>
    <row r="25" spans="1:14" ht="19" x14ac:dyDescent="0.4">
      <c r="A25" s="191"/>
      <c r="B25" s="112"/>
      <c r="C25" s="207" t="s">
        <v>287</v>
      </c>
      <c r="I25" s="47"/>
      <c r="J25" s="274"/>
      <c r="K25" s="274"/>
      <c r="L25" s="274"/>
      <c r="M25" s="274"/>
      <c r="N25" s="270"/>
    </row>
    <row r="26" spans="1:14" ht="19" x14ac:dyDescent="0.4">
      <c r="A26" s="191"/>
      <c r="B26" s="112"/>
      <c r="C26" s="50" t="s">
        <v>371</v>
      </c>
      <c r="D26" s="208" t="s">
        <v>258</v>
      </c>
      <c r="E26" s="209">
        <v>1</v>
      </c>
      <c r="F26" s="210">
        <v>4</v>
      </c>
      <c r="G26" s="210">
        <v>15000</v>
      </c>
      <c r="H26" s="210">
        <f t="shared" ref="H26:H32" si="0">G26*F26*E26</f>
        <v>60000</v>
      </c>
      <c r="I26" s="47"/>
      <c r="J26" s="331"/>
      <c r="K26" s="274"/>
      <c r="L26" s="274"/>
      <c r="M26" s="274"/>
      <c r="N26" s="270"/>
    </row>
    <row r="27" spans="1:14" ht="19" x14ac:dyDescent="0.4">
      <c r="A27" s="191"/>
      <c r="B27" s="112"/>
      <c r="C27" s="50" t="s">
        <v>288</v>
      </c>
      <c r="D27" s="208" t="s">
        <v>258</v>
      </c>
      <c r="E27" s="209">
        <v>1</v>
      </c>
      <c r="F27" s="210">
        <v>1</v>
      </c>
      <c r="G27" s="210">
        <v>9000</v>
      </c>
      <c r="H27" s="210">
        <f t="shared" si="0"/>
        <v>9000</v>
      </c>
      <c r="I27" s="47"/>
      <c r="J27" s="331"/>
      <c r="K27" s="280"/>
      <c r="L27" s="274"/>
      <c r="M27" s="274"/>
      <c r="N27" s="270"/>
    </row>
    <row r="28" spans="1:14" ht="19" x14ac:dyDescent="0.4">
      <c r="A28" s="191"/>
      <c r="B28" s="112"/>
      <c r="C28" s="50" t="s">
        <v>289</v>
      </c>
      <c r="D28" s="208" t="s">
        <v>258</v>
      </c>
      <c r="E28" s="209">
        <v>1</v>
      </c>
      <c r="F28" s="210">
        <v>1</v>
      </c>
      <c r="G28" s="210">
        <v>15000</v>
      </c>
      <c r="H28" s="210">
        <f t="shared" si="0"/>
        <v>15000</v>
      </c>
      <c r="I28" s="47"/>
      <c r="J28" s="274"/>
      <c r="K28" s="274"/>
      <c r="L28" s="274"/>
      <c r="M28" s="274"/>
      <c r="N28" s="270"/>
    </row>
    <row r="29" spans="1:14" ht="19" x14ac:dyDescent="0.4">
      <c r="A29" s="191"/>
      <c r="B29" s="112"/>
      <c r="C29" s="50" t="s">
        <v>290</v>
      </c>
      <c r="D29" s="208" t="s">
        <v>258</v>
      </c>
      <c r="E29" s="209">
        <v>1</v>
      </c>
      <c r="F29" s="210">
        <v>1</v>
      </c>
      <c r="G29" s="210">
        <v>2500</v>
      </c>
      <c r="H29" s="210">
        <f t="shared" si="0"/>
        <v>2500</v>
      </c>
      <c r="I29" s="47"/>
      <c r="J29" s="274"/>
      <c r="K29" s="280"/>
      <c r="L29" s="274"/>
      <c r="M29" s="274"/>
      <c r="N29" s="270"/>
    </row>
    <row r="30" spans="1:14" ht="19" x14ac:dyDescent="0.4">
      <c r="A30" s="191"/>
      <c r="B30" s="112"/>
      <c r="C30" s="50" t="s">
        <v>291</v>
      </c>
      <c r="D30" s="208" t="s">
        <v>292</v>
      </c>
      <c r="E30" s="209">
        <v>2.5</v>
      </c>
      <c r="F30" s="210">
        <v>2</v>
      </c>
      <c r="G30" s="210">
        <v>1500</v>
      </c>
      <c r="H30" s="210">
        <f t="shared" si="0"/>
        <v>7500</v>
      </c>
      <c r="I30" s="47"/>
      <c r="J30" s="274"/>
      <c r="K30" s="274"/>
      <c r="L30" s="274"/>
      <c r="M30" s="274"/>
      <c r="N30" s="270"/>
    </row>
    <row r="31" spans="1:14" ht="19" x14ac:dyDescent="0.4">
      <c r="A31" s="191"/>
      <c r="B31" s="112"/>
      <c r="C31" s="50" t="s">
        <v>337</v>
      </c>
      <c r="D31" s="208" t="s">
        <v>292</v>
      </c>
      <c r="E31" s="209">
        <v>2</v>
      </c>
      <c r="F31" s="210">
        <v>2</v>
      </c>
      <c r="G31" s="210">
        <v>14000</v>
      </c>
      <c r="H31" s="210">
        <f t="shared" si="0"/>
        <v>56000</v>
      </c>
      <c r="I31" s="47"/>
      <c r="J31" s="274"/>
      <c r="K31" s="274"/>
      <c r="L31" s="274"/>
      <c r="M31" s="274"/>
      <c r="N31" s="270"/>
    </row>
    <row r="32" spans="1:14" ht="19" x14ac:dyDescent="0.4">
      <c r="A32" s="191"/>
      <c r="B32" s="112"/>
      <c r="C32" s="50" t="s">
        <v>376</v>
      </c>
      <c r="D32" s="208" t="s">
        <v>292</v>
      </c>
      <c r="E32" s="209">
        <v>4</v>
      </c>
      <c r="F32" s="210">
        <v>2</v>
      </c>
      <c r="G32" s="210">
        <v>580</v>
      </c>
      <c r="H32" s="210">
        <f t="shared" si="0"/>
        <v>4640</v>
      </c>
      <c r="I32" s="47"/>
      <c r="J32" s="274"/>
      <c r="K32" s="274"/>
      <c r="L32" s="274"/>
      <c r="M32" s="274"/>
      <c r="N32" s="270"/>
    </row>
    <row r="33" spans="1:14" ht="19" x14ac:dyDescent="0.4">
      <c r="A33" s="191"/>
      <c r="B33" s="112"/>
      <c r="D33" s="208"/>
      <c r="E33" s="209"/>
      <c r="F33" s="210"/>
      <c r="G33" s="210"/>
      <c r="H33" s="80">
        <f>SUM(H26:H32)</f>
        <v>154640</v>
      </c>
      <c r="I33" s="47"/>
      <c r="J33" s="274"/>
      <c r="K33" s="281"/>
      <c r="L33" s="274"/>
      <c r="M33" s="274"/>
      <c r="N33" s="270"/>
    </row>
    <row r="34" spans="1:14" ht="19" x14ac:dyDescent="0.4">
      <c r="A34" s="191"/>
      <c r="B34" s="112"/>
      <c r="C34" s="96" t="s">
        <v>278</v>
      </c>
      <c r="D34" s="60"/>
      <c r="E34" s="47"/>
      <c r="F34" s="84"/>
      <c r="G34" s="47"/>
      <c r="H34" s="47"/>
      <c r="I34" s="47"/>
      <c r="J34" s="274"/>
      <c r="K34" s="280"/>
      <c r="L34" s="274"/>
      <c r="M34" s="274"/>
      <c r="N34" s="270"/>
    </row>
    <row r="35" spans="1:14" ht="19" x14ac:dyDescent="0.4">
      <c r="A35" s="191"/>
      <c r="B35" s="112"/>
      <c r="C35" s="103" t="s">
        <v>359</v>
      </c>
      <c r="D35" s="104" t="s">
        <v>292</v>
      </c>
      <c r="E35" s="105">
        <v>3</v>
      </c>
      <c r="F35" s="106">
        <v>2</v>
      </c>
      <c r="G35" s="106">
        <v>1500</v>
      </c>
      <c r="H35" s="210">
        <f>+E35*F35*G35</f>
        <v>9000</v>
      </c>
      <c r="I35" s="47"/>
      <c r="J35" s="274"/>
      <c r="K35" s="280"/>
      <c r="L35" s="274"/>
      <c r="M35" s="274"/>
      <c r="N35" s="270"/>
    </row>
    <row r="36" spans="1:14" ht="19" x14ac:dyDescent="0.4">
      <c r="A36" s="191"/>
      <c r="B36" s="112"/>
      <c r="C36" s="103" t="s">
        <v>360</v>
      </c>
      <c r="D36" s="104" t="s">
        <v>292</v>
      </c>
      <c r="E36" s="105">
        <v>3</v>
      </c>
      <c r="F36" s="106">
        <v>2</v>
      </c>
      <c r="G36" s="106">
        <v>1860</v>
      </c>
      <c r="H36" s="210">
        <f t="shared" ref="H36:H37" si="1">+E36*F36*G36</f>
        <v>11160</v>
      </c>
      <c r="I36" s="47"/>
      <c r="J36" s="274"/>
      <c r="K36" s="280"/>
      <c r="L36" s="274"/>
      <c r="M36" s="274"/>
      <c r="N36" s="270"/>
    </row>
    <row r="37" spans="1:14" ht="19" x14ac:dyDescent="0.4">
      <c r="A37" s="191"/>
      <c r="B37" s="112"/>
      <c r="C37" s="103" t="s">
        <v>369</v>
      </c>
      <c r="D37" s="104" t="s">
        <v>292</v>
      </c>
      <c r="E37" s="105">
        <v>6</v>
      </c>
      <c r="F37" s="106">
        <v>2</v>
      </c>
      <c r="G37" s="106">
        <v>1400</v>
      </c>
      <c r="H37" s="210">
        <f t="shared" si="1"/>
        <v>16800</v>
      </c>
      <c r="I37" s="47"/>
      <c r="J37" s="274"/>
      <c r="K37" s="274"/>
      <c r="L37" s="274"/>
      <c r="M37" s="274"/>
      <c r="N37" s="270"/>
    </row>
    <row r="38" spans="1:14" ht="19" x14ac:dyDescent="0.4">
      <c r="A38" s="191"/>
      <c r="B38" s="112"/>
      <c r="C38" s="103"/>
      <c r="D38" s="104"/>
      <c r="E38" s="105"/>
      <c r="F38" s="106"/>
      <c r="G38" s="106"/>
      <c r="H38" s="106"/>
      <c r="I38" s="47"/>
      <c r="J38" s="274"/>
      <c r="K38" s="274"/>
      <c r="L38" s="274"/>
      <c r="M38" s="274"/>
    </row>
    <row r="39" spans="1:14" ht="19" x14ac:dyDescent="0.4">
      <c r="A39" s="191"/>
      <c r="B39" s="112"/>
      <c r="C39" s="47"/>
      <c r="D39" s="60"/>
      <c r="E39" s="47"/>
      <c r="F39" s="47"/>
      <c r="G39" s="47"/>
      <c r="H39" s="127">
        <f>SUM(H35:H38)</f>
        <v>36960</v>
      </c>
      <c r="I39" s="47"/>
      <c r="J39" s="274"/>
      <c r="K39" s="274"/>
      <c r="L39" s="274"/>
      <c r="M39" s="274"/>
    </row>
    <row r="40" spans="1:14" ht="19" x14ac:dyDescent="0.4">
      <c r="A40" s="191"/>
      <c r="B40" s="112"/>
      <c r="C40" s="96" t="s">
        <v>279</v>
      </c>
      <c r="D40" s="60"/>
      <c r="E40" s="47"/>
      <c r="F40" s="84"/>
      <c r="G40" s="47"/>
      <c r="H40" s="47"/>
      <c r="I40" s="47"/>
      <c r="J40" s="274"/>
      <c r="K40" s="274"/>
      <c r="L40" s="274"/>
      <c r="M40" s="274"/>
    </row>
    <row r="41" spans="1:14" ht="19" x14ac:dyDescent="0.4">
      <c r="A41" s="191"/>
      <c r="B41" s="112"/>
      <c r="C41" s="103" t="s">
        <v>280</v>
      </c>
      <c r="D41" s="104" t="s">
        <v>292</v>
      </c>
      <c r="E41" s="105">
        <v>1</v>
      </c>
      <c r="F41" s="106">
        <v>2</v>
      </c>
      <c r="G41" s="106">
        <v>2600</v>
      </c>
      <c r="H41" s="106">
        <f>G41*F41*E41</f>
        <v>5200</v>
      </c>
      <c r="I41" s="47"/>
      <c r="J41" s="274"/>
      <c r="K41" s="274"/>
      <c r="L41" s="274"/>
      <c r="M41" s="274"/>
    </row>
    <row r="42" spans="1:14" ht="19" x14ac:dyDescent="0.4">
      <c r="A42" s="191"/>
      <c r="B42" s="112"/>
      <c r="C42" s="103" t="s">
        <v>330</v>
      </c>
      <c r="D42" s="104" t="s">
        <v>292</v>
      </c>
      <c r="E42" s="105">
        <v>1</v>
      </c>
      <c r="F42" s="106">
        <v>2</v>
      </c>
      <c r="G42" s="106">
        <v>1000</v>
      </c>
      <c r="H42" s="106">
        <f>G42*F42*E42</f>
        <v>2000</v>
      </c>
      <c r="I42" s="47"/>
      <c r="J42" s="274"/>
      <c r="K42" s="274"/>
      <c r="L42" s="274"/>
      <c r="M42" s="274"/>
    </row>
    <row r="43" spans="1:14" ht="19" x14ac:dyDescent="0.4">
      <c r="A43" s="191"/>
      <c r="B43" s="112"/>
      <c r="C43" s="103" t="s">
        <v>281</v>
      </c>
      <c r="D43" s="104" t="s">
        <v>292</v>
      </c>
      <c r="E43" s="105">
        <v>2</v>
      </c>
      <c r="F43" s="106">
        <v>2</v>
      </c>
      <c r="G43" s="106">
        <v>700</v>
      </c>
      <c r="H43" s="106">
        <f>G43*F43*E43</f>
        <v>2800</v>
      </c>
      <c r="I43" s="47"/>
      <c r="J43" s="274"/>
      <c r="K43" s="274"/>
      <c r="L43" s="274"/>
      <c r="M43" s="274"/>
    </row>
    <row r="44" spans="1:14" ht="19" x14ac:dyDescent="0.4">
      <c r="A44" s="191"/>
      <c r="B44" s="112"/>
      <c r="C44" s="103" t="s">
        <v>329</v>
      </c>
      <c r="D44" s="104" t="s">
        <v>292</v>
      </c>
      <c r="E44" s="105">
        <v>1</v>
      </c>
      <c r="F44" s="106">
        <v>2</v>
      </c>
      <c r="G44" s="106">
        <v>1300</v>
      </c>
      <c r="H44" s="106">
        <f t="shared" ref="H44:H45" si="2">G44*F44*E44</f>
        <v>2600</v>
      </c>
      <c r="I44" s="47"/>
      <c r="J44" s="274"/>
      <c r="K44" s="274"/>
      <c r="L44" s="274"/>
      <c r="M44" s="274"/>
    </row>
    <row r="45" spans="1:14" ht="19" x14ac:dyDescent="0.4">
      <c r="A45" s="191"/>
      <c r="B45" s="112"/>
      <c r="C45" s="103" t="s">
        <v>367</v>
      </c>
      <c r="D45" s="104" t="s">
        <v>292</v>
      </c>
      <c r="E45" s="105">
        <v>1</v>
      </c>
      <c r="F45" s="106">
        <v>2</v>
      </c>
      <c r="G45" s="106">
        <v>2000</v>
      </c>
      <c r="H45" s="106">
        <f t="shared" si="2"/>
        <v>4000</v>
      </c>
      <c r="I45" s="47"/>
      <c r="J45" s="274"/>
      <c r="K45" s="274"/>
      <c r="L45" s="274"/>
      <c r="M45" s="274"/>
    </row>
    <row r="46" spans="1:14" ht="14.4" customHeight="1" x14ac:dyDescent="0.4">
      <c r="A46" s="191"/>
      <c r="B46" s="112"/>
      <c r="C46" s="103"/>
      <c r="D46" s="104"/>
      <c r="E46" s="105"/>
      <c r="F46" s="106"/>
      <c r="G46" s="106"/>
      <c r="H46" s="106"/>
      <c r="I46" s="74"/>
      <c r="J46" s="274"/>
      <c r="K46" s="274"/>
      <c r="L46" s="274"/>
      <c r="M46" s="274"/>
    </row>
    <row r="47" spans="1:14" ht="14.4" customHeight="1" x14ac:dyDescent="0.4">
      <c r="A47" s="191"/>
      <c r="B47" s="112"/>
      <c r="C47" s="103"/>
      <c r="D47" s="104"/>
      <c r="E47" s="105"/>
      <c r="F47" s="106"/>
      <c r="G47" s="106"/>
      <c r="H47" s="80">
        <f>SUM(H41:H46)</f>
        <v>16600</v>
      </c>
      <c r="I47" s="74"/>
      <c r="J47" s="274"/>
      <c r="K47" s="274"/>
      <c r="L47" s="274"/>
      <c r="M47" s="274"/>
    </row>
    <row r="48" spans="1:14" ht="14.4" customHeight="1" x14ac:dyDescent="0.4">
      <c r="A48" s="191"/>
      <c r="B48" s="112"/>
      <c r="C48" s="96" t="s">
        <v>294</v>
      </c>
      <c r="D48" s="60"/>
      <c r="E48" s="47"/>
      <c r="F48" s="47"/>
      <c r="G48" s="47"/>
      <c r="H48" s="127"/>
      <c r="I48" s="74"/>
      <c r="J48" s="274"/>
      <c r="K48" s="274"/>
      <c r="L48" s="274"/>
      <c r="M48" s="274"/>
    </row>
    <row r="49" spans="1:13" ht="14.4" customHeight="1" x14ac:dyDescent="0.4">
      <c r="A49" s="191"/>
      <c r="B49" s="112"/>
      <c r="C49" s="103" t="s">
        <v>282</v>
      </c>
      <c r="D49" s="104" t="s">
        <v>292</v>
      </c>
      <c r="E49" s="105">
        <v>1</v>
      </c>
      <c r="F49" s="106">
        <v>1</v>
      </c>
      <c r="G49" s="106">
        <f>+Sheet1!L12</f>
        <v>4889.0000000000009</v>
      </c>
      <c r="H49" s="106">
        <f t="shared" ref="H49:H52" si="3">G49*F49*E49</f>
        <v>4889.0000000000009</v>
      </c>
      <c r="I49" s="74"/>
      <c r="J49" s="274"/>
      <c r="K49" s="274"/>
      <c r="L49" s="274"/>
      <c r="M49" s="274"/>
    </row>
    <row r="50" spans="1:13" ht="14.4" customHeight="1" x14ac:dyDescent="0.4">
      <c r="A50" s="191"/>
      <c r="B50" s="112"/>
      <c r="C50" s="103" t="s">
        <v>283</v>
      </c>
      <c r="D50" s="104" t="s">
        <v>292</v>
      </c>
      <c r="E50" s="105">
        <v>1</v>
      </c>
      <c r="F50" s="106">
        <v>1</v>
      </c>
      <c r="G50" s="106">
        <f>+Sheet1!M12</f>
        <v>4889.0000000000009</v>
      </c>
      <c r="H50" s="106">
        <f t="shared" si="3"/>
        <v>4889.0000000000009</v>
      </c>
      <c r="I50" s="74"/>
      <c r="J50" s="274"/>
      <c r="K50" s="274"/>
      <c r="L50" s="274"/>
      <c r="M50" s="274"/>
    </row>
    <row r="51" spans="1:13" ht="14.4" customHeight="1" x14ac:dyDescent="0.4">
      <c r="A51" s="191"/>
      <c r="B51" s="112"/>
      <c r="C51" s="103" t="s">
        <v>339</v>
      </c>
      <c r="D51" s="104" t="s">
        <v>334</v>
      </c>
      <c r="E51" s="105">
        <v>1</v>
      </c>
      <c r="F51" s="106">
        <v>2</v>
      </c>
      <c r="G51" s="106">
        <v>1000</v>
      </c>
      <c r="H51" s="106">
        <f t="shared" si="3"/>
        <v>2000</v>
      </c>
      <c r="I51" s="74"/>
      <c r="J51" s="274"/>
      <c r="K51" s="274"/>
      <c r="L51" s="274"/>
      <c r="M51" s="274"/>
    </row>
    <row r="52" spans="1:13" ht="14.4" customHeight="1" x14ac:dyDescent="0.4">
      <c r="A52" s="191"/>
      <c r="B52" s="112"/>
      <c r="C52" s="103" t="s">
        <v>366</v>
      </c>
      <c r="D52" s="104" t="s">
        <v>334</v>
      </c>
      <c r="E52" s="105">
        <v>4</v>
      </c>
      <c r="F52" s="106">
        <v>2</v>
      </c>
      <c r="G52" s="106">
        <v>1500</v>
      </c>
      <c r="H52" s="106">
        <f t="shared" si="3"/>
        <v>12000</v>
      </c>
      <c r="I52" s="74"/>
      <c r="J52" s="274"/>
      <c r="K52" s="274"/>
      <c r="L52" s="274"/>
      <c r="M52" s="274"/>
    </row>
    <row r="53" spans="1:13" ht="14.4" customHeight="1" x14ac:dyDescent="0.3">
      <c r="A53" s="191"/>
      <c r="B53" s="112"/>
      <c r="C53" s="95"/>
      <c r="D53" s="104"/>
      <c r="E53" s="95"/>
      <c r="F53" s="95"/>
      <c r="G53" s="95"/>
      <c r="H53" s="80">
        <f>SUM(H49:H52)</f>
        <v>23778</v>
      </c>
      <c r="I53" s="74"/>
    </row>
    <row r="54" spans="1:13" ht="13" x14ac:dyDescent="0.3">
      <c r="A54" s="191"/>
      <c r="B54" s="193"/>
      <c r="C54" s="195" t="s">
        <v>267</v>
      </c>
      <c r="D54" s="197"/>
      <c r="E54" s="195"/>
      <c r="F54" s="195"/>
      <c r="G54" s="195"/>
      <c r="H54" s="204">
        <f>+H53+H47+H39+H33+H24</f>
        <v>301920.59999999998</v>
      </c>
      <c r="I54" s="78"/>
    </row>
    <row r="55" spans="1:13" ht="13" x14ac:dyDescent="0.3">
      <c r="A55" s="191"/>
      <c r="B55" s="185"/>
      <c r="C55" s="191"/>
      <c r="D55" s="192"/>
      <c r="E55" s="191"/>
      <c r="F55" s="191"/>
      <c r="G55" s="191"/>
      <c r="H55" s="191"/>
      <c r="I55" s="78"/>
    </row>
    <row r="57" spans="1:13" x14ac:dyDescent="0.25">
      <c r="B57" s="145"/>
      <c r="C57" s="146" t="s">
        <v>262</v>
      </c>
      <c r="D57" s="147"/>
      <c r="E57" s="146"/>
      <c r="F57" s="146"/>
      <c r="G57" s="148"/>
    </row>
    <row r="58" spans="1:13" x14ac:dyDescent="0.25">
      <c r="B58" s="149"/>
      <c r="C58" s="150" t="s">
        <v>265</v>
      </c>
      <c r="D58" s="151"/>
      <c r="E58" s="150"/>
      <c r="F58" s="150"/>
      <c r="G58" s="152"/>
    </row>
    <row r="59" spans="1:13" x14ac:dyDescent="0.25">
      <c r="B59" s="149"/>
      <c r="C59" s="150"/>
      <c r="D59" s="151"/>
      <c r="E59" s="150"/>
      <c r="F59" s="150"/>
      <c r="G59" s="152"/>
    </row>
    <row r="60" spans="1:13" x14ac:dyDescent="0.25">
      <c r="B60" s="149"/>
      <c r="C60" s="150"/>
      <c r="D60" s="151"/>
      <c r="E60" s="150"/>
      <c r="F60" s="150"/>
      <c r="G60" s="152"/>
    </row>
    <row r="61" spans="1:13" ht="14.4" customHeight="1" x14ac:dyDescent="0.25">
      <c r="B61" s="149"/>
      <c r="C61" s="153" t="s">
        <v>259</v>
      </c>
      <c r="D61" s="136"/>
      <c r="E61" s="137"/>
      <c r="F61" s="138"/>
      <c r="G61" s="154"/>
      <c r="H61" s="47"/>
    </row>
    <row r="62" spans="1:13" ht="10.25" customHeight="1" x14ac:dyDescent="0.25">
      <c r="B62" s="149"/>
      <c r="C62" s="155" t="s">
        <v>270</v>
      </c>
      <c r="D62" s="156" t="s">
        <v>233</v>
      </c>
      <c r="E62" s="157">
        <v>1</v>
      </c>
      <c r="F62" s="140">
        <v>3299</v>
      </c>
      <c r="G62" s="158"/>
      <c r="H62" s="79"/>
    </row>
    <row r="63" spans="1:13" ht="10.25" customHeight="1" x14ac:dyDescent="0.25">
      <c r="B63" s="149"/>
      <c r="C63" s="155" t="s">
        <v>271</v>
      </c>
      <c r="D63" s="156" t="s">
        <v>233</v>
      </c>
      <c r="E63" s="157">
        <v>1</v>
      </c>
      <c r="F63" s="140">
        <v>1656</v>
      </c>
      <c r="G63" s="158"/>
      <c r="H63" s="79"/>
    </row>
    <row r="64" spans="1:13" ht="10.25" customHeight="1" x14ac:dyDescent="0.25">
      <c r="B64" s="149"/>
      <c r="C64" s="155" t="s">
        <v>272</v>
      </c>
      <c r="D64" s="156" t="s">
        <v>233</v>
      </c>
      <c r="E64" s="157">
        <v>1</v>
      </c>
      <c r="F64" s="140">
        <v>1832</v>
      </c>
      <c r="G64" s="158"/>
      <c r="H64" s="79"/>
    </row>
    <row r="65" spans="2:8" x14ac:dyDescent="0.25">
      <c r="B65" s="159"/>
      <c r="C65" s="160" t="s">
        <v>310</v>
      </c>
      <c r="D65" s="161" t="s">
        <v>233</v>
      </c>
      <c r="E65" s="162">
        <v>1</v>
      </c>
      <c r="F65" s="163">
        <v>508</v>
      </c>
      <c r="G65" s="164"/>
      <c r="H65" s="80"/>
    </row>
  </sheetData>
  <mergeCells count="12">
    <mergeCell ref="G16:H16"/>
    <mergeCell ref="A2:A4"/>
    <mergeCell ref="B2:G3"/>
    <mergeCell ref="H2:I2"/>
    <mergeCell ref="H3:I3"/>
    <mergeCell ref="B4:G4"/>
    <mergeCell ref="H4:I4"/>
    <mergeCell ref="A5:I5"/>
    <mergeCell ref="A9:B10"/>
    <mergeCell ref="C9:E10"/>
    <mergeCell ref="A13:I13"/>
    <mergeCell ref="B15:C15"/>
  </mergeCells>
  <pageMargins left="0.7" right="0.7" top="0.75" bottom="0.75" header="0.3" footer="0.3"/>
  <pageSetup paperSize="9" scale="68" orientation="portrait" r:id="rId1"/>
  <colBreaks count="1" manualBreakCount="1">
    <brk id="9" max="1048575" man="1"/>
  </col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394CA6-60C4-4BCD-9B99-A7452AAA1D3E}">
  <dimension ref="A1:P63"/>
  <sheetViews>
    <sheetView showGridLines="0" view="pageBreakPreview" topLeftCell="A33" zoomScaleNormal="100" zoomScaleSheetLayoutView="100" workbookViewId="0">
      <selection activeCell="H51" sqref="H51"/>
    </sheetView>
  </sheetViews>
  <sheetFormatPr defaultColWidth="15.08984375" defaultRowHeight="13" x14ac:dyDescent="0.3"/>
  <cols>
    <col min="1" max="1" width="13.54296875" style="108" customWidth="1"/>
    <col min="2" max="2" width="10.08984375" style="108" customWidth="1"/>
    <col min="3" max="3" width="50" style="108" customWidth="1"/>
    <col min="4" max="4" width="7.453125" style="107" customWidth="1"/>
    <col min="5" max="6" width="7.453125" style="108" customWidth="1"/>
    <col min="7" max="7" width="11.453125" style="108" customWidth="1"/>
    <col min="8" max="8" width="13" style="108" bestFit="1" customWidth="1"/>
    <col min="9" max="9" width="7.08984375" style="108" customWidth="1"/>
    <col min="10" max="237" width="15.08984375" style="48"/>
    <col min="238" max="238" width="13.90625" style="48" customWidth="1"/>
    <col min="239" max="239" width="47.08984375" style="48" bestFit="1" customWidth="1"/>
    <col min="240" max="240" width="9" style="48" customWidth="1"/>
    <col min="241" max="241" width="10.54296875" style="48" customWidth="1"/>
    <col min="242" max="242" width="16.453125" style="48" bestFit="1" customWidth="1"/>
    <col min="243" max="243" width="13.54296875" style="48" customWidth="1"/>
    <col min="244" max="248" width="15.08984375" style="48"/>
    <col min="249" max="249" width="16.453125" style="48" bestFit="1" customWidth="1"/>
    <col min="250" max="252" width="15.08984375" style="48"/>
    <col min="253" max="253" width="15.54296875" style="48" bestFit="1" customWidth="1"/>
    <col min="254" max="493" width="15.08984375" style="48"/>
    <col min="494" max="494" width="13.90625" style="48" customWidth="1"/>
    <col min="495" max="495" width="47.08984375" style="48" bestFit="1" customWidth="1"/>
    <col min="496" max="496" width="9" style="48" customWidth="1"/>
    <col min="497" max="497" width="10.54296875" style="48" customWidth="1"/>
    <col min="498" max="498" width="16.453125" style="48" bestFit="1" customWidth="1"/>
    <col min="499" max="499" width="13.54296875" style="48" customWidth="1"/>
    <col min="500" max="504" width="15.08984375" style="48"/>
    <col min="505" max="505" width="16.453125" style="48" bestFit="1" customWidth="1"/>
    <col min="506" max="508" width="15.08984375" style="48"/>
    <col min="509" max="509" width="15.54296875" style="48" bestFit="1" customWidth="1"/>
    <col min="510" max="749" width="15.08984375" style="48"/>
    <col min="750" max="750" width="13.90625" style="48" customWidth="1"/>
    <col min="751" max="751" width="47.08984375" style="48" bestFit="1" customWidth="1"/>
    <col min="752" max="752" width="9" style="48" customWidth="1"/>
    <col min="753" max="753" width="10.54296875" style="48" customWidth="1"/>
    <col min="754" max="754" width="16.453125" style="48" bestFit="1" customWidth="1"/>
    <col min="755" max="755" width="13.54296875" style="48" customWidth="1"/>
    <col min="756" max="760" width="15.08984375" style="48"/>
    <col min="761" max="761" width="16.453125" style="48" bestFit="1" customWidth="1"/>
    <col min="762" max="764" width="15.08984375" style="48"/>
    <col min="765" max="765" width="15.54296875" style="48" bestFit="1" customWidth="1"/>
    <col min="766" max="1005" width="15.08984375" style="48"/>
    <col min="1006" max="1006" width="13.90625" style="48" customWidth="1"/>
    <col min="1007" max="1007" width="47.08984375" style="48" bestFit="1" customWidth="1"/>
    <col min="1008" max="1008" width="9" style="48" customWidth="1"/>
    <col min="1009" max="1009" width="10.54296875" style="48" customWidth="1"/>
    <col min="1010" max="1010" width="16.453125" style="48" bestFit="1" customWidth="1"/>
    <col min="1011" max="1011" width="13.54296875" style="48" customWidth="1"/>
    <col min="1012" max="1016" width="15.08984375" style="48"/>
    <col min="1017" max="1017" width="16.453125" style="48" bestFit="1" customWidth="1"/>
    <col min="1018" max="1020" width="15.08984375" style="48"/>
    <col min="1021" max="1021" width="15.54296875" style="48" bestFit="1" customWidth="1"/>
    <col min="1022" max="1261" width="15.08984375" style="48"/>
    <col min="1262" max="1262" width="13.90625" style="48" customWidth="1"/>
    <col min="1263" max="1263" width="47.08984375" style="48" bestFit="1" customWidth="1"/>
    <col min="1264" max="1264" width="9" style="48" customWidth="1"/>
    <col min="1265" max="1265" width="10.54296875" style="48" customWidth="1"/>
    <col min="1266" max="1266" width="16.453125" style="48" bestFit="1" customWidth="1"/>
    <col min="1267" max="1267" width="13.54296875" style="48" customWidth="1"/>
    <col min="1268" max="1272" width="15.08984375" style="48"/>
    <col min="1273" max="1273" width="16.453125" style="48" bestFit="1" customWidth="1"/>
    <col min="1274" max="1276" width="15.08984375" style="48"/>
    <col min="1277" max="1277" width="15.54296875" style="48" bestFit="1" customWidth="1"/>
    <col min="1278" max="1517" width="15.08984375" style="48"/>
    <col min="1518" max="1518" width="13.90625" style="48" customWidth="1"/>
    <col min="1519" max="1519" width="47.08984375" style="48" bestFit="1" customWidth="1"/>
    <col min="1520" max="1520" width="9" style="48" customWidth="1"/>
    <col min="1521" max="1521" width="10.54296875" style="48" customWidth="1"/>
    <col min="1522" max="1522" width="16.453125" style="48" bestFit="1" customWidth="1"/>
    <col min="1523" max="1523" width="13.54296875" style="48" customWidth="1"/>
    <col min="1524" max="1528" width="15.08984375" style="48"/>
    <col min="1529" max="1529" width="16.453125" style="48" bestFit="1" customWidth="1"/>
    <col min="1530" max="1532" width="15.08984375" style="48"/>
    <col min="1533" max="1533" width="15.54296875" style="48" bestFit="1" customWidth="1"/>
    <col min="1534" max="1773" width="15.08984375" style="48"/>
    <col min="1774" max="1774" width="13.90625" style="48" customWidth="1"/>
    <col min="1775" max="1775" width="47.08984375" style="48" bestFit="1" customWidth="1"/>
    <col min="1776" max="1776" width="9" style="48" customWidth="1"/>
    <col min="1777" max="1777" width="10.54296875" style="48" customWidth="1"/>
    <col min="1778" max="1778" width="16.453125" style="48" bestFit="1" customWidth="1"/>
    <col min="1779" max="1779" width="13.54296875" style="48" customWidth="1"/>
    <col min="1780" max="1784" width="15.08984375" style="48"/>
    <col min="1785" max="1785" width="16.453125" style="48" bestFit="1" customWidth="1"/>
    <col min="1786" max="1788" width="15.08984375" style="48"/>
    <col min="1789" max="1789" width="15.54296875" style="48" bestFit="1" customWidth="1"/>
    <col min="1790" max="2029" width="15.08984375" style="48"/>
    <col min="2030" max="2030" width="13.90625" style="48" customWidth="1"/>
    <col min="2031" max="2031" width="47.08984375" style="48" bestFit="1" customWidth="1"/>
    <col min="2032" max="2032" width="9" style="48" customWidth="1"/>
    <col min="2033" max="2033" width="10.54296875" style="48" customWidth="1"/>
    <col min="2034" max="2034" width="16.453125" style="48" bestFit="1" customWidth="1"/>
    <col min="2035" max="2035" width="13.54296875" style="48" customWidth="1"/>
    <col min="2036" max="2040" width="15.08984375" style="48"/>
    <col min="2041" max="2041" width="16.453125" style="48" bestFit="1" customWidth="1"/>
    <col min="2042" max="2044" width="15.08984375" style="48"/>
    <col min="2045" max="2045" width="15.54296875" style="48" bestFit="1" customWidth="1"/>
    <col min="2046" max="2285" width="15.08984375" style="48"/>
    <col min="2286" max="2286" width="13.90625" style="48" customWidth="1"/>
    <col min="2287" max="2287" width="47.08984375" style="48" bestFit="1" customWidth="1"/>
    <col min="2288" max="2288" width="9" style="48" customWidth="1"/>
    <col min="2289" max="2289" width="10.54296875" style="48" customWidth="1"/>
    <col min="2290" max="2290" width="16.453125" style="48" bestFit="1" customWidth="1"/>
    <col min="2291" max="2291" width="13.54296875" style="48" customWidth="1"/>
    <col min="2292" max="2296" width="15.08984375" style="48"/>
    <col min="2297" max="2297" width="16.453125" style="48" bestFit="1" customWidth="1"/>
    <col min="2298" max="2300" width="15.08984375" style="48"/>
    <col min="2301" max="2301" width="15.54296875" style="48" bestFit="1" customWidth="1"/>
    <col min="2302" max="2541" width="15.08984375" style="48"/>
    <col min="2542" max="2542" width="13.90625" style="48" customWidth="1"/>
    <col min="2543" max="2543" width="47.08984375" style="48" bestFit="1" customWidth="1"/>
    <col min="2544" max="2544" width="9" style="48" customWidth="1"/>
    <col min="2545" max="2545" width="10.54296875" style="48" customWidth="1"/>
    <col min="2546" max="2546" width="16.453125" style="48" bestFit="1" customWidth="1"/>
    <col min="2547" max="2547" width="13.54296875" style="48" customWidth="1"/>
    <col min="2548" max="2552" width="15.08984375" style="48"/>
    <col min="2553" max="2553" width="16.453125" style="48" bestFit="1" customWidth="1"/>
    <col min="2554" max="2556" width="15.08984375" style="48"/>
    <col min="2557" max="2557" width="15.54296875" style="48" bestFit="1" customWidth="1"/>
    <col min="2558" max="2797" width="15.08984375" style="48"/>
    <col min="2798" max="2798" width="13.90625" style="48" customWidth="1"/>
    <col min="2799" max="2799" width="47.08984375" style="48" bestFit="1" customWidth="1"/>
    <col min="2800" max="2800" width="9" style="48" customWidth="1"/>
    <col min="2801" max="2801" width="10.54296875" style="48" customWidth="1"/>
    <col min="2802" max="2802" width="16.453125" style="48" bestFit="1" customWidth="1"/>
    <col min="2803" max="2803" width="13.54296875" style="48" customWidth="1"/>
    <col min="2804" max="2808" width="15.08984375" style="48"/>
    <col min="2809" max="2809" width="16.453125" style="48" bestFit="1" customWidth="1"/>
    <col min="2810" max="2812" width="15.08984375" style="48"/>
    <col min="2813" max="2813" width="15.54296875" style="48" bestFit="1" customWidth="1"/>
    <col min="2814" max="3053" width="15.08984375" style="48"/>
    <col min="3054" max="3054" width="13.90625" style="48" customWidth="1"/>
    <col min="3055" max="3055" width="47.08984375" style="48" bestFit="1" customWidth="1"/>
    <col min="3056" max="3056" width="9" style="48" customWidth="1"/>
    <col min="3057" max="3057" width="10.54296875" style="48" customWidth="1"/>
    <col min="3058" max="3058" width="16.453125" style="48" bestFit="1" customWidth="1"/>
    <col min="3059" max="3059" width="13.54296875" style="48" customWidth="1"/>
    <col min="3060" max="3064" width="15.08984375" style="48"/>
    <col min="3065" max="3065" width="16.453125" style="48" bestFit="1" customWidth="1"/>
    <col min="3066" max="3068" width="15.08984375" style="48"/>
    <col min="3069" max="3069" width="15.54296875" style="48" bestFit="1" customWidth="1"/>
    <col min="3070" max="3309" width="15.08984375" style="48"/>
    <col min="3310" max="3310" width="13.90625" style="48" customWidth="1"/>
    <col min="3311" max="3311" width="47.08984375" style="48" bestFit="1" customWidth="1"/>
    <col min="3312" max="3312" width="9" style="48" customWidth="1"/>
    <col min="3313" max="3313" width="10.54296875" style="48" customWidth="1"/>
    <col min="3314" max="3314" width="16.453125" style="48" bestFit="1" customWidth="1"/>
    <col min="3315" max="3315" width="13.54296875" style="48" customWidth="1"/>
    <col min="3316" max="3320" width="15.08984375" style="48"/>
    <col min="3321" max="3321" width="16.453125" style="48" bestFit="1" customWidth="1"/>
    <col min="3322" max="3324" width="15.08984375" style="48"/>
    <col min="3325" max="3325" width="15.54296875" style="48" bestFit="1" customWidth="1"/>
    <col min="3326" max="3565" width="15.08984375" style="48"/>
    <col min="3566" max="3566" width="13.90625" style="48" customWidth="1"/>
    <col min="3567" max="3567" width="47.08984375" style="48" bestFit="1" customWidth="1"/>
    <col min="3568" max="3568" width="9" style="48" customWidth="1"/>
    <col min="3569" max="3569" width="10.54296875" style="48" customWidth="1"/>
    <col min="3570" max="3570" width="16.453125" style="48" bestFit="1" customWidth="1"/>
    <col min="3571" max="3571" width="13.54296875" style="48" customWidth="1"/>
    <col min="3572" max="3576" width="15.08984375" style="48"/>
    <col min="3577" max="3577" width="16.453125" style="48" bestFit="1" customWidth="1"/>
    <col min="3578" max="3580" width="15.08984375" style="48"/>
    <col min="3581" max="3581" width="15.54296875" style="48" bestFit="1" customWidth="1"/>
    <col min="3582" max="3821" width="15.08984375" style="48"/>
    <col min="3822" max="3822" width="13.90625" style="48" customWidth="1"/>
    <col min="3823" max="3823" width="47.08984375" style="48" bestFit="1" customWidth="1"/>
    <col min="3824" max="3824" width="9" style="48" customWidth="1"/>
    <col min="3825" max="3825" width="10.54296875" style="48" customWidth="1"/>
    <col min="3826" max="3826" width="16.453125" style="48" bestFit="1" customWidth="1"/>
    <col min="3827" max="3827" width="13.54296875" style="48" customWidth="1"/>
    <col min="3828" max="3832" width="15.08984375" style="48"/>
    <col min="3833" max="3833" width="16.453125" style="48" bestFit="1" customWidth="1"/>
    <col min="3834" max="3836" width="15.08984375" style="48"/>
    <col min="3837" max="3837" width="15.54296875" style="48" bestFit="1" customWidth="1"/>
    <col min="3838" max="4077" width="15.08984375" style="48"/>
    <col min="4078" max="4078" width="13.90625" style="48" customWidth="1"/>
    <col min="4079" max="4079" width="47.08984375" style="48" bestFit="1" customWidth="1"/>
    <col min="4080" max="4080" width="9" style="48" customWidth="1"/>
    <col min="4081" max="4081" width="10.54296875" style="48" customWidth="1"/>
    <col min="4082" max="4082" width="16.453125" style="48" bestFit="1" customWidth="1"/>
    <col min="4083" max="4083" width="13.54296875" style="48" customWidth="1"/>
    <col min="4084" max="4088" width="15.08984375" style="48"/>
    <col min="4089" max="4089" width="16.453125" style="48" bestFit="1" customWidth="1"/>
    <col min="4090" max="4092" width="15.08984375" style="48"/>
    <col min="4093" max="4093" width="15.54296875" style="48" bestFit="1" customWidth="1"/>
    <col min="4094" max="4333" width="15.08984375" style="48"/>
    <col min="4334" max="4334" width="13.90625" style="48" customWidth="1"/>
    <col min="4335" max="4335" width="47.08984375" style="48" bestFit="1" customWidth="1"/>
    <col min="4336" max="4336" width="9" style="48" customWidth="1"/>
    <col min="4337" max="4337" width="10.54296875" style="48" customWidth="1"/>
    <col min="4338" max="4338" width="16.453125" style="48" bestFit="1" customWidth="1"/>
    <col min="4339" max="4339" width="13.54296875" style="48" customWidth="1"/>
    <col min="4340" max="4344" width="15.08984375" style="48"/>
    <col min="4345" max="4345" width="16.453125" style="48" bestFit="1" customWidth="1"/>
    <col min="4346" max="4348" width="15.08984375" style="48"/>
    <col min="4349" max="4349" width="15.54296875" style="48" bestFit="1" customWidth="1"/>
    <col min="4350" max="4589" width="15.08984375" style="48"/>
    <col min="4590" max="4590" width="13.90625" style="48" customWidth="1"/>
    <col min="4591" max="4591" width="47.08984375" style="48" bestFit="1" customWidth="1"/>
    <col min="4592" max="4592" width="9" style="48" customWidth="1"/>
    <col min="4593" max="4593" width="10.54296875" style="48" customWidth="1"/>
    <col min="4594" max="4594" width="16.453125" style="48" bestFit="1" customWidth="1"/>
    <col min="4595" max="4595" width="13.54296875" style="48" customWidth="1"/>
    <col min="4596" max="4600" width="15.08984375" style="48"/>
    <col min="4601" max="4601" width="16.453125" style="48" bestFit="1" customWidth="1"/>
    <col min="4602" max="4604" width="15.08984375" style="48"/>
    <col min="4605" max="4605" width="15.54296875" style="48" bestFit="1" customWidth="1"/>
    <col min="4606" max="4845" width="15.08984375" style="48"/>
    <col min="4846" max="4846" width="13.90625" style="48" customWidth="1"/>
    <col min="4847" max="4847" width="47.08984375" style="48" bestFit="1" customWidth="1"/>
    <col min="4848" max="4848" width="9" style="48" customWidth="1"/>
    <col min="4849" max="4849" width="10.54296875" style="48" customWidth="1"/>
    <col min="4850" max="4850" width="16.453125" style="48" bestFit="1" customWidth="1"/>
    <col min="4851" max="4851" width="13.54296875" style="48" customWidth="1"/>
    <col min="4852" max="4856" width="15.08984375" style="48"/>
    <col min="4857" max="4857" width="16.453125" style="48" bestFit="1" customWidth="1"/>
    <col min="4858" max="4860" width="15.08984375" style="48"/>
    <col min="4861" max="4861" width="15.54296875" style="48" bestFit="1" customWidth="1"/>
    <col min="4862" max="5101" width="15.08984375" style="48"/>
    <col min="5102" max="5102" width="13.90625" style="48" customWidth="1"/>
    <col min="5103" max="5103" width="47.08984375" style="48" bestFit="1" customWidth="1"/>
    <col min="5104" max="5104" width="9" style="48" customWidth="1"/>
    <col min="5105" max="5105" width="10.54296875" style="48" customWidth="1"/>
    <col min="5106" max="5106" width="16.453125" style="48" bestFit="1" customWidth="1"/>
    <col min="5107" max="5107" width="13.54296875" style="48" customWidth="1"/>
    <col min="5108" max="5112" width="15.08984375" style="48"/>
    <col min="5113" max="5113" width="16.453125" style="48" bestFit="1" customWidth="1"/>
    <col min="5114" max="5116" width="15.08984375" style="48"/>
    <col min="5117" max="5117" width="15.54296875" style="48" bestFit="1" customWidth="1"/>
    <col min="5118" max="5357" width="15.08984375" style="48"/>
    <col min="5358" max="5358" width="13.90625" style="48" customWidth="1"/>
    <col min="5359" max="5359" width="47.08984375" style="48" bestFit="1" customWidth="1"/>
    <col min="5360" max="5360" width="9" style="48" customWidth="1"/>
    <col min="5361" max="5361" width="10.54296875" style="48" customWidth="1"/>
    <col min="5362" max="5362" width="16.453125" style="48" bestFit="1" customWidth="1"/>
    <col min="5363" max="5363" width="13.54296875" style="48" customWidth="1"/>
    <col min="5364" max="5368" width="15.08984375" style="48"/>
    <col min="5369" max="5369" width="16.453125" style="48" bestFit="1" customWidth="1"/>
    <col min="5370" max="5372" width="15.08984375" style="48"/>
    <col min="5373" max="5373" width="15.54296875" style="48" bestFit="1" customWidth="1"/>
    <col min="5374" max="5613" width="15.08984375" style="48"/>
    <col min="5614" max="5614" width="13.90625" style="48" customWidth="1"/>
    <col min="5615" max="5615" width="47.08984375" style="48" bestFit="1" customWidth="1"/>
    <col min="5616" max="5616" width="9" style="48" customWidth="1"/>
    <col min="5617" max="5617" width="10.54296875" style="48" customWidth="1"/>
    <col min="5618" max="5618" width="16.453125" style="48" bestFit="1" customWidth="1"/>
    <col min="5619" max="5619" width="13.54296875" style="48" customWidth="1"/>
    <col min="5620" max="5624" width="15.08984375" style="48"/>
    <col min="5625" max="5625" width="16.453125" style="48" bestFit="1" customWidth="1"/>
    <col min="5626" max="5628" width="15.08984375" style="48"/>
    <col min="5629" max="5629" width="15.54296875" style="48" bestFit="1" customWidth="1"/>
    <col min="5630" max="5869" width="15.08984375" style="48"/>
    <col min="5870" max="5870" width="13.90625" style="48" customWidth="1"/>
    <col min="5871" max="5871" width="47.08984375" style="48" bestFit="1" customWidth="1"/>
    <col min="5872" max="5872" width="9" style="48" customWidth="1"/>
    <col min="5873" max="5873" width="10.54296875" style="48" customWidth="1"/>
    <col min="5874" max="5874" width="16.453125" style="48" bestFit="1" customWidth="1"/>
    <col min="5875" max="5875" width="13.54296875" style="48" customWidth="1"/>
    <col min="5876" max="5880" width="15.08984375" style="48"/>
    <col min="5881" max="5881" width="16.453125" style="48" bestFit="1" customWidth="1"/>
    <col min="5882" max="5884" width="15.08984375" style="48"/>
    <col min="5885" max="5885" width="15.54296875" style="48" bestFit="1" customWidth="1"/>
    <col min="5886" max="6125" width="15.08984375" style="48"/>
    <col min="6126" max="6126" width="13.90625" style="48" customWidth="1"/>
    <col min="6127" max="6127" width="47.08984375" style="48" bestFit="1" customWidth="1"/>
    <col min="6128" max="6128" width="9" style="48" customWidth="1"/>
    <col min="6129" max="6129" width="10.54296875" style="48" customWidth="1"/>
    <col min="6130" max="6130" width="16.453125" style="48" bestFit="1" customWidth="1"/>
    <col min="6131" max="6131" width="13.54296875" style="48" customWidth="1"/>
    <col min="6132" max="6136" width="15.08984375" style="48"/>
    <col min="6137" max="6137" width="16.453125" style="48" bestFit="1" customWidth="1"/>
    <col min="6138" max="6140" width="15.08984375" style="48"/>
    <col min="6141" max="6141" width="15.54296875" style="48" bestFit="1" customWidth="1"/>
    <col min="6142" max="6381" width="15.08984375" style="48"/>
    <col min="6382" max="6382" width="13.90625" style="48" customWidth="1"/>
    <col min="6383" max="6383" width="47.08984375" style="48" bestFit="1" customWidth="1"/>
    <col min="6384" max="6384" width="9" style="48" customWidth="1"/>
    <col min="6385" max="6385" width="10.54296875" style="48" customWidth="1"/>
    <col min="6386" max="6386" width="16.453125" style="48" bestFit="1" customWidth="1"/>
    <col min="6387" max="6387" width="13.54296875" style="48" customWidth="1"/>
    <col min="6388" max="6392" width="15.08984375" style="48"/>
    <col min="6393" max="6393" width="16.453125" style="48" bestFit="1" customWidth="1"/>
    <col min="6394" max="6396" width="15.08984375" style="48"/>
    <col min="6397" max="6397" width="15.54296875" style="48" bestFit="1" customWidth="1"/>
    <col min="6398" max="6637" width="15.08984375" style="48"/>
    <col min="6638" max="6638" width="13.90625" style="48" customWidth="1"/>
    <col min="6639" max="6639" width="47.08984375" style="48" bestFit="1" customWidth="1"/>
    <col min="6640" max="6640" width="9" style="48" customWidth="1"/>
    <col min="6641" max="6641" width="10.54296875" style="48" customWidth="1"/>
    <col min="6642" max="6642" width="16.453125" style="48" bestFit="1" customWidth="1"/>
    <col min="6643" max="6643" width="13.54296875" style="48" customWidth="1"/>
    <col min="6644" max="6648" width="15.08984375" style="48"/>
    <col min="6649" max="6649" width="16.453125" style="48" bestFit="1" customWidth="1"/>
    <col min="6650" max="6652" width="15.08984375" style="48"/>
    <col min="6653" max="6653" width="15.54296875" style="48" bestFit="1" customWidth="1"/>
    <col min="6654" max="6893" width="15.08984375" style="48"/>
    <col min="6894" max="6894" width="13.90625" style="48" customWidth="1"/>
    <col min="6895" max="6895" width="47.08984375" style="48" bestFit="1" customWidth="1"/>
    <col min="6896" max="6896" width="9" style="48" customWidth="1"/>
    <col min="6897" max="6897" width="10.54296875" style="48" customWidth="1"/>
    <col min="6898" max="6898" width="16.453125" style="48" bestFit="1" customWidth="1"/>
    <col min="6899" max="6899" width="13.54296875" style="48" customWidth="1"/>
    <col min="6900" max="6904" width="15.08984375" style="48"/>
    <col min="6905" max="6905" width="16.453125" style="48" bestFit="1" customWidth="1"/>
    <col min="6906" max="6908" width="15.08984375" style="48"/>
    <col min="6909" max="6909" width="15.54296875" style="48" bestFit="1" customWidth="1"/>
    <col min="6910" max="7149" width="15.08984375" style="48"/>
    <col min="7150" max="7150" width="13.90625" style="48" customWidth="1"/>
    <col min="7151" max="7151" width="47.08984375" style="48" bestFit="1" customWidth="1"/>
    <col min="7152" max="7152" width="9" style="48" customWidth="1"/>
    <col min="7153" max="7153" width="10.54296875" style="48" customWidth="1"/>
    <col min="7154" max="7154" width="16.453125" style="48" bestFit="1" customWidth="1"/>
    <col min="7155" max="7155" width="13.54296875" style="48" customWidth="1"/>
    <col min="7156" max="7160" width="15.08984375" style="48"/>
    <col min="7161" max="7161" width="16.453125" style="48" bestFit="1" customWidth="1"/>
    <col min="7162" max="7164" width="15.08984375" style="48"/>
    <col min="7165" max="7165" width="15.54296875" style="48" bestFit="1" customWidth="1"/>
    <col min="7166" max="7405" width="15.08984375" style="48"/>
    <col min="7406" max="7406" width="13.90625" style="48" customWidth="1"/>
    <col min="7407" max="7407" width="47.08984375" style="48" bestFit="1" customWidth="1"/>
    <col min="7408" max="7408" width="9" style="48" customWidth="1"/>
    <col min="7409" max="7409" width="10.54296875" style="48" customWidth="1"/>
    <col min="7410" max="7410" width="16.453125" style="48" bestFit="1" customWidth="1"/>
    <col min="7411" max="7411" width="13.54296875" style="48" customWidth="1"/>
    <col min="7412" max="7416" width="15.08984375" style="48"/>
    <col min="7417" max="7417" width="16.453125" style="48" bestFit="1" customWidth="1"/>
    <col min="7418" max="7420" width="15.08984375" style="48"/>
    <col min="7421" max="7421" width="15.54296875" style="48" bestFit="1" customWidth="1"/>
    <col min="7422" max="7661" width="15.08984375" style="48"/>
    <col min="7662" max="7662" width="13.90625" style="48" customWidth="1"/>
    <col min="7663" max="7663" width="47.08984375" style="48" bestFit="1" customWidth="1"/>
    <col min="7664" max="7664" width="9" style="48" customWidth="1"/>
    <col min="7665" max="7665" width="10.54296875" style="48" customWidth="1"/>
    <col min="7666" max="7666" width="16.453125" style="48" bestFit="1" customWidth="1"/>
    <col min="7667" max="7667" width="13.54296875" style="48" customWidth="1"/>
    <col min="7668" max="7672" width="15.08984375" style="48"/>
    <col min="7673" max="7673" width="16.453125" style="48" bestFit="1" customWidth="1"/>
    <col min="7674" max="7676" width="15.08984375" style="48"/>
    <col min="7677" max="7677" width="15.54296875" style="48" bestFit="1" customWidth="1"/>
    <col min="7678" max="7917" width="15.08984375" style="48"/>
    <col min="7918" max="7918" width="13.90625" style="48" customWidth="1"/>
    <col min="7919" max="7919" width="47.08984375" style="48" bestFit="1" customWidth="1"/>
    <col min="7920" max="7920" width="9" style="48" customWidth="1"/>
    <col min="7921" max="7921" width="10.54296875" style="48" customWidth="1"/>
    <col min="7922" max="7922" width="16.453125" style="48" bestFit="1" customWidth="1"/>
    <col min="7923" max="7923" width="13.54296875" style="48" customWidth="1"/>
    <col min="7924" max="7928" width="15.08984375" style="48"/>
    <col min="7929" max="7929" width="16.453125" style="48" bestFit="1" customWidth="1"/>
    <col min="7930" max="7932" width="15.08984375" style="48"/>
    <col min="7933" max="7933" width="15.54296875" style="48" bestFit="1" customWidth="1"/>
    <col min="7934" max="8173" width="15.08984375" style="48"/>
    <col min="8174" max="8174" width="13.90625" style="48" customWidth="1"/>
    <col min="8175" max="8175" width="47.08984375" style="48" bestFit="1" customWidth="1"/>
    <col min="8176" max="8176" width="9" style="48" customWidth="1"/>
    <col min="8177" max="8177" width="10.54296875" style="48" customWidth="1"/>
    <col min="8178" max="8178" width="16.453125" style="48" bestFit="1" customWidth="1"/>
    <col min="8179" max="8179" width="13.54296875" style="48" customWidth="1"/>
    <col min="8180" max="8184" width="15.08984375" style="48"/>
    <col min="8185" max="8185" width="16.453125" style="48" bestFit="1" customWidth="1"/>
    <col min="8186" max="8188" width="15.08984375" style="48"/>
    <col min="8189" max="8189" width="15.54296875" style="48" bestFit="1" customWidth="1"/>
    <col min="8190" max="8429" width="15.08984375" style="48"/>
    <col min="8430" max="8430" width="13.90625" style="48" customWidth="1"/>
    <col min="8431" max="8431" width="47.08984375" style="48" bestFit="1" customWidth="1"/>
    <col min="8432" max="8432" width="9" style="48" customWidth="1"/>
    <col min="8433" max="8433" width="10.54296875" style="48" customWidth="1"/>
    <col min="8434" max="8434" width="16.453125" style="48" bestFit="1" customWidth="1"/>
    <col min="8435" max="8435" width="13.54296875" style="48" customWidth="1"/>
    <col min="8436" max="8440" width="15.08984375" style="48"/>
    <col min="8441" max="8441" width="16.453125" style="48" bestFit="1" customWidth="1"/>
    <col min="8442" max="8444" width="15.08984375" style="48"/>
    <col min="8445" max="8445" width="15.54296875" style="48" bestFit="1" customWidth="1"/>
    <col min="8446" max="8685" width="15.08984375" style="48"/>
    <col min="8686" max="8686" width="13.90625" style="48" customWidth="1"/>
    <col min="8687" max="8687" width="47.08984375" style="48" bestFit="1" customWidth="1"/>
    <col min="8688" max="8688" width="9" style="48" customWidth="1"/>
    <col min="8689" max="8689" width="10.54296875" style="48" customWidth="1"/>
    <col min="8690" max="8690" width="16.453125" style="48" bestFit="1" customWidth="1"/>
    <col min="8691" max="8691" width="13.54296875" style="48" customWidth="1"/>
    <col min="8692" max="8696" width="15.08984375" style="48"/>
    <col min="8697" max="8697" width="16.453125" style="48" bestFit="1" customWidth="1"/>
    <col min="8698" max="8700" width="15.08984375" style="48"/>
    <col min="8701" max="8701" width="15.54296875" style="48" bestFit="1" customWidth="1"/>
    <col min="8702" max="8941" width="15.08984375" style="48"/>
    <col min="8942" max="8942" width="13.90625" style="48" customWidth="1"/>
    <col min="8943" max="8943" width="47.08984375" style="48" bestFit="1" customWidth="1"/>
    <col min="8944" max="8944" width="9" style="48" customWidth="1"/>
    <col min="8945" max="8945" width="10.54296875" style="48" customWidth="1"/>
    <col min="8946" max="8946" width="16.453125" style="48" bestFit="1" customWidth="1"/>
    <col min="8947" max="8947" width="13.54296875" style="48" customWidth="1"/>
    <col min="8948" max="8952" width="15.08984375" style="48"/>
    <col min="8953" max="8953" width="16.453125" style="48" bestFit="1" customWidth="1"/>
    <col min="8954" max="8956" width="15.08984375" style="48"/>
    <col min="8957" max="8957" width="15.54296875" style="48" bestFit="1" customWidth="1"/>
    <col min="8958" max="9197" width="15.08984375" style="48"/>
    <col min="9198" max="9198" width="13.90625" style="48" customWidth="1"/>
    <col min="9199" max="9199" width="47.08984375" style="48" bestFit="1" customWidth="1"/>
    <col min="9200" max="9200" width="9" style="48" customWidth="1"/>
    <col min="9201" max="9201" width="10.54296875" style="48" customWidth="1"/>
    <col min="9202" max="9202" width="16.453125" style="48" bestFit="1" customWidth="1"/>
    <col min="9203" max="9203" width="13.54296875" style="48" customWidth="1"/>
    <col min="9204" max="9208" width="15.08984375" style="48"/>
    <col min="9209" max="9209" width="16.453125" style="48" bestFit="1" customWidth="1"/>
    <col min="9210" max="9212" width="15.08984375" style="48"/>
    <col min="9213" max="9213" width="15.54296875" style="48" bestFit="1" customWidth="1"/>
    <col min="9214" max="9453" width="15.08984375" style="48"/>
    <col min="9454" max="9454" width="13.90625" style="48" customWidth="1"/>
    <col min="9455" max="9455" width="47.08984375" style="48" bestFit="1" customWidth="1"/>
    <col min="9456" max="9456" width="9" style="48" customWidth="1"/>
    <col min="9457" max="9457" width="10.54296875" style="48" customWidth="1"/>
    <col min="9458" max="9458" width="16.453125" style="48" bestFit="1" customWidth="1"/>
    <col min="9459" max="9459" width="13.54296875" style="48" customWidth="1"/>
    <col min="9460" max="9464" width="15.08984375" style="48"/>
    <col min="9465" max="9465" width="16.453125" style="48" bestFit="1" customWidth="1"/>
    <col min="9466" max="9468" width="15.08984375" style="48"/>
    <col min="9469" max="9469" width="15.54296875" style="48" bestFit="1" customWidth="1"/>
    <col min="9470" max="9709" width="15.08984375" style="48"/>
    <col min="9710" max="9710" width="13.90625" style="48" customWidth="1"/>
    <col min="9711" max="9711" width="47.08984375" style="48" bestFit="1" customWidth="1"/>
    <col min="9712" max="9712" width="9" style="48" customWidth="1"/>
    <col min="9713" max="9713" width="10.54296875" style="48" customWidth="1"/>
    <col min="9714" max="9714" width="16.453125" style="48" bestFit="1" customWidth="1"/>
    <col min="9715" max="9715" width="13.54296875" style="48" customWidth="1"/>
    <col min="9716" max="9720" width="15.08984375" style="48"/>
    <col min="9721" max="9721" width="16.453125" style="48" bestFit="1" customWidth="1"/>
    <col min="9722" max="9724" width="15.08984375" style="48"/>
    <col min="9725" max="9725" width="15.54296875" style="48" bestFit="1" customWidth="1"/>
    <col min="9726" max="9965" width="15.08984375" style="48"/>
    <col min="9966" max="9966" width="13.90625" style="48" customWidth="1"/>
    <col min="9967" max="9967" width="47.08984375" style="48" bestFit="1" customWidth="1"/>
    <col min="9968" max="9968" width="9" style="48" customWidth="1"/>
    <col min="9969" max="9969" width="10.54296875" style="48" customWidth="1"/>
    <col min="9970" max="9970" width="16.453125" style="48" bestFit="1" customWidth="1"/>
    <col min="9971" max="9971" width="13.54296875" style="48" customWidth="1"/>
    <col min="9972" max="9976" width="15.08984375" style="48"/>
    <col min="9977" max="9977" width="16.453125" style="48" bestFit="1" customWidth="1"/>
    <col min="9978" max="9980" width="15.08984375" style="48"/>
    <col min="9981" max="9981" width="15.54296875" style="48" bestFit="1" customWidth="1"/>
    <col min="9982" max="10221" width="15.08984375" style="48"/>
    <col min="10222" max="10222" width="13.90625" style="48" customWidth="1"/>
    <col min="10223" max="10223" width="47.08984375" style="48" bestFit="1" customWidth="1"/>
    <col min="10224" max="10224" width="9" style="48" customWidth="1"/>
    <col min="10225" max="10225" width="10.54296875" style="48" customWidth="1"/>
    <col min="10226" max="10226" width="16.453125" style="48" bestFit="1" customWidth="1"/>
    <col min="10227" max="10227" width="13.54296875" style="48" customWidth="1"/>
    <col min="10228" max="10232" width="15.08984375" style="48"/>
    <col min="10233" max="10233" width="16.453125" style="48" bestFit="1" customWidth="1"/>
    <col min="10234" max="10236" width="15.08984375" style="48"/>
    <col min="10237" max="10237" width="15.54296875" style="48" bestFit="1" customWidth="1"/>
    <col min="10238" max="10477" width="15.08984375" style="48"/>
    <col min="10478" max="10478" width="13.90625" style="48" customWidth="1"/>
    <col min="10479" max="10479" width="47.08984375" style="48" bestFit="1" customWidth="1"/>
    <col min="10480" max="10480" width="9" style="48" customWidth="1"/>
    <col min="10481" max="10481" width="10.54296875" style="48" customWidth="1"/>
    <col min="10482" max="10482" width="16.453125" style="48" bestFit="1" customWidth="1"/>
    <col min="10483" max="10483" width="13.54296875" style="48" customWidth="1"/>
    <col min="10484" max="10488" width="15.08984375" style="48"/>
    <col min="10489" max="10489" width="16.453125" style="48" bestFit="1" customWidth="1"/>
    <col min="10490" max="10492" width="15.08984375" style="48"/>
    <col min="10493" max="10493" width="15.54296875" style="48" bestFit="1" customWidth="1"/>
    <col min="10494" max="10733" width="15.08984375" style="48"/>
    <col min="10734" max="10734" width="13.90625" style="48" customWidth="1"/>
    <col min="10735" max="10735" width="47.08984375" style="48" bestFit="1" customWidth="1"/>
    <col min="10736" max="10736" width="9" style="48" customWidth="1"/>
    <col min="10737" max="10737" width="10.54296875" style="48" customWidth="1"/>
    <col min="10738" max="10738" width="16.453125" style="48" bestFit="1" customWidth="1"/>
    <col min="10739" max="10739" width="13.54296875" style="48" customWidth="1"/>
    <col min="10740" max="10744" width="15.08984375" style="48"/>
    <col min="10745" max="10745" width="16.453125" style="48" bestFit="1" customWidth="1"/>
    <col min="10746" max="10748" width="15.08984375" style="48"/>
    <col min="10749" max="10749" width="15.54296875" style="48" bestFit="1" customWidth="1"/>
    <col min="10750" max="10989" width="15.08984375" style="48"/>
    <col min="10990" max="10990" width="13.90625" style="48" customWidth="1"/>
    <col min="10991" max="10991" width="47.08984375" style="48" bestFit="1" customWidth="1"/>
    <col min="10992" max="10992" width="9" style="48" customWidth="1"/>
    <col min="10993" max="10993" width="10.54296875" style="48" customWidth="1"/>
    <col min="10994" max="10994" width="16.453125" style="48" bestFit="1" customWidth="1"/>
    <col min="10995" max="10995" width="13.54296875" style="48" customWidth="1"/>
    <col min="10996" max="11000" width="15.08984375" style="48"/>
    <col min="11001" max="11001" width="16.453125" style="48" bestFit="1" customWidth="1"/>
    <col min="11002" max="11004" width="15.08984375" style="48"/>
    <col min="11005" max="11005" width="15.54296875" style="48" bestFit="1" customWidth="1"/>
    <col min="11006" max="11245" width="15.08984375" style="48"/>
    <col min="11246" max="11246" width="13.90625" style="48" customWidth="1"/>
    <col min="11247" max="11247" width="47.08984375" style="48" bestFit="1" customWidth="1"/>
    <col min="11248" max="11248" width="9" style="48" customWidth="1"/>
    <col min="11249" max="11249" width="10.54296875" style="48" customWidth="1"/>
    <col min="11250" max="11250" width="16.453125" style="48" bestFit="1" customWidth="1"/>
    <col min="11251" max="11251" width="13.54296875" style="48" customWidth="1"/>
    <col min="11252" max="11256" width="15.08984375" style="48"/>
    <col min="11257" max="11257" width="16.453125" style="48" bestFit="1" customWidth="1"/>
    <col min="11258" max="11260" width="15.08984375" style="48"/>
    <col min="11261" max="11261" width="15.54296875" style="48" bestFit="1" customWidth="1"/>
    <col min="11262" max="11501" width="15.08984375" style="48"/>
    <col min="11502" max="11502" width="13.90625" style="48" customWidth="1"/>
    <col min="11503" max="11503" width="47.08984375" style="48" bestFit="1" customWidth="1"/>
    <col min="11504" max="11504" width="9" style="48" customWidth="1"/>
    <col min="11505" max="11505" width="10.54296875" style="48" customWidth="1"/>
    <col min="11506" max="11506" width="16.453125" style="48" bestFit="1" customWidth="1"/>
    <col min="11507" max="11507" width="13.54296875" style="48" customWidth="1"/>
    <col min="11508" max="11512" width="15.08984375" style="48"/>
    <col min="11513" max="11513" width="16.453125" style="48" bestFit="1" customWidth="1"/>
    <col min="11514" max="11516" width="15.08984375" style="48"/>
    <col min="11517" max="11517" width="15.54296875" style="48" bestFit="1" customWidth="1"/>
    <col min="11518" max="11757" width="15.08984375" style="48"/>
    <col min="11758" max="11758" width="13.90625" style="48" customWidth="1"/>
    <col min="11759" max="11759" width="47.08984375" style="48" bestFit="1" customWidth="1"/>
    <col min="11760" max="11760" width="9" style="48" customWidth="1"/>
    <col min="11761" max="11761" width="10.54296875" style="48" customWidth="1"/>
    <col min="11762" max="11762" width="16.453125" style="48" bestFit="1" customWidth="1"/>
    <col min="11763" max="11763" width="13.54296875" style="48" customWidth="1"/>
    <col min="11764" max="11768" width="15.08984375" style="48"/>
    <col min="11769" max="11769" width="16.453125" style="48" bestFit="1" customWidth="1"/>
    <col min="11770" max="11772" width="15.08984375" style="48"/>
    <col min="11773" max="11773" width="15.54296875" style="48" bestFit="1" customWidth="1"/>
    <col min="11774" max="12013" width="15.08984375" style="48"/>
    <col min="12014" max="12014" width="13.90625" style="48" customWidth="1"/>
    <col min="12015" max="12015" width="47.08984375" style="48" bestFit="1" customWidth="1"/>
    <col min="12016" max="12016" width="9" style="48" customWidth="1"/>
    <col min="12017" max="12017" width="10.54296875" style="48" customWidth="1"/>
    <col min="12018" max="12018" width="16.453125" style="48" bestFit="1" customWidth="1"/>
    <col min="12019" max="12019" width="13.54296875" style="48" customWidth="1"/>
    <col min="12020" max="12024" width="15.08984375" style="48"/>
    <col min="12025" max="12025" width="16.453125" style="48" bestFit="1" customWidth="1"/>
    <col min="12026" max="12028" width="15.08984375" style="48"/>
    <col min="12029" max="12029" width="15.54296875" style="48" bestFit="1" customWidth="1"/>
    <col min="12030" max="12269" width="15.08984375" style="48"/>
    <col min="12270" max="12270" width="13.90625" style="48" customWidth="1"/>
    <col min="12271" max="12271" width="47.08984375" style="48" bestFit="1" customWidth="1"/>
    <col min="12272" max="12272" width="9" style="48" customWidth="1"/>
    <col min="12273" max="12273" width="10.54296875" style="48" customWidth="1"/>
    <col min="12274" max="12274" width="16.453125" style="48" bestFit="1" customWidth="1"/>
    <col min="12275" max="12275" width="13.54296875" style="48" customWidth="1"/>
    <col min="12276" max="12280" width="15.08984375" style="48"/>
    <col min="12281" max="12281" width="16.453125" style="48" bestFit="1" customWidth="1"/>
    <col min="12282" max="12284" width="15.08984375" style="48"/>
    <col min="12285" max="12285" width="15.54296875" style="48" bestFit="1" customWidth="1"/>
    <col min="12286" max="12525" width="15.08984375" style="48"/>
    <col min="12526" max="12526" width="13.90625" style="48" customWidth="1"/>
    <col min="12527" max="12527" width="47.08984375" style="48" bestFit="1" customWidth="1"/>
    <col min="12528" max="12528" width="9" style="48" customWidth="1"/>
    <col min="12529" max="12529" width="10.54296875" style="48" customWidth="1"/>
    <col min="12530" max="12530" width="16.453125" style="48" bestFit="1" customWidth="1"/>
    <col min="12531" max="12531" width="13.54296875" style="48" customWidth="1"/>
    <col min="12532" max="12536" width="15.08984375" style="48"/>
    <col min="12537" max="12537" width="16.453125" style="48" bestFit="1" customWidth="1"/>
    <col min="12538" max="12540" width="15.08984375" style="48"/>
    <col min="12541" max="12541" width="15.54296875" style="48" bestFit="1" customWidth="1"/>
    <col min="12542" max="12781" width="15.08984375" style="48"/>
    <col min="12782" max="12782" width="13.90625" style="48" customWidth="1"/>
    <col min="12783" max="12783" width="47.08984375" style="48" bestFit="1" customWidth="1"/>
    <col min="12784" max="12784" width="9" style="48" customWidth="1"/>
    <col min="12785" max="12785" width="10.54296875" style="48" customWidth="1"/>
    <col min="12786" max="12786" width="16.453125" style="48" bestFit="1" customWidth="1"/>
    <col min="12787" max="12787" width="13.54296875" style="48" customWidth="1"/>
    <col min="12788" max="12792" width="15.08984375" style="48"/>
    <col min="12793" max="12793" width="16.453125" style="48" bestFit="1" customWidth="1"/>
    <col min="12794" max="12796" width="15.08984375" style="48"/>
    <col min="12797" max="12797" width="15.54296875" style="48" bestFit="1" customWidth="1"/>
    <col min="12798" max="13037" width="15.08984375" style="48"/>
    <col min="13038" max="13038" width="13.90625" style="48" customWidth="1"/>
    <col min="13039" max="13039" width="47.08984375" style="48" bestFit="1" customWidth="1"/>
    <col min="13040" max="13040" width="9" style="48" customWidth="1"/>
    <col min="13041" max="13041" width="10.54296875" style="48" customWidth="1"/>
    <col min="13042" max="13042" width="16.453125" style="48" bestFit="1" customWidth="1"/>
    <col min="13043" max="13043" width="13.54296875" style="48" customWidth="1"/>
    <col min="13044" max="13048" width="15.08984375" style="48"/>
    <col min="13049" max="13049" width="16.453125" style="48" bestFit="1" customWidth="1"/>
    <col min="13050" max="13052" width="15.08984375" style="48"/>
    <col min="13053" max="13053" width="15.54296875" style="48" bestFit="1" customWidth="1"/>
    <col min="13054" max="13293" width="15.08984375" style="48"/>
    <col min="13294" max="13294" width="13.90625" style="48" customWidth="1"/>
    <col min="13295" max="13295" width="47.08984375" style="48" bestFit="1" customWidth="1"/>
    <col min="13296" max="13296" width="9" style="48" customWidth="1"/>
    <col min="13297" max="13297" width="10.54296875" style="48" customWidth="1"/>
    <col min="13298" max="13298" width="16.453125" style="48" bestFit="1" customWidth="1"/>
    <col min="13299" max="13299" width="13.54296875" style="48" customWidth="1"/>
    <col min="13300" max="13304" width="15.08984375" style="48"/>
    <col min="13305" max="13305" width="16.453125" style="48" bestFit="1" customWidth="1"/>
    <col min="13306" max="13308" width="15.08984375" style="48"/>
    <col min="13309" max="13309" width="15.54296875" style="48" bestFit="1" customWidth="1"/>
    <col min="13310" max="13549" width="15.08984375" style="48"/>
    <col min="13550" max="13550" width="13.90625" style="48" customWidth="1"/>
    <col min="13551" max="13551" width="47.08984375" style="48" bestFit="1" customWidth="1"/>
    <col min="13552" max="13552" width="9" style="48" customWidth="1"/>
    <col min="13553" max="13553" width="10.54296875" style="48" customWidth="1"/>
    <col min="13554" max="13554" width="16.453125" style="48" bestFit="1" customWidth="1"/>
    <col min="13555" max="13555" width="13.54296875" style="48" customWidth="1"/>
    <col min="13556" max="13560" width="15.08984375" style="48"/>
    <col min="13561" max="13561" width="16.453125" style="48" bestFit="1" customWidth="1"/>
    <col min="13562" max="13564" width="15.08984375" style="48"/>
    <col min="13565" max="13565" width="15.54296875" style="48" bestFit="1" customWidth="1"/>
    <col min="13566" max="13805" width="15.08984375" style="48"/>
    <col min="13806" max="13806" width="13.90625" style="48" customWidth="1"/>
    <col min="13807" max="13807" width="47.08984375" style="48" bestFit="1" customWidth="1"/>
    <col min="13808" max="13808" width="9" style="48" customWidth="1"/>
    <col min="13809" max="13809" width="10.54296875" style="48" customWidth="1"/>
    <col min="13810" max="13810" width="16.453125" style="48" bestFit="1" customWidth="1"/>
    <col min="13811" max="13811" width="13.54296875" style="48" customWidth="1"/>
    <col min="13812" max="13816" width="15.08984375" style="48"/>
    <col min="13817" max="13817" width="16.453125" style="48" bestFit="1" customWidth="1"/>
    <col min="13818" max="13820" width="15.08984375" style="48"/>
    <col min="13821" max="13821" width="15.54296875" style="48" bestFit="1" customWidth="1"/>
    <col min="13822" max="14061" width="15.08984375" style="48"/>
    <col min="14062" max="14062" width="13.90625" style="48" customWidth="1"/>
    <col min="14063" max="14063" width="47.08984375" style="48" bestFit="1" customWidth="1"/>
    <col min="14064" max="14064" width="9" style="48" customWidth="1"/>
    <col min="14065" max="14065" width="10.54296875" style="48" customWidth="1"/>
    <col min="14066" max="14066" width="16.453125" style="48" bestFit="1" customWidth="1"/>
    <col min="14067" max="14067" width="13.54296875" style="48" customWidth="1"/>
    <col min="14068" max="14072" width="15.08984375" style="48"/>
    <col min="14073" max="14073" width="16.453125" style="48" bestFit="1" customWidth="1"/>
    <col min="14074" max="14076" width="15.08984375" style="48"/>
    <col min="14077" max="14077" width="15.54296875" style="48" bestFit="1" customWidth="1"/>
    <col min="14078" max="14317" width="15.08984375" style="48"/>
    <col min="14318" max="14318" width="13.90625" style="48" customWidth="1"/>
    <col min="14319" max="14319" width="47.08984375" style="48" bestFit="1" customWidth="1"/>
    <col min="14320" max="14320" width="9" style="48" customWidth="1"/>
    <col min="14321" max="14321" width="10.54296875" style="48" customWidth="1"/>
    <col min="14322" max="14322" width="16.453125" style="48" bestFit="1" customWidth="1"/>
    <col min="14323" max="14323" width="13.54296875" style="48" customWidth="1"/>
    <col min="14324" max="14328" width="15.08984375" style="48"/>
    <col min="14329" max="14329" width="16.453125" style="48" bestFit="1" customWidth="1"/>
    <col min="14330" max="14332" width="15.08984375" style="48"/>
    <col min="14333" max="14333" width="15.54296875" style="48" bestFit="1" customWidth="1"/>
    <col min="14334" max="14573" width="15.08984375" style="48"/>
    <col min="14574" max="14574" width="13.90625" style="48" customWidth="1"/>
    <col min="14575" max="14575" width="47.08984375" style="48" bestFit="1" customWidth="1"/>
    <col min="14576" max="14576" width="9" style="48" customWidth="1"/>
    <col min="14577" max="14577" width="10.54296875" style="48" customWidth="1"/>
    <col min="14578" max="14578" width="16.453125" style="48" bestFit="1" customWidth="1"/>
    <col min="14579" max="14579" width="13.54296875" style="48" customWidth="1"/>
    <col min="14580" max="14584" width="15.08984375" style="48"/>
    <col min="14585" max="14585" width="16.453125" style="48" bestFit="1" customWidth="1"/>
    <col min="14586" max="14588" width="15.08984375" style="48"/>
    <col min="14589" max="14589" width="15.54296875" style="48" bestFit="1" customWidth="1"/>
    <col min="14590" max="14829" width="15.08984375" style="48"/>
    <col min="14830" max="14830" width="13.90625" style="48" customWidth="1"/>
    <col min="14831" max="14831" width="47.08984375" style="48" bestFit="1" customWidth="1"/>
    <col min="14832" max="14832" width="9" style="48" customWidth="1"/>
    <col min="14833" max="14833" width="10.54296875" style="48" customWidth="1"/>
    <col min="14834" max="14834" width="16.453125" style="48" bestFit="1" customWidth="1"/>
    <col min="14835" max="14835" width="13.54296875" style="48" customWidth="1"/>
    <col min="14836" max="14840" width="15.08984375" style="48"/>
    <col min="14841" max="14841" width="16.453125" style="48" bestFit="1" customWidth="1"/>
    <col min="14842" max="14844" width="15.08984375" style="48"/>
    <col min="14845" max="14845" width="15.54296875" style="48" bestFit="1" customWidth="1"/>
    <col min="14846" max="15085" width="15.08984375" style="48"/>
    <col min="15086" max="15086" width="13.90625" style="48" customWidth="1"/>
    <col min="15087" max="15087" width="47.08984375" style="48" bestFit="1" customWidth="1"/>
    <col min="15088" max="15088" width="9" style="48" customWidth="1"/>
    <col min="15089" max="15089" width="10.54296875" style="48" customWidth="1"/>
    <col min="15090" max="15090" width="16.453125" style="48" bestFit="1" customWidth="1"/>
    <col min="15091" max="15091" width="13.54296875" style="48" customWidth="1"/>
    <col min="15092" max="15096" width="15.08984375" style="48"/>
    <col min="15097" max="15097" width="16.453125" style="48" bestFit="1" customWidth="1"/>
    <col min="15098" max="15100" width="15.08984375" style="48"/>
    <col min="15101" max="15101" width="15.54296875" style="48" bestFit="1" customWidth="1"/>
    <col min="15102" max="15341" width="15.08984375" style="48"/>
    <col min="15342" max="15342" width="13.90625" style="48" customWidth="1"/>
    <col min="15343" max="15343" width="47.08984375" style="48" bestFit="1" customWidth="1"/>
    <col min="15344" max="15344" width="9" style="48" customWidth="1"/>
    <col min="15345" max="15345" width="10.54296875" style="48" customWidth="1"/>
    <col min="15346" max="15346" width="16.453125" style="48" bestFit="1" customWidth="1"/>
    <col min="15347" max="15347" width="13.54296875" style="48" customWidth="1"/>
    <col min="15348" max="15352" width="15.08984375" style="48"/>
    <col min="15353" max="15353" width="16.453125" style="48" bestFit="1" customWidth="1"/>
    <col min="15354" max="15356" width="15.08984375" style="48"/>
    <col min="15357" max="15357" width="15.54296875" style="48" bestFit="1" customWidth="1"/>
    <col min="15358" max="15597" width="15.08984375" style="48"/>
    <col min="15598" max="15598" width="13.90625" style="48" customWidth="1"/>
    <col min="15599" max="15599" width="47.08984375" style="48" bestFit="1" customWidth="1"/>
    <col min="15600" max="15600" width="9" style="48" customWidth="1"/>
    <col min="15601" max="15601" width="10.54296875" style="48" customWidth="1"/>
    <col min="15602" max="15602" width="16.453125" style="48" bestFit="1" customWidth="1"/>
    <col min="15603" max="15603" width="13.54296875" style="48" customWidth="1"/>
    <col min="15604" max="15608" width="15.08984375" style="48"/>
    <col min="15609" max="15609" width="16.453125" style="48" bestFit="1" customWidth="1"/>
    <col min="15610" max="15612" width="15.08984375" style="48"/>
    <col min="15613" max="15613" width="15.54296875" style="48" bestFit="1" customWidth="1"/>
    <col min="15614" max="15853" width="15.08984375" style="48"/>
    <col min="15854" max="15854" width="13.90625" style="48" customWidth="1"/>
    <col min="15855" max="15855" width="47.08984375" style="48" bestFit="1" customWidth="1"/>
    <col min="15856" max="15856" width="9" style="48" customWidth="1"/>
    <col min="15857" max="15857" width="10.54296875" style="48" customWidth="1"/>
    <col min="15858" max="15858" width="16.453125" style="48" bestFit="1" customWidth="1"/>
    <col min="15859" max="15859" width="13.54296875" style="48" customWidth="1"/>
    <col min="15860" max="15864" width="15.08984375" style="48"/>
    <col min="15865" max="15865" width="16.453125" style="48" bestFit="1" customWidth="1"/>
    <col min="15866" max="15868" width="15.08984375" style="48"/>
    <col min="15869" max="15869" width="15.54296875" style="48" bestFit="1" customWidth="1"/>
    <col min="15870" max="16109" width="15.08984375" style="48"/>
    <col min="16110" max="16110" width="13.90625" style="48" customWidth="1"/>
    <col min="16111" max="16111" width="47.08984375" style="48" bestFit="1" customWidth="1"/>
    <col min="16112" max="16112" width="9" style="48" customWidth="1"/>
    <col min="16113" max="16113" width="10.54296875" style="48" customWidth="1"/>
    <col min="16114" max="16114" width="16.453125" style="48" bestFit="1" customWidth="1"/>
    <col min="16115" max="16115" width="13.54296875" style="48" customWidth="1"/>
    <col min="16116" max="16120" width="15.08984375" style="48"/>
    <col min="16121" max="16121" width="16.453125" style="48" bestFit="1" customWidth="1"/>
    <col min="16122" max="16124" width="15.08984375" style="48"/>
    <col min="16125" max="16125" width="15.54296875" style="48" bestFit="1" customWidth="1"/>
    <col min="16126" max="16384" width="15.08984375" style="48"/>
  </cols>
  <sheetData>
    <row r="1" spans="1:16" customFormat="1" ht="10.4" customHeight="1" x14ac:dyDescent="0.35">
      <c r="A1" s="107"/>
      <c r="B1" s="108"/>
      <c r="C1" s="108"/>
      <c r="D1" s="107"/>
      <c r="E1" s="107"/>
      <c r="F1" s="108"/>
      <c r="G1" s="107"/>
      <c r="H1" s="108"/>
      <c r="I1" s="108"/>
    </row>
    <row r="2" spans="1:16" s="42" customFormat="1" ht="14.4" customHeight="1" x14ac:dyDescent="0.35">
      <c r="A2" s="290"/>
      <c r="B2" s="291" t="s">
        <v>213</v>
      </c>
      <c r="C2" s="292"/>
      <c r="D2" s="292"/>
      <c r="E2" s="292"/>
      <c r="F2" s="292"/>
      <c r="G2" s="292"/>
      <c r="H2" s="317" t="s">
        <v>214</v>
      </c>
      <c r="I2" s="317"/>
      <c r="J2" s="45"/>
      <c r="K2" s="45"/>
      <c r="L2" s="45"/>
      <c r="M2" s="45"/>
      <c r="N2" s="45"/>
      <c r="O2" s="45"/>
      <c r="P2" s="45"/>
    </row>
    <row r="3" spans="1:16" s="42" customFormat="1" ht="12.9" customHeight="1" x14ac:dyDescent="0.35">
      <c r="A3" s="290"/>
      <c r="B3" s="293"/>
      <c r="C3" s="294"/>
      <c r="D3" s="294"/>
      <c r="E3" s="294"/>
      <c r="F3" s="294"/>
      <c r="G3" s="294"/>
      <c r="H3" s="317" t="s">
        <v>215</v>
      </c>
      <c r="I3" s="317"/>
      <c r="J3" s="45"/>
      <c r="K3" s="45"/>
      <c r="L3" s="45"/>
      <c r="M3" s="45"/>
      <c r="N3" s="45"/>
      <c r="O3" s="45"/>
      <c r="P3" s="45"/>
    </row>
    <row r="4" spans="1:16" s="42" customFormat="1" ht="24" customHeight="1" x14ac:dyDescent="0.35">
      <c r="A4" s="290"/>
      <c r="B4" s="318" t="s">
        <v>216</v>
      </c>
      <c r="C4" s="319"/>
      <c r="D4" s="319"/>
      <c r="E4" s="319"/>
      <c r="F4" s="319"/>
      <c r="G4" s="319"/>
      <c r="H4" s="317" t="s">
        <v>217</v>
      </c>
      <c r="I4" s="317"/>
      <c r="J4" s="45"/>
      <c r="K4" s="45"/>
      <c r="L4" s="45"/>
      <c r="M4" s="45"/>
      <c r="N4" s="45"/>
      <c r="O4" s="45"/>
      <c r="P4" s="45"/>
    </row>
    <row r="5" spans="1:16" s="42" customFormat="1" ht="14.4" customHeight="1" x14ac:dyDescent="0.35">
      <c r="A5" s="283"/>
      <c r="B5" s="283"/>
      <c r="C5" s="283"/>
      <c r="D5" s="283"/>
      <c r="E5" s="283"/>
      <c r="F5" s="283"/>
      <c r="G5" s="283"/>
      <c r="H5" s="283"/>
      <c r="I5" s="283"/>
      <c r="J5" s="46"/>
      <c r="K5" s="46"/>
      <c r="L5" s="46"/>
      <c r="M5" s="46"/>
      <c r="N5" s="46"/>
      <c r="O5" s="46"/>
      <c r="P5" s="46"/>
    </row>
    <row r="6" spans="1:16" s="42" customFormat="1" ht="14.4" customHeight="1" x14ac:dyDescent="0.35">
      <c r="A6" s="109" t="s">
        <v>218</v>
      </c>
      <c r="B6" s="44"/>
      <c r="C6" s="44" t="s">
        <v>242</v>
      </c>
      <c r="D6" s="59"/>
      <c r="E6" s="59"/>
      <c r="F6" s="87"/>
      <c r="G6" s="87"/>
      <c r="H6" s="87"/>
      <c r="I6" s="87"/>
      <c r="J6" s="46"/>
      <c r="K6" s="46"/>
      <c r="L6" s="46"/>
      <c r="M6" s="46"/>
      <c r="N6" s="46"/>
      <c r="O6" s="46"/>
      <c r="P6" s="46"/>
    </row>
    <row r="7" spans="1:16" s="42" customFormat="1" ht="14.4" customHeight="1" x14ac:dyDescent="0.35">
      <c r="A7" s="109" t="s">
        <v>219</v>
      </c>
      <c r="B7" s="44"/>
      <c r="C7" s="44" t="s">
        <v>243</v>
      </c>
      <c r="D7" s="59"/>
      <c r="E7" s="59"/>
      <c r="F7" s="87"/>
      <c r="G7" s="87"/>
      <c r="H7" s="87"/>
      <c r="I7" s="87"/>
      <c r="J7" s="46"/>
      <c r="K7" s="46"/>
      <c r="L7" s="46"/>
      <c r="M7" s="46"/>
      <c r="N7" s="46"/>
      <c r="O7" s="46"/>
      <c r="P7" s="46"/>
    </row>
    <row r="8" spans="1:16" s="42" customFormat="1" ht="14.4" customHeight="1" x14ac:dyDescent="0.3">
      <c r="A8" s="110" t="s">
        <v>220</v>
      </c>
      <c r="B8" s="44"/>
      <c r="C8" s="44"/>
      <c r="D8" s="59"/>
      <c r="E8" s="59"/>
      <c r="F8" s="87"/>
      <c r="G8" s="87"/>
      <c r="H8" s="87"/>
      <c r="I8" s="87"/>
      <c r="J8" s="46"/>
      <c r="K8" s="46"/>
      <c r="L8" s="46"/>
      <c r="M8" s="46"/>
      <c r="N8" s="46"/>
      <c r="O8" s="46"/>
      <c r="P8" s="46"/>
    </row>
    <row r="9" spans="1:16" s="42" customFormat="1" ht="14.4" customHeight="1" x14ac:dyDescent="0.35">
      <c r="A9" s="320" t="s">
        <v>221</v>
      </c>
      <c r="B9" s="320"/>
      <c r="C9" s="321"/>
      <c r="D9" s="321"/>
      <c r="E9" s="321"/>
      <c r="F9" s="87"/>
      <c r="G9" s="87"/>
      <c r="H9" s="87"/>
      <c r="I9" s="87"/>
      <c r="J9" s="46"/>
      <c r="K9" s="46"/>
      <c r="L9" s="46"/>
      <c r="M9" s="46"/>
      <c r="N9" s="46"/>
      <c r="O9" s="46"/>
      <c r="P9" s="46"/>
    </row>
    <row r="10" spans="1:16" s="42" customFormat="1" ht="12.9" customHeight="1" x14ac:dyDescent="0.35">
      <c r="A10" s="320"/>
      <c r="B10" s="320"/>
      <c r="C10" s="321"/>
      <c r="D10" s="321"/>
      <c r="E10" s="321"/>
      <c r="F10" s="88"/>
      <c r="G10" s="88"/>
      <c r="H10" s="88"/>
      <c r="I10" s="88"/>
    </row>
    <row r="11" spans="1:16" s="43" customFormat="1" ht="15" customHeight="1" x14ac:dyDescent="0.35">
      <c r="A11" s="109" t="s">
        <v>222</v>
      </c>
      <c r="B11" s="44"/>
      <c r="C11" s="44"/>
      <c r="D11" s="59"/>
      <c r="E11" s="44"/>
      <c r="F11" s="89"/>
      <c r="G11" s="87"/>
      <c r="H11" s="89"/>
      <c r="I11" s="44"/>
    </row>
    <row r="12" spans="1:16" s="44" customFormat="1" x14ac:dyDescent="0.35">
      <c r="D12" s="59"/>
    </row>
    <row r="13" spans="1:16" customFormat="1" ht="52.65" customHeight="1" x14ac:dyDescent="0.35">
      <c r="A13" s="322" t="s">
        <v>252</v>
      </c>
      <c r="B13" s="323"/>
      <c r="C13" s="323"/>
      <c r="D13" s="323"/>
      <c r="E13" s="323"/>
      <c r="F13" s="323"/>
      <c r="G13" s="323"/>
      <c r="H13" s="323"/>
      <c r="I13" s="324"/>
    </row>
    <row r="14" spans="1:16" x14ac:dyDescent="0.3">
      <c r="A14" s="110"/>
      <c r="B14" s="110"/>
      <c r="C14" s="110"/>
      <c r="E14" s="110"/>
      <c r="F14" s="110"/>
      <c r="G14" s="110"/>
    </row>
    <row r="15" spans="1:16" s="49" customFormat="1" ht="13.4" customHeight="1" x14ac:dyDescent="0.35">
      <c r="A15" s="44" t="s">
        <v>223</v>
      </c>
      <c r="B15" s="325" t="s">
        <v>260</v>
      </c>
      <c r="C15" s="325"/>
      <c r="D15" s="88" t="s">
        <v>251</v>
      </c>
      <c r="E15" s="111"/>
      <c r="F15" s="89"/>
      <c r="G15" s="111"/>
      <c r="H15" s="111"/>
      <c r="I15" s="111"/>
      <c r="J15" s="58"/>
      <c r="K15" s="58"/>
      <c r="L15" s="58"/>
      <c r="M15" s="58"/>
      <c r="N15" s="58"/>
    </row>
    <row r="16" spans="1:16" s="49" customFormat="1" x14ac:dyDescent="0.35">
      <c r="A16" s="112"/>
      <c r="B16" s="113"/>
      <c r="C16" s="114"/>
      <c r="D16" s="115"/>
      <c r="E16" s="114"/>
      <c r="F16" s="116"/>
      <c r="G16" s="316"/>
      <c r="H16" s="316"/>
      <c r="I16" s="117"/>
      <c r="K16" s="51"/>
      <c r="L16" s="51"/>
      <c r="M16" s="51"/>
    </row>
    <row r="17" spans="1:14" s="49" customFormat="1" ht="14.5" x14ac:dyDescent="0.35">
      <c r="A17" s="112"/>
      <c r="B17" s="118"/>
      <c r="C17" s="119"/>
      <c r="D17" s="120"/>
      <c r="E17" s="118"/>
      <c r="F17" s="118"/>
      <c r="G17" s="118"/>
      <c r="H17" s="118"/>
      <c r="I17" s="112"/>
      <c r="J17" s="47"/>
      <c r="K17" s="47"/>
      <c r="L17" s="47"/>
      <c r="M17" s="47"/>
      <c r="N17" s="47"/>
    </row>
    <row r="18" spans="1:14" s="49" customFormat="1" x14ac:dyDescent="0.35">
      <c r="A18" s="89"/>
      <c r="B18" s="113" t="s">
        <v>224</v>
      </c>
      <c r="C18" s="113" t="s">
        <v>225</v>
      </c>
      <c r="D18" s="121" t="s">
        <v>226</v>
      </c>
      <c r="E18" s="122" t="s">
        <v>227</v>
      </c>
      <c r="F18" s="122" t="s">
        <v>228</v>
      </c>
      <c r="G18" s="122" t="s">
        <v>277</v>
      </c>
      <c r="H18" s="122" t="s">
        <v>276</v>
      </c>
      <c r="I18" s="113"/>
    </row>
    <row r="19" spans="1:14" s="50" customFormat="1" x14ac:dyDescent="0.3">
      <c r="A19" s="108"/>
      <c r="B19" s="112"/>
      <c r="C19" s="96" t="s">
        <v>229</v>
      </c>
      <c r="D19" s="104"/>
      <c r="E19" s="95"/>
      <c r="F19" s="95"/>
      <c r="G19" s="95"/>
      <c r="H19" s="95"/>
      <c r="I19" s="113"/>
    </row>
    <row r="20" spans="1:14" s="50" customFormat="1" ht="14.5" customHeight="1" x14ac:dyDescent="0.3">
      <c r="A20" s="108"/>
      <c r="B20" s="112"/>
      <c r="C20" s="103" t="s">
        <v>253</v>
      </c>
      <c r="D20" s="104" t="s">
        <v>292</v>
      </c>
      <c r="E20" s="105">
        <v>1</v>
      </c>
      <c r="F20" s="106">
        <v>1</v>
      </c>
      <c r="G20" s="106">
        <f>+Sheet1!G12</f>
        <v>8660.9833333333354</v>
      </c>
      <c r="H20" s="106">
        <f>G20*F20*E20</f>
        <v>8660.9833333333354</v>
      </c>
      <c r="I20" s="124"/>
    </row>
    <row r="21" spans="1:14" s="50" customFormat="1" ht="12" customHeight="1" x14ac:dyDescent="0.3">
      <c r="A21" s="108"/>
      <c r="B21" s="112"/>
      <c r="C21" s="103" t="s">
        <v>333</v>
      </c>
      <c r="D21" s="104" t="s">
        <v>292</v>
      </c>
      <c r="E21" s="105">
        <v>1</v>
      </c>
      <c r="F21" s="106">
        <v>1</v>
      </c>
      <c r="G21" s="106">
        <f>+Sheet1!H12</f>
        <v>8660.9833333333354</v>
      </c>
      <c r="H21" s="106">
        <f t="shared" ref="H21:H23" si="0">G21*F21*E21</f>
        <v>8660.9833333333354</v>
      </c>
      <c r="I21" s="124"/>
    </row>
    <row r="22" spans="1:14" x14ac:dyDescent="0.3">
      <c r="B22" s="112"/>
      <c r="C22" s="103" t="s">
        <v>372</v>
      </c>
      <c r="D22" s="104" t="s">
        <v>292</v>
      </c>
      <c r="E22" s="105">
        <v>2</v>
      </c>
      <c r="F22" s="106">
        <v>1</v>
      </c>
      <c r="G22" s="106">
        <f>+Sheet1!I12</f>
        <v>5693.3333333333339</v>
      </c>
      <c r="H22" s="106">
        <f t="shared" si="0"/>
        <v>11386.666666666668</v>
      </c>
      <c r="I22" s="112"/>
    </row>
    <row r="23" spans="1:14" x14ac:dyDescent="0.3">
      <c r="B23" s="112"/>
      <c r="C23" s="103" t="s">
        <v>263</v>
      </c>
      <c r="D23" s="104" t="s">
        <v>292</v>
      </c>
      <c r="E23" s="105">
        <v>12</v>
      </c>
      <c r="F23" s="106">
        <v>1</v>
      </c>
      <c r="G23" s="106">
        <f>+Sheet1!J12</f>
        <v>2989.0000000000009</v>
      </c>
      <c r="H23" s="106">
        <f t="shared" si="0"/>
        <v>35868.000000000015</v>
      </c>
      <c r="I23" s="112"/>
    </row>
    <row r="24" spans="1:14" ht="14.5" x14ac:dyDescent="0.3">
      <c r="B24" s="112"/>
      <c r="C24" s="96" t="s">
        <v>230</v>
      </c>
      <c r="D24" s="60"/>
      <c r="E24" s="47"/>
      <c r="F24" s="84"/>
      <c r="G24" s="47"/>
      <c r="H24" s="127">
        <f>SUM(H20:H23)</f>
        <v>64576.633333333353</v>
      </c>
      <c r="I24" s="112"/>
    </row>
    <row r="25" spans="1:14" ht="14.5" x14ac:dyDescent="0.3">
      <c r="B25" s="112"/>
      <c r="C25" s="96"/>
      <c r="D25" s="60"/>
      <c r="E25" s="47"/>
      <c r="F25" s="84"/>
      <c r="G25" s="47"/>
      <c r="H25" s="127"/>
      <c r="I25" s="112"/>
    </row>
    <row r="26" spans="1:14" x14ac:dyDescent="0.3">
      <c r="B26" s="112"/>
      <c r="C26" s="103" t="s">
        <v>337</v>
      </c>
      <c r="D26" s="104" t="s">
        <v>292</v>
      </c>
      <c r="E26" s="105">
        <v>3</v>
      </c>
      <c r="F26" s="106">
        <v>1</v>
      </c>
      <c r="G26" s="106">
        <v>14000</v>
      </c>
      <c r="H26" s="106">
        <f>G26*F26*E26</f>
        <v>42000</v>
      </c>
      <c r="I26" s="112"/>
    </row>
    <row r="27" spans="1:14" ht="21" x14ac:dyDescent="0.3">
      <c r="B27" s="112"/>
      <c r="C27" s="103" t="s">
        <v>338</v>
      </c>
      <c r="D27" s="247" t="s">
        <v>292</v>
      </c>
      <c r="E27" s="209">
        <v>1</v>
      </c>
      <c r="F27" s="210">
        <v>1</v>
      </c>
      <c r="G27" s="210">
        <v>15900</v>
      </c>
      <c r="H27" s="210">
        <f>G27*F27*E27</f>
        <v>15900</v>
      </c>
      <c r="I27" s="112"/>
    </row>
    <row r="28" spans="1:14" x14ac:dyDescent="0.3">
      <c r="B28" s="112"/>
      <c r="C28" s="103" t="s">
        <v>285</v>
      </c>
      <c r="D28" s="104" t="s">
        <v>256</v>
      </c>
      <c r="E28" s="105">
        <v>1</v>
      </c>
      <c r="F28" s="106">
        <v>10</v>
      </c>
      <c r="G28" s="106">
        <v>400</v>
      </c>
      <c r="H28" s="106">
        <f t="shared" ref="H28:H29" si="1">G28*F28*E28</f>
        <v>4000</v>
      </c>
      <c r="I28" s="112"/>
    </row>
    <row r="29" spans="1:14" x14ac:dyDescent="0.3">
      <c r="B29" s="112"/>
      <c r="C29" s="103" t="s">
        <v>284</v>
      </c>
      <c r="D29" s="104" t="s">
        <v>256</v>
      </c>
      <c r="E29" s="105">
        <v>1</v>
      </c>
      <c r="F29" s="106">
        <v>45</v>
      </c>
      <c r="G29" s="106">
        <v>15</v>
      </c>
      <c r="H29" s="106">
        <f t="shared" si="1"/>
        <v>675</v>
      </c>
      <c r="I29" s="112"/>
    </row>
    <row r="30" spans="1:14" ht="14.5" x14ac:dyDescent="0.3">
      <c r="B30" s="112"/>
      <c r="C30" s="47"/>
      <c r="D30" s="60"/>
      <c r="E30" s="47"/>
      <c r="F30" s="47"/>
      <c r="G30" s="47"/>
      <c r="H30" s="127">
        <f>SUM(H26:H29)</f>
        <v>62575</v>
      </c>
      <c r="I30" s="112"/>
    </row>
    <row r="31" spans="1:14" ht="14.5" x14ac:dyDescent="0.3">
      <c r="B31" s="112"/>
      <c r="C31" s="96" t="s">
        <v>278</v>
      </c>
      <c r="D31" s="60"/>
      <c r="E31" s="47"/>
      <c r="F31" s="84"/>
      <c r="G31" s="47"/>
      <c r="H31" s="47"/>
      <c r="I31" s="112"/>
    </row>
    <row r="32" spans="1:14" x14ac:dyDescent="0.3">
      <c r="B32" s="112"/>
      <c r="C32" s="103" t="s">
        <v>361</v>
      </c>
      <c r="D32" s="104" t="s">
        <v>292</v>
      </c>
      <c r="E32" s="105">
        <v>5</v>
      </c>
      <c r="F32" s="106">
        <v>1</v>
      </c>
      <c r="G32" s="106">
        <v>1500</v>
      </c>
      <c r="H32" s="106">
        <f>+E32*F32*G32</f>
        <v>7500</v>
      </c>
      <c r="I32" s="112"/>
    </row>
    <row r="33" spans="2:9" x14ac:dyDescent="0.3">
      <c r="B33" s="112"/>
      <c r="C33" s="103" t="s">
        <v>362</v>
      </c>
      <c r="D33" s="104" t="s">
        <v>292</v>
      </c>
      <c r="E33" s="105">
        <v>5</v>
      </c>
      <c r="F33" s="106">
        <v>1</v>
      </c>
      <c r="G33" s="106">
        <v>1860</v>
      </c>
      <c r="H33" s="106">
        <f>+E33*F33*G33</f>
        <v>9300</v>
      </c>
      <c r="I33" s="112"/>
    </row>
    <row r="34" spans="2:9" x14ac:dyDescent="0.3">
      <c r="B34" s="112"/>
      <c r="C34" s="103" t="s">
        <v>369</v>
      </c>
      <c r="D34" s="104" t="s">
        <v>292</v>
      </c>
      <c r="E34" s="105">
        <v>15</v>
      </c>
      <c r="F34" s="106">
        <v>1</v>
      </c>
      <c r="G34" s="106">
        <v>1400</v>
      </c>
      <c r="H34" s="106">
        <f>+E34*F34*G34</f>
        <v>21000</v>
      </c>
      <c r="I34" s="112"/>
    </row>
    <row r="35" spans="2:9" ht="14.5" x14ac:dyDescent="0.3">
      <c r="B35" s="112"/>
      <c r="C35" s="47"/>
      <c r="D35" s="60"/>
      <c r="E35" s="47"/>
      <c r="F35" s="47"/>
      <c r="G35" s="47"/>
      <c r="H35" s="127">
        <f>SUM(H32:H34)</f>
        <v>37800</v>
      </c>
      <c r="I35" s="112"/>
    </row>
    <row r="36" spans="2:9" ht="14.5" x14ac:dyDescent="0.3">
      <c r="B36" s="112"/>
      <c r="C36" s="96" t="s">
        <v>279</v>
      </c>
      <c r="D36" s="60"/>
      <c r="E36" s="47"/>
      <c r="F36" s="84"/>
      <c r="G36" s="47"/>
      <c r="H36" s="47"/>
      <c r="I36" s="112"/>
    </row>
    <row r="37" spans="2:9" x14ac:dyDescent="0.3">
      <c r="B37" s="112"/>
      <c r="C37" s="103" t="s">
        <v>280</v>
      </c>
      <c r="D37" s="104" t="s">
        <v>292</v>
      </c>
      <c r="E37" s="105">
        <v>1</v>
      </c>
      <c r="F37" s="106">
        <v>1</v>
      </c>
      <c r="G37" s="106">
        <v>2600</v>
      </c>
      <c r="H37" s="106">
        <f>G37*F37*E37</f>
        <v>2600</v>
      </c>
      <c r="I37" s="112"/>
    </row>
    <row r="38" spans="2:9" x14ac:dyDescent="0.3">
      <c r="B38" s="112"/>
      <c r="C38" s="103" t="s">
        <v>330</v>
      </c>
      <c r="D38" s="104" t="s">
        <v>292</v>
      </c>
      <c r="E38" s="105">
        <v>1</v>
      </c>
      <c r="F38" s="106">
        <v>1</v>
      </c>
      <c r="G38" s="106">
        <v>1000</v>
      </c>
      <c r="H38" s="106">
        <f>G38*F38*E38</f>
        <v>1000</v>
      </c>
      <c r="I38" s="112"/>
    </row>
    <row r="39" spans="2:9" x14ac:dyDescent="0.3">
      <c r="B39" s="112"/>
      <c r="C39" s="103" t="s">
        <v>281</v>
      </c>
      <c r="D39" s="104" t="s">
        <v>292</v>
      </c>
      <c r="E39" s="105">
        <v>4</v>
      </c>
      <c r="F39" s="106">
        <v>1</v>
      </c>
      <c r="G39" s="106">
        <v>700</v>
      </c>
      <c r="H39" s="106">
        <f>G39*F39*E39</f>
        <v>2800</v>
      </c>
      <c r="I39" s="112"/>
    </row>
    <row r="40" spans="2:9" x14ac:dyDescent="0.3">
      <c r="B40" s="112"/>
      <c r="C40" s="103" t="s">
        <v>329</v>
      </c>
      <c r="D40" s="104" t="s">
        <v>292</v>
      </c>
      <c r="E40" s="105">
        <v>1</v>
      </c>
      <c r="F40" s="106">
        <v>1</v>
      </c>
      <c r="G40" s="106">
        <v>1300</v>
      </c>
      <c r="H40" s="106">
        <f>G40*F40*E40</f>
        <v>1300</v>
      </c>
      <c r="I40" s="112"/>
    </row>
    <row r="41" spans="2:9" x14ac:dyDescent="0.3">
      <c r="B41" s="112"/>
      <c r="C41" s="103" t="s">
        <v>367</v>
      </c>
      <c r="D41" s="104" t="s">
        <v>292</v>
      </c>
      <c r="E41" s="105">
        <v>1</v>
      </c>
      <c r="F41" s="106">
        <v>1</v>
      </c>
      <c r="G41" s="106">
        <v>2000</v>
      </c>
      <c r="H41" s="106">
        <f>G41*F41*E41</f>
        <v>2000</v>
      </c>
      <c r="I41" s="112"/>
    </row>
    <row r="42" spans="2:9" x14ac:dyDescent="0.3">
      <c r="B42" s="112"/>
      <c r="C42" s="103"/>
      <c r="D42" s="104"/>
      <c r="E42" s="105"/>
      <c r="F42" s="106"/>
      <c r="G42" s="106"/>
      <c r="H42" s="106"/>
      <c r="I42" s="112"/>
    </row>
    <row r="43" spans="2:9" ht="14.5" x14ac:dyDescent="0.3">
      <c r="B43" s="112"/>
      <c r="C43" s="47"/>
      <c r="D43" s="60"/>
      <c r="E43" s="47"/>
      <c r="F43" s="47"/>
      <c r="G43" s="47"/>
      <c r="H43" s="127">
        <f>SUM(H37:H42)</f>
        <v>9700</v>
      </c>
      <c r="I43" s="112"/>
    </row>
    <row r="44" spans="2:9" ht="14.5" x14ac:dyDescent="0.3">
      <c r="B44" s="112"/>
      <c r="C44" s="96" t="s">
        <v>294</v>
      </c>
      <c r="D44" s="60"/>
      <c r="E44" s="47"/>
      <c r="F44" s="47"/>
      <c r="G44" s="47"/>
      <c r="H44" s="127"/>
      <c r="I44" s="112"/>
    </row>
    <row r="45" spans="2:9" x14ac:dyDescent="0.3">
      <c r="B45" s="112"/>
      <c r="C45" s="103" t="s">
        <v>282</v>
      </c>
      <c r="D45" s="104" t="s">
        <v>292</v>
      </c>
      <c r="E45" s="105">
        <v>1</v>
      </c>
      <c r="F45" s="106">
        <v>0.5</v>
      </c>
      <c r="G45" s="106">
        <f>+Sheet1!L12</f>
        <v>4889.0000000000009</v>
      </c>
      <c r="H45" s="106">
        <f t="shared" ref="H45:H48" si="2">G45*F45*E45</f>
        <v>2444.5000000000005</v>
      </c>
      <c r="I45" s="112"/>
    </row>
    <row r="46" spans="2:9" x14ac:dyDescent="0.3">
      <c r="B46" s="112"/>
      <c r="C46" s="103" t="s">
        <v>283</v>
      </c>
      <c r="D46" s="104" t="s">
        <v>292</v>
      </c>
      <c r="E46" s="105">
        <v>1</v>
      </c>
      <c r="F46" s="106">
        <v>0.5</v>
      </c>
      <c r="G46" s="106">
        <f>+Sheet1!M12</f>
        <v>4889.0000000000009</v>
      </c>
      <c r="H46" s="106">
        <f t="shared" si="2"/>
        <v>2444.5000000000005</v>
      </c>
      <c r="I46" s="112"/>
    </row>
    <row r="47" spans="2:9" x14ac:dyDescent="0.3">
      <c r="B47" s="112"/>
      <c r="C47" s="103" t="s">
        <v>339</v>
      </c>
      <c r="D47" s="104" t="s">
        <v>334</v>
      </c>
      <c r="E47" s="105">
        <v>1</v>
      </c>
      <c r="F47" s="106">
        <v>1</v>
      </c>
      <c r="G47" s="106">
        <v>1000</v>
      </c>
      <c r="H47" s="106">
        <f t="shared" si="2"/>
        <v>1000</v>
      </c>
      <c r="I47" s="112"/>
    </row>
    <row r="48" spans="2:9" x14ac:dyDescent="0.3">
      <c r="B48" s="112"/>
      <c r="C48" s="103" t="s">
        <v>366</v>
      </c>
      <c r="D48" s="104" t="s">
        <v>334</v>
      </c>
      <c r="E48" s="105">
        <v>4</v>
      </c>
      <c r="F48" s="106">
        <v>1</v>
      </c>
      <c r="G48" s="106">
        <v>1500</v>
      </c>
      <c r="H48" s="106">
        <f t="shared" si="2"/>
        <v>6000</v>
      </c>
      <c r="I48" s="112"/>
    </row>
    <row r="49" spans="2:12" x14ac:dyDescent="0.3">
      <c r="B49" s="112"/>
      <c r="C49" s="103"/>
      <c r="D49" s="104"/>
      <c r="E49" s="105"/>
      <c r="F49" s="106"/>
      <c r="G49" s="106"/>
      <c r="H49" s="106"/>
      <c r="I49" s="112"/>
    </row>
    <row r="50" spans="2:12" ht="14.5" x14ac:dyDescent="0.3">
      <c r="B50" s="112"/>
      <c r="C50" s="47"/>
      <c r="D50" s="60"/>
      <c r="E50" s="47"/>
      <c r="F50" s="47"/>
      <c r="G50" s="47"/>
      <c r="H50" s="127">
        <f>SUM(H45:H49)</f>
        <v>11889</v>
      </c>
      <c r="I50" s="112"/>
    </row>
    <row r="51" spans="2:12" x14ac:dyDescent="0.3">
      <c r="B51" s="193"/>
      <c r="C51" s="195" t="s">
        <v>293</v>
      </c>
      <c r="D51" s="197"/>
      <c r="E51" s="195"/>
      <c r="F51" s="195"/>
      <c r="G51" s="195"/>
      <c r="H51" s="200">
        <f>+H24+H30+H35+H43+H50</f>
        <v>186540.63333333336</v>
      </c>
      <c r="I51" s="112"/>
    </row>
    <row r="52" spans="2:12" ht="10.4" customHeight="1" x14ac:dyDescent="0.3">
      <c r="B52" s="112"/>
      <c r="I52" s="124"/>
    </row>
    <row r="53" spans="2:12" ht="14.5" x14ac:dyDescent="0.3">
      <c r="B53" s="112"/>
      <c r="C53" s="112"/>
      <c r="D53" s="123"/>
      <c r="E53" s="112"/>
      <c r="F53" s="112"/>
      <c r="G53" s="112"/>
      <c r="I53" s="112"/>
      <c r="J53" s="47"/>
      <c r="K53" s="47"/>
      <c r="L53" s="47"/>
    </row>
    <row r="54" spans="2:12" x14ac:dyDescent="0.3">
      <c r="B54" s="171"/>
      <c r="C54" s="130" t="s">
        <v>262</v>
      </c>
      <c r="D54" s="131"/>
      <c r="E54" s="130"/>
      <c r="F54" s="130"/>
      <c r="G54" s="130"/>
      <c r="H54" s="132"/>
    </row>
    <row r="55" spans="2:12" x14ac:dyDescent="0.3">
      <c r="B55" s="172"/>
      <c r="C55" s="85" t="s">
        <v>265</v>
      </c>
      <c r="D55" s="86"/>
      <c r="E55" s="85"/>
      <c r="F55" s="85"/>
      <c r="G55" s="85"/>
      <c r="H55" s="134"/>
    </row>
    <row r="56" spans="2:12" x14ac:dyDescent="0.3">
      <c r="B56" s="172"/>
      <c r="C56" s="85"/>
      <c r="D56" s="86"/>
      <c r="E56" s="85"/>
      <c r="F56" s="85"/>
      <c r="G56" s="85"/>
      <c r="H56" s="134"/>
    </row>
    <row r="57" spans="2:12" x14ac:dyDescent="0.3">
      <c r="B57" s="172"/>
      <c r="C57" s="85"/>
      <c r="D57" s="86"/>
      <c r="E57" s="85"/>
      <c r="F57" s="85"/>
      <c r="G57" s="85"/>
      <c r="H57" s="134"/>
    </row>
    <row r="58" spans="2:12" x14ac:dyDescent="0.3">
      <c r="B58" s="172"/>
      <c r="C58" s="173" t="s">
        <v>261</v>
      </c>
      <c r="D58" s="139"/>
      <c r="E58" s="165"/>
      <c r="F58" s="166"/>
      <c r="G58" s="165"/>
      <c r="H58" s="167"/>
    </row>
    <row r="59" spans="2:12" x14ac:dyDescent="0.3">
      <c r="B59" s="172"/>
      <c r="C59" s="155" t="s">
        <v>270</v>
      </c>
      <c r="D59" s="156" t="s">
        <v>233</v>
      </c>
      <c r="E59" s="157">
        <v>1</v>
      </c>
      <c r="F59" s="140">
        <v>3299</v>
      </c>
      <c r="G59" s="168">
        <v>0</v>
      </c>
      <c r="H59" s="140">
        <f>G59*F59*E59</f>
        <v>0</v>
      </c>
    </row>
    <row r="60" spans="2:12" x14ac:dyDescent="0.3">
      <c r="B60" s="172"/>
      <c r="C60" s="155" t="s">
        <v>271</v>
      </c>
      <c r="D60" s="156" t="s">
        <v>233</v>
      </c>
      <c r="E60" s="157">
        <v>1</v>
      </c>
      <c r="F60" s="140">
        <v>1656</v>
      </c>
      <c r="G60" s="168">
        <v>0</v>
      </c>
      <c r="H60" s="140">
        <f t="shared" ref="H60:H61" si="3">G60*F60*E60</f>
        <v>0</v>
      </c>
    </row>
    <row r="61" spans="2:12" x14ac:dyDescent="0.3">
      <c r="B61" s="172"/>
      <c r="C61" s="155" t="s">
        <v>272</v>
      </c>
      <c r="D61" s="156" t="s">
        <v>233</v>
      </c>
      <c r="E61" s="157">
        <v>1</v>
      </c>
      <c r="F61" s="140">
        <v>1832</v>
      </c>
      <c r="G61" s="168">
        <v>0</v>
      </c>
      <c r="H61" s="140">
        <f t="shared" si="3"/>
        <v>0</v>
      </c>
    </row>
    <row r="62" spans="2:12" x14ac:dyDescent="0.3">
      <c r="B62" s="174"/>
      <c r="C62" s="160" t="s">
        <v>310</v>
      </c>
      <c r="D62" s="161" t="s">
        <v>233</v>
      </c>
      <c r="E62" s="162">
        <v>1</v>
      </c>
      <c r="F62" s="163">
        <v>508</v>
      </c>
      <c r="G62" s="169"/>
      <c r="H62" s="170">
        <f>SUM(H59:H61)</f>
        <v>0</v>
      </c>
    </row>
    <row r="63" spans="2:12" x14ac:dyDescent="0.3">
      <c r="C63" s="125"/>
      <c r="D63" s="126"/>
      <c r="E63" s="125"/>
      <c r="F63" s="125"/>
      <c r="G63" s="125"/>
      <c r="H63" s="125"/>
    </row>
  </sheetData>
  <mergeCells count="12">
    <mergeCell ref="G16:H16"/>
    <mergeCell ref="A2:A4"/>
    <mergeCell ref="B2:G3"/>
    <mergeCell ref="H2:I2"/>
    <mergeCell ref="H3:I3"/>
    <mergeCell ref="B4:G4"/>
    <mergeCell ref="H4:I4"/>
    <mergeCell ref="A5:I5"/>
    <mergeCell ref="A9:B10"/>
    <mergeCell ref="C9:E10"/>
    <mergeCell ref="A13:I13"/>
    <mergeCell ref="B15:C15"/>
  </mergeCells>
  <pageMargins left="0.7" right="0.7" top="0.75" bottom="0.75" header="0.3" footer="0.3"/>
  <pageSetup paperSize="9" scale="68" orientation="portrait" r:id="rId1"/>
  <colBreaks count="1" manualBreakCount="1">
    <brk id="9" max="1048575" man="1"/>
  </col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A6BF8-F4FF-4E34-BE69-8655E0F8344C}">
  <dimension ref="A1:P53"/>
  <sheetViews>
    <sheetView showGridLines="0" view="pageBreakPreview" topLeftCell="A28" zoomScaleNormal="100" zoomScaleSheetLayoutView="100" workbookViewId="0">
      <selection activeCell="C49" sqref="C49"/>
    </sheetView>
  </sheetViews>
  <sheetFormatPr defaultColWidth="15.08984375" defaultRowHeight="10.5" x14ac:dyDescent="0.25"/>
  <cols>
    <col min="1" max="1" width="13.54296875" style="50" customWidth="1"/>
    <col min="2" max="2" width="10.08984375" style="50" customWidth="1"/>
    <col min="3" max="3" width="50" style="50" customWidth="1"/>
    <col min="4" max="4" width="7.453125" style="71" customWidth="1"/>
    <col min="5" max="6" width="7.453125" style="50" customWidth="1"/>
    <col min="7" max="7" width="11.453125" style="50" customWidth="1"/>
    <col min="8" max="8" width="13" style="50" bestFit="1" customWidth="1"/>
    <col min="9" max="9" width="7.08984375" style="50" customWidth="1"/>
    <col min="10" max="237" width="15.08984375" style="48"/>
    <col min="238" max="238" width="13.90625" style="48" customWidth="1"/>
    <col min="239" max="239" width="47.08984375" style="48" bestFit="1" customWidth="1"/>
    <col min="240" max="240" width="9" style="48" customWidth="1"/>
    <col min="241" max="241" width="10.54296875" style="48" customWidth="1"/>
    <col min="242" max="242" width="16.453125" style="48" bestFit="1" customWidth="1"/>
    <col min="243" max="243" width="13.54296875" style="48" customWidth="1"/>
    <col min="244" max="248" width="15.08984375" style="48"/>
    <col min="249" max="249" width="16.453125" style="48" bestFit="1" customWidth="1"/>
    <col min="250" max="252" width="15.08984375" style="48"/>
    <col min="253" max="253" width="15.54296875" style="48" bestFit="1" customWidth="1"/>
    <col min="254" max="493" width="15.08984375" style="48"/>
    <col min="494" max="494" width="13.90625" style="48" customWidth="1"/>
    <col min="495" max="495" width="47.08984375" style="48" bestFit="1" customWidth="1"/>
    <col min="496" max="496" width="9" style="48" customWidth="1"/>
    <col min="497" max="497" width="10.54296875" style="48" customWidth="1"/>
    <col min="498" max="498" width="16.453125" style="48" bestFit="1" customWidth="1"/>
    <col min="499" max="499" width="13.54296875" style="48" customWidth="1"/>
    <col min="500" max="504" width="15.08984375" style="48"/>
    <col min="505" max="505" width="16.453125" style="48" bestFit="1" customWidth="1"/>
    <col min="506" max="508" width="15.08984375" style="48"/>
    <col min="509" max="509" width="15.54296875" style="48" bestFit="1" customWidth="1"/>
    <col min="510" max="749" width="15.08984375" style="48"/>
    <col min="750" max="750" width="13.90625" style="48" customWidth="1"/>
    <col min="751" max="751" width="47.08984375" style="48" bestFit="1" customWidth="1"/>
    <col min="752" max="752" width="9" style="48" customWidth="1"/>
    <col min="753" max="753" width="10.54296875" style="48" customWidth="1"/>
    <col min="754" max="754" width="16.453125" style="48" bestFit="1" customWidth="1"/>
    <col min="755" max="755" width="13.54296875" style="48" customWidth="1"/>
    <col min="756" max="760" width="15.08984375" style="48"/>
    <col min="761" max="761" width="16.453125" style="48" bestFit="1" customWidth="1"/>
    <col min="762" max="764" width="15.08984375" style="48"/>
    <col min="765" max="765" width="15.54296875" style="48" bestFit="1" customWidth="1"/>
    <col min="766" max="1005" width="15.08984375" style="48"/>
    <col min="1006" max="1006" width="13.90625" style="48" customWidth="1"/>
    <col min="1007" max="1007" width="47.08984375" style="48" bestFit="1" customWidth="1"/>
    <col min="1008" max="1008" width="9" style="48" customWidth="1"/>
    <col min="1009" max="1009" width="10.54296875" style="48" customWidth="1"/>
    <col min="1010" max="1010" width="16.453125" style="48" bestFit="1" customWidth="1"/>
    <col min="1011" max="1011" width="13.54296875" style="48" customWidth="1"/>
    <col min="1012" max="1016" width="15.08984375" style="48"/>
    <col min="1017" max="1017" width="16.453125" style="48" bestFit="1" customWidth="1"/>
    <col min="1018" max="1020" width="15.08984375" style="48"/>
    <col min="1021" max="1021" width="15.54296875" style="48" bestFit="1" customWidth="1"/>
    <col min="1022" max="1261" width="15.08984375" style="48"/>
    <col min="1262" max="1262" width="13.90625" style="48" customWidth="1"/>
    <col min="1263" max="1263" width="47.08984375" style="48" bestFit="1" customWidth="1"/>
    <col min="1264" max="1264" width="9" style="48" customWidth="1"/>
    <col min="1265" max="1265" width="10.54296875" style="48" customWidth="1"/>
    <col min="1266" max="1266" width="16.453125" style="48" bestFit="1" customWidth="1"/>
    <col min="1267" max="1267" width="13.54296875" style="48" customWidth="1"/>
    <col min="1268" max="1272" width="15.08984375" style="48"/>
    <col min="1273" max="1273" width="16.453125" style="48" bestFit="1" customWidth="1"/>
    <col min="1274" max="1276" width="15.08984375" style="48"/>
    <col min="1277" max="1277" width="15.54296875" style="48" bestFit="1" customWidth="1"/>
    <col min="1278" max="1517" width="15.08984375" style="48"/>
    <col min="1518" max="1518" width="13.90625" style="48" customWidth="1"/>
    <col min="1519" max="1519" width="47.08984375" style="48" bestFit="1" customWidth="1"/>
    <col min="1520" max="1520" width="9" style="48" customWidth="1"/>
    <col min="1521" max="1521" width="10.54296875" style="48" customWidth="1"/>
    <col min="1522" max="1522" width="16.453125" style="48" bestFit="1" customWidth="1"/>
    <col min="1523" max="1523" width="13.54296875" style="48" customWidth="1"/>
    <col min="1524" max="1528" width="15.08984375" style="48"/>
    <col min="1529" max="1529" width="16.453125" style="48" bestFit="1" customWidth="1"/>
    <col min="1530" max="1532" width="15.08984375" style="48"/>
    <col min="1533" max="1533" width="15.54296875" style="48" bestFit="1" customWidth="1"/>
    <col min="1534" max="1773" width="15.08984375" style="48"/>
    <col min="1774" max="1774" width="13.90625" style="48" customWidth="1"/>
    <col min="1775" max="1775" width="47.08984375" style="48" bestFit="1" customWidth="1"/>
    <col min="1776" max="1776" width="9" style="48" customWidth="1"/>
    <col min="1777" max="1777" width="10.54296875" style="48" customWidth="1"/>
    <col min="1778" max="1778" width="16.453125" style="48" bestFit="1" customWidth="1"/>
    <col min="1779" max="1779" width="13.54296875" style="48" customWidth="1"/>
    <col min="1780" max="1784" width="15.08984375" style="48"/>
    <col min="1785" max="1785" width="16.453125" style="48" bestFit="1" customWidth="1"/>
    <col min="1786" max="1788" width="15.08984375" style="48"/>
    <col min="1789" max="1789" width="15.54296875" style="48" bestFit="1" customWidth="1"/>
    <col min="1790" max="2029" width="15.08984375" style="48"/>
    <col min="2030" max="2030" width="13.90625" style="48" customWidth="1"/>
    <col min="2031" max="2031" width="47.08984375" style="48" bestFit="1" customWidth="1"/>
    <col min="2032" max="2032" width="9" style="48" customWidth="1"/>
    <col min="2033" max="2033" width="10.54296875" style="48" customWidth="1"/>
    <col min="2034" max="2034" width="16.453125" style="48" bestFit="1" customWidth="1"/>
    <col min="2035" max="2035" width="13.54296875" style="48" customWidth="1"/>
    <col min="2036" max="2040" width="15.08984375" style="48"/>
    <col min="2041" max="2041" width="16.453125" style="48" bestFit="1" customWidth="1"/>
    <col min="2042" max="2044" width="15.08984375" style="48"/>
    <col min="2045" max="2045" width="15.54296875" style="48" bestFit="1" customWidth="1"/>
    <col min="2046" max="2285" width="15.08984375" style="48"/>
    <col min="2286" max="2286" width="13.90625" style="48" customWidth="1"/>
    <col min="2287" max="2287" width="47.08984375" style="48" bestFit="1" customWidth="1"/>
    <col min="2288" max="2288" width="9" style="48" customWidth="1"/>
    <col min="2289" max="2289" width="10.54296875" style="48" customWidth="1"/>
    <col min="2290" max="2290" width="16.453125" style="48" bestFit="1" customWidth="1"/>
    <col min="2291" max="2291" width="13.54296875" style="48" customWidth="1"/>
    <col min="2292" max="2296" width="15.08984375" style="48"/>
    <col min="2297" max="2297" width="16.453125" style="48" bestFit="1" customWidth="1"/>
    <col min="2298" max="2300" width="15.08984375" style="48"/>
    <col min="2301" max="2301" width="15.54296875" style="48" bestFit="1" customWidth="1"/>
    <col min="2302" max="2541" width="15.08984375" style="48"/>
    <col min="2542" max="2542" width="13.90625" style="48" customWidth="1"/>
    <col min="2543" max="2543" width="47.08984375" style="48" bestFit="1" customWidth="1"/>
    <col min="2544" max="2544" width="9" style="48" customWidth="1"/>
    <col min="2545" max="2545" width="10.54296875" style="48" customWidth="1"/>
    <col min="2546" max="2546" width="16.453125" style="48" bestFit="1" customWidth="1"/>
    <col min="2547" max="2547" width="13.54296875" style="48" customWidth="1"/>
    <col min="2548" max="2552" width="15.08984375" style="48"/>
    <col min="2553" max="2553" width="16.453125" style="48" bestFit="1" customWidth="1"/>
    <col min="2554" max="2556" width="15.08984375" style="48"/>
    <col min="2557" max="2557" width="15.54296875" style="48" bestFit="1" customWidth="1"/>
    <col min="2558" max="2797" width="15.08984375" style="48"/>
    <col min="2798" max="2798" width="13.90625" style="48" customWidth="1"/>
    <col min="2799" max="2799" width="47.08984375" style="48" bestFit="1" customWidth="1"/>
    <col min="2800" max="2800" width="9" style="48" customWidth="1"/>
    <col min="2801" max="2801" width="10.54296875" style="48" customWidth="1"/>
    <col min="2802" max="2802" width="16.453125" style="48" bestFit="1" customWidth="1"/>
    <col min="2803" max="2803" width="13.54296875" style="48" customWidth="1"/>
    <col min="2804" max="2808" width="15.08984375" style="48"/>
    <col min="2809" max="2809" width="16.453125" style="48" bestFit="1" customWidth="1"/>
    <col min="2810" max="2812" width="15.08984375" style="48"/>
    <col min="2813" max="2813" width="15.54296875" style="48" bestFit="1" customWidth="1"/>
    <col min="2814" max="3053" width="15.08984375" style="48"/>
    <col min="3054" max="3054" width="13.90625" style="48" customWidth="1"/>
    <col min="3055" max="3055" width="47.08984375" style="48" bestFit="1" customWidth="1"/>
    <col min="3056" max="3056" width="9" style="48" customWidth="1"/>
    <col min="3057" max="3057" width="10.54296875" style="48" customWidth="1"/>
    <col min="3058" max="3058" width="16.453125" style="48" bestFit="1" customWidth="1"/>
    <col min="3059" max="3059" width="13.54296875" style="48" customWidth="1"/>
    <col min="3060" max="3064" width="15.08984375" style="48"/>
    <col min="3065" max="3065" width="16.453125" style="48" bestFit="1" customWidth="1"/>
    <col min="3066" max="3068" width="15.08984375" style="48"/>
    <col min="3069" max="3069" width="15.54296875" style="48" bestFit="1" customWidth="1"/>
    <col min="3070" max="3309" width="15.08984375" style="48"/>
    <col min="3310" max="3310" width="13.90625" style="48" customWidth="1"/>
    <col min="3311" max="3311" width="47.08984375" style="48" bestFit="1" customWidth="1"/>
    <col min="3312" max="3312" width="9" style="48" customWidth="1"/>
    <col min="3313" max="3313" width="10.54296875" style="48" customWidth="1"/>
    <col min="3314" max="3314" width="16.453125" style="48" bestFit="1" customWidth="1"/>
    <col min="3315" max="3315" width="13.54296875" style="48" customWidth="1"/>
    <col min="3316" max="3320" width="15.08984375" style="48"/>
    <col min="3321" max="3321" width="16.453125" style="48" bestFit="1" customWidth="1"/>
    <col min="3322" max="3324" width="15.08984375" style="48"/>
    <col min="3325" max="3325" width="15.54296875" style="48" bestFit="1" customWidth="1"/>
    <col min="3326" max="3565" width="15.08984375" style="48"/>
    <col min="3566" max="3566" width="13.90625" style="48" customWidth="1"/>
    <col min="3567" max="3567" width="47.08984375" style="48" bestFit="1" customWidth="1"/>
    <col min="3568" max="3568" width="9" style="48" customWidth="1"/>
    <col min="3569" max="3569" width="10.54296875" style="48" customWidth="1"/>
    <col min="3570" max="3570" width="16.453125" style="48" bestFit="1" customWidth="1"/>
    <col min="3571" max="3571" width="13.54296875" style="48" customWidth="1"/>
    <col min="3572" max="3576" width="15.08984375" style="48"/>
    <col min="3577" max="3577" width="16.453125" style="48" bestFit="1" customWidth="1"/>
    <col min="3578" max="3580" width="15.08984375" style="48"/>
    <col min="3581" max="3581" width="15.54296875" style="48" bestFit="1" customWidth="1"/>
    <col min="3582" max="3821" width="15.08984375" style="48"/>
    <col min="3822" max="3822" width="13.90625" style="48" customWidth="1"/>
    <col min="3823" max="3823" width="47.08984375" style="48" bestFit="1" customWidth="1"/>
    <col min="3824" max="3824" width="9" style="48" customWidth="1"/>
    <col min="3825" max="3825" width="10.54296875" style="48" customWidth="1"/>
    <col min="3826" max="3826" width="16.453125" style="48" bestFit="1" customWidth="1"/>
    <col min="3827" max="3827" width="13.54296875" style="48" customWidth="1"/>
    <col min="3828" max="3832" width="15.08984375" style="48"/>
    <col min="3833" max="3833" width="16.453125" style="48" bestFit="1" customWidth="1"/>
    <col min="3834" max="3836" width="15.08984375" style="48"/>
    <col min="3837" max="3837" width="15.54296875" style="48" bestFit="1" customWidth="1"/>
    <col min="3838" max="4077" width="15.08984375" style="48"/>
    <col min="4078" max="4078" width="13.90625" style="48" customWidth="1"/>
    <col min="4079" max="4079" width="47.08984375" style="48" bestFit="1" customWidth="1"/>
    <col min="4080" max="4080" width="9" style="48" customWidth="1"/>
    <col min="4081" max="4081" width="10.54296875" style="48" customWidth="1"/>
    <col min="4082" max="4082" width="16.453125" style="48" bestFit="1" customWidth="1"/>
    <col min="4083" max="4083" width="13.54296875" style="48" customWidth="1"/>
    <col min="4084" max="4088" width="15.08984375" style="48"/>
    <col min="4089" max="4089" width="16.453125" style="48" bestFit="1" customWidth="1"/>
    <col min="4090" max="4092" width="15.08984375" style="48"/>
    <col min="4093" max="4093" width="15.54296875" style="48" bestFit="1" customWidth="1"/>
    <col min="4094" max="4333" width="15.08984375" style="48"/>
    <col min="4334" max="4334" width="13.90625" style="48" customWidth="1"/>
    <col min="4335" max="4335" width="47.08984375" style="48" bestFit="1" customWidth="1"/>
    <col min="4336" max="4336" width="9" style="48" customWidth="1"/>
    <col min="4337" max="4337" width="10.54296875" style="48" customWidth="1"/>
    <col min="4338" max="4338" width="16.453125" style="48" bestFit="1" customWidth="1"/>
    <col min="4339" max="4339" width="13.54296875" style="48" customWidth="1"/>
    <col min="4340" max="4344" width="15.08984375" style="48"/>
    <col min="4345" max="4345" width="16.453125" style="48" bestFit="1" customWidth="1"/>
    <col min="4346" max="4348" width="15.08984375" style="48"/>
    <col min="4349" max="4349" width="15.54296875" style="48" bestFit="1" customWidth="1"/>
    <col min="4350" max="4589" width="15.08984375" style="48"/>
    <col min="4590" max="4590" width="13.90625" style="48" customWidth="1"/>
    <col min="4591" max="4591" width="47.08984375" style="48" bestFit="1" customWidth="1"/>
    <col min="4592" max="4592" width="9" style="48" customWidth="1"/>
    <col min="4593" max="4593" width="10.54296875" style="48" customWidth="1"/>
    <col min="4594" max="4594" width="16.453125" style="48" bestFit="1" customWidth="1"/>
    <col min="4595" max="4595" width="13.54296875" style="48" customWidth="1"/>
    <col min="4596" max="4600" width="15.08984375" style="48"/>
    <col min="4601" max="4601" width="16.453125" style="48" bestFit="1" customWidth="1"/>
    <col min="4602" max="4604" width="15.08984375" style="48"/>
    <col min="4605" max="4605" width="15.54296875" style="48" bestFit="1" customWidth="1"/>
    <col min="4606" max="4845" width="15.08984375" style="48"/>
    <col min="4846" max="4846" width="13.90625" style="48" customWidth="1"/>
    <col min="4847" max="4847" width="47.08984375" style="48" bestFit="1" customWidth="1"/>
    <col min="4848" max="4848" width="9" style="48" customWidth="1"/>
    <col min="4849" max="4849" width="10.54296875" style="48" customWidth="1"/>
    <col min="4850" max="4850" width="16.453125" style="48" bestFit="1" customWidth="1"/>
    <col min="4851" max="4851" width="13.54296875" style="48" customWidth="1"/>
    <col min="4852" max="4856" width="15.08984375" style="48"/>
    <col min="4857" max="4857" width="16.453125" style="48" bestFit="1" customWidth="1"/>
    <col min="4858" max="4860" width="15.08984375" style="48"/>
    <col min="4861" max="4861" width="15.54296875" style="48" bestFit="1" customWidth="1"/>
    <col min="4862" max="5101" width="15.08984375" style="48"/>
    <col min="5102" max="5102" width="13.90625" style="48" customWidth="1"/>
    <col min="5103" max="5103" width="47.08984375" style="48" bestFit="1" customWidth="1"/>
    <col min="5104" max="5104" width="9" style="48" customWidth="1"/>
    <col min="5105" max="5105" width="10.54296875" style="48" customWidth="1"/>
    <col min="5106" max="5106" width="16.453125" style="48" bestFit="1" customWidth="1"/>
    <col min="5107" max="5107" width="13.54296875" style="48" customWidth="1"/>
    <col min="5108" max="5112" width="15.08984375" style="48"/>
    <col min="5113" max="5113" width="16.453125" style="48" bestFit="1" customWidth="1"/>
    <col min="5114" max="5116" width="15.08984375" style="48"/>
    <col min="5117" max="5117" width="15.54296875" style="48" bestFit="1" customWidth="1"/>
    <col min="5118" max="5357" width="15.08984375" style="48"/>
    <col min="5358" max="5358" width="13.90625" style="48" customWidth="1"/>
    <col min="5359" max="5359" width="47.08984375" style="48" bestFit="1" customWidth="1"/>
    <col min="5360" max="5360" width="9" style="48" customWidth="1"/>
    <col min="5361" max="5361" width="10.54296875" style="48" customWidth="1"/>
    <col min="5362" max="5362" width="16.453125" style="48" bestFit="1" customWidth="1"/>
    <col min="5363" max="5363" width="13.54296875" style="48" customWidth="1"/>
    <col min="5364" max="5368" width="15.08984375" style="48"/>
    <col min="5369" max="5369" width="16.453125" style="48" bestFit="1" customWidth="1"/>
    <col min="5370" max="5372" width="15.08984375" style="48"/>
    <col min="5373" max="5373" width="15.54296875" style="48" bestFit="1" customWidth="1"/>
    <col min="5374" max="5613" width="15.08984375" style="48"/>
    <col min="5614" max="5614" width="13.90625" style="48" customWidth="1"/>
    <col min="5615" max="5615" width="47.08984375" style="48" bestFit="1" customWidth="1"/>
    <col min="5616" max="5616" width="9" style="48" customWidth="1"/>
    <col min="5617" max="5617" width="10.54296875" style="48" customWidth="1"/>
    <col min="5618" max="5618" width="16.453125" style="48" bestFit="1" customWidth="1"/>
    <col min="5619" max="5619" width="13.54296875" style="48" customWidth="1"/>
    <col min="5620" max="5624" width="15.08984375" style="48"/>
    <col min="5625" max="5625" width="16.453125" style="48" bestFit="1" customWidth="1"/>
    <col min="5626" max="5628" width="15.08984375" style="48"/>
    <col min="5629" max="5629" width="15.54296875" style="48" bestFit="1" customWidth="1"/>
    <col min="5630" max="5869" width="15.08984375" style="48"/>
    <col min="5870" max="5870" width="13.90625" style="48" customWidth="1"/>
    <col min="5871" max="5871" width="47.08984375" style="48" bestFit="1" customWidth="1"/>
    <col min="5872" max="5872" width="9" style="48" customWidth="1"/>
    <col min="5873" max="5873" width="10.54296875" style="48" customWidth="1"/>
    <col min="5874" max="5874" width="16.453125" style="48" bestFit="1" customWidth="1"/>
    <col min="5875" max="5875" width="13.54296875" style="48" customWidth="1"/>
    <col min="5876" max="5880" width="15.08984375" style="48"/>
    <col min="5881" max="5881" width="16.453125" style="48" bestFit="1" customWidth="1"/>
    <col min="5882" max="5884" width="15.08984375" style="48"/>
    <col min="5885" max="5885" width="15.54296875" style="48" bestFit="1" customWidth="1"/>
    <col min="5886" max="6125" width="15.08984375" style="48"/>
    <col min="6126" max="6126" width="13.90625" style="48" customWidth="1"/>
    <col min="6127" max="6127" width="47.08984375" style="48" bestFit="1" customWidth="1"/>
    <col min="6128" max="6128" width="9" style="48" customWidth="1"/>
    <col min="6129" max="6129" width="10.54296875" style="48" customWidth="1"/>
    <col min="6130" max="6130" width="16.453125" style="48" bestFit="1" customWidth="1"/>
    <col min="6131" max="6131" width="13.54296875" style="48" customWidth="1"/>
    <col min="6132" max="6136" width="15.08984375" style="48"/>
    <col min="6137" max="6137" width="16.453125" style="48" bestFit="1" customWidth="1"/>
    <col min="6138" max="6140" width="15.08984375" style="48"/>
    <col min="6141" max="6141" width="15.54296875" style="48" bestFit="1" customWidth="1"/>
    <col min="6142" max="6381" width="15.08984375" style="48"/>
    <col min="6382" max="6382" width="13.90625" style="48" customWidth="1"/>
    <col min="6383" max="6383" width="47.08984375" style="48" bestFit="1" customWidth="1"/>
    <col min="6384" max="6384" width="9" style="48" customWidth="1"/>
    <col min="6385" max="6385" width="10.54296875" style="48" customWidth="1"/>
    <col min="6386" max="6386" width="16.453125" style="48" bestFit="1" customWidth="1"/>
    <col min="6387" max="6387" width="13.54296875" style="48" customWidth="1"/>
    <col min="6388" max="6392" width="15.08984375" style="48"/>
    <col min="6393" max="6393" width="16.453125" style="48" bestFit="1" customWidth="1"/>
    <col min="6394" max="6396" width="15.08984375" style="48"/>
    <col min="6397" max="6397" width="15.54296875" style="48" bestFit="1" customWidth="1"/>
    <col min="6398" max="6637" width="15.08984375" style="48"/>
    <col min="6638" max="6638" width="13.90625" style="48" customWidth="1"/>
    <col min="6639" max="6639" width="47.08984375" style="48" bestFit="1" customWidth="1"/>
    <col min="6640" max="6640" width="9" style="48" customWidth="1"/>
    <col min="6641" max="6641" width="10.54296875" style="48" customWidth="1"/>
    <col min="6642" max="6642" width="16.453125" style="48" bestFit="1" customWidth="1"/>
    <col min="6643" max="6643" width="13.54296875" style="48" customWidth="1"/>
    <col min="6644" max="6648" width="15.08984375" style="48"/>
    <col min="6649" max="6649" width="16.453125" style="48" bestFit="1" customWidth="1"/>
    <col min="6650" max="6652" width="15.08984375" style="48"/>
    <col min="6653" max="6653" width="15.54296875" style="48" bestFit="1" customWidth="1"/>
    <col min="6654" max="6893" width="15.08984375" style="48"/>
    <col min="6894" max="6894" width="13.90625" style="48" customWidth="1"/>
    <col min="6895" max="6895" width="47.08984375" style="48" bestFit="1" customWidth="1"/>
    <col min="6896" max="6896" width="9" style="48" customWidth="1"/>
    <col min="6897" max="6897" width="10.54296875" style="48" customWidth="1"/>
    <col min="6898" max="6898" width="16.453125" style="48" bestFit="1" customWidth="1"/>
    <col min="6899" max="6899" width="13.54296875" style="48" customWidth="1"/>
    <col min="6900" max="6904" width="15.08984375" style="48"/>
    <col min="6905" max="6905" width="16.453125" style="48" bestFit="1" customWidth="1"/>
    <col min="6906" max="6908" width="15.08984375" style="48"/>
    <col min="6909" max="6909" width="15.54296875" style="48" bestFit="1" customWidth="1"/>
    <col min="6910" max="7149" width="15.08984375" style="48"/>
    <col min="7150" max="7150" width="13.90625" style="48" customWidth="1"/>
    <col min="7151" max="7151" width="47.08984375" style="48" bestFit="1" customWidth="1"/>
    <col min="7152" max="7152" width="9" style="48" customWidth="1"/>
    <col min="7153" max="7153" width="10.54296875" style="48" customWidth="1"/>
    <col min="7154" max="7154" width="16.453125" style="48" bestFit="1" customWidth="1"/>
    <col min="7155" max="7155" width="13.54296875" style="48" customWidth="1"/>
    <col min="7156" max="7160" width="15.08984375" style="48"/>
    <col min="7161" max="7161" width="16.453125" style="48" bestFit="1" customWidth="1"/>
    <col min="7162" max="7164" width="15.08984375" style="48"/>
    <col min="7165" max="7165" width="15.54296875" style="48" bestFit="1" customWidth="1"/>
    <col min="7166" max="7405" width="15.08984375" style="48"/>
    <col min="7406" max="7406" width="13.90625" style="48" customWidth="1"/>
    <col min="7407" max="7407" width="47.08984375" style="48" bestFit="1" customWidth="1"/>
    <col min="7408" max="7408" width="9" style="48" customWidth="1"/>
    <col min="7409" max="7409" width="10.54296875" style="48" customWidth="1"/>
    <col min="7410" max="7410" width="16.453125" style="48" bestFit="1" customWidth="1"/>
    <col min="7411" max="7411" width="13.54296875" style="48" customWidth="1"/>
    <col min="7412" max="7416" width="15.08984375" style="48"/>
    <col min="7417" max="7417" width="16.453125" style="48" bestFit="1" customWidth="1"/>
    <col min="7418" max="7420" width="15.08984375" style="48"/>
    <col min="7421" max="7421" width="15.54296875" style="48" bestFit="1" customWidth="1"/>
    <col min="7422" max="7661" width="15.08984375" style="48"/>
    <col min="7662" max="7662" width="13.90625" style="48" customWidth="1"/>
    <col min="7663" max="7663" width="47.08984375" style="48" bestFit="1" customWidth="1"/>
    <col min="7664" max="7664" width="9" style="48" customWidth="1"/>
    <col min="7665" max="7665" width="10.54296875" style="48" customWidth="1"/>
    <col min="7666" max="7666" width="16.453125" style="48" bestFit="1" customWidth="1"/>
    <col min="7667" max="7667" width="13.54296875" style="48" customWidth="1"/>
    <col min="7668" max="7672" width="15.08984375" style="48"/>
    <col min="7673" max="7673" width="16.453125" style="48" bestFit="1" customWidth="1"/>
    <col min="7674" max="7676" width="15.08984375" style="48"/>
    <col min="7677" max="7677" width="15.54296875" style="48" bestFit="1" customWidth="1"/>
    <col min="7678" max="7917" width="15.08984375" style="48"/>
    <col min="7918" max="7918" width="13.90625" style="48" customWidth="1"/>
    <col min="7919" max="7919" width="47.08984375" style="48" bestFit="1" customWidth="1"/>
    <col min="7920" max="7920" width="9" style="48" customWidth="1"/>
    <col min="7921" max="7921" width="10.54296875" style="48" customWidth="1"/>
    <col min="7922" max="7922" width="16.453125" style="48" bestFit="1" customWidth="1"/>
    <col min="7923" max="7923" width="13.54296875" style="48" customWidth="1"/>
    <col min="7924" max="7928" width="15.08984375" style="48"/>
    <col min="7929" max="7929" width="16.453125" style="48" bestFit="1" customWidth="1"/>
    <col min="7930" max="7932" width="15.08984375" style="48"/>
    <col min="7933" max="7933" width="15.54296875" style="48" bestFit="1" customWidth="1"/>
    <col min="7934" max="8173" width="15.08984375" style="48"/>
    <col min="8174" max="8174" width="13.90625" style="48" customWidth="1"/>
    <col min="8175" max="8175" width="47.08984375" style="48" bestFit="1" customWidth="1"/>
    <col min="8176" max="8176" width="9" style="48" customWidth="1"/>
    <col min="8177" max="8177" width="10.54296875" style="48" customWidth="1"/>
    <col min="8178" max="8178" width="16.453125" style="48" bestFit="1" customWidth="1"/>
    <col min="8179" max="8179" width="13.54296875" style="48" customWidth="1"/>
    <col min="8180" max="8184" width="15.08984375" style="48"/>
    <col min="8185" max="8185" width="16.453125" style="48" bestFit="1" customWidth="1"/>
    <col min="8186" max="8188" width="15.08984375" style="48"/>
    <col min="8189" max="8189" width="15.54296875" style="48" bestFit="1" customWidth="1"/>
    <col min="8190" max="8429" width="15.08984375" style="48"/>
    <col min="8430" max="8430" width="13.90625" style="48" customWidth="1"/>
    <col min="8431" max="8431" width="47.08984375" style="48" bestFit="1" customWidth="1"/>
    <col min="8432" max="8432" width="9" style="48" customWidth="1"/>
    <col min="8433" max="8433" width="10.54296875" style="48" customWidth="1"/>
    <col min="8434" max="8434" width="16.453125" style="48" bestFit="1" customWidth="1"/>
    <col min="8435" max="8435" width="13.54296875" style="48" customWidth="1"/>
    <col min="8436" max="8440" width="15.08984375" style="48"/>
    <col min="8441" max="8441" width="16.453125" style="48" bestFit="1" customWidth="1"/>
    <col min="8442" max="8444" width="15.08984375" style="48"/>
    <col min="8445" max="8445" width="15.54296875" style="48" bestFit="1" customWidth="1"/>
    <col min="8446" max="8685" width="15.08984375" style="48"/>
    <col min="8686" max="8686" width="13.90625" style="48" customWidth="1"/>
    <col min="8687" max="8687" width="47.08984375" style="48" bestFit="1" customWidth="1"/>
    <col min="8688" max="8688" width="9" style="48" customWidth="1"/>
    <col min="8689" max="8689" width="10.54296875" style="48" customWidth="1"/>
    <col min="8690" max="8690" width="16.453125" style="48" bestFit="1" customWidth="1"/>
    <col min="8691" max="8691" width="13.54296875" style="48" customWidth="1"/>
    <col min="8692" max="8696" width="15.08984375" style="48"/>
    <col min="8697" max="8697" width="16.453125" style="48" bestFit="1" customWidth="1"/>
    <col min="8698" max="8700" width="15.08984375" style="48"/>
    <col min="8701" max="8701" width="15.54296875" style="48" bestFit="1" customWidth="1"/>
    <col min="8702" max="8941" width="15.08984375" style="48"/>
    <col min="8942" max="8942" width="13.90625" style="48" customWidth="1"/>
    <col min="8943" max="8943" width="47.08984375" style="48" bestFit="1" customWidth="1"/>
    <col min="8944" max="8944" width="9" style="48" customWidth="1"/>
    <col min="8945" max="8945" width="10.54296875" style="48" customWidth="1"/>
    <col min="8946" max="8946" width="16.453125" style="48" bestFit="1" customWidth="1"/>
    <col min="8947" max="8947" width="13.54296875" style="48" customWidth="1"/>
    <col min="8948" max="8952" width="15.08984375" style="48"/>
    <col min="8953" max="8953" width="16.453125" style="48" bestFit="1" customWidth="1"/>
    <col min="8954" max="8956" width="15.08984375" style="48"/>
    <col min="8957" max="8957" width="15.54296875" style="48" bestFit="1" customWidth="1"/>
    <col min="8958" max="9197" width="15.08984375" style="48"/>
    <col min="9198" max="9198" width="13.90625" style="48" customWidth="1"/>
    <col min="9199" max="9199" width="47.08984375" style="48" bestFit="1" customWidth="1"/>
    <col min="9200" max="9200" width="9" style="48" customWidth="1"/>
    <col min="9201" max="9201" width="10.54296875" style="48" customWidth="1"/>
    <col min="9202" max="9202" width="16.453125" style="48" bestFit="1" customWidth="1"/>
    <col min="9203" max="9203" width="13.54296875" style="48" customWidth="1"/>
    <col min="9204" max="9208" width="15.08984375" style="48"/>
    <col min="9209" max="9209" width="16.453125" style="48" bestFit="1" customWidth="1"/>
    <col min="9210" max="9212" width="15.08984375" style="48"/>
    <col min="9213" max="9213" width="15.54296875" style="48" bestFit="1" customWidth="1"/>
    <col min="9214" max="9453" width="15.08984375" style="48"/>
    <col min="9454" max="9454" width="13.90625" style="48" customWidth="1"/>
    <col min="9455" max="9455" width="47.08984375" style="48" bestFit="1" customWidth="1"/>
    <col min="9456" max="9456" width="9" style="48" customWidth="1"/>
    <col min="9457" max="9457" width="10.54296875" style="48" customWidth="1"/>
    <col min="9458" max="9458" width="16.453125" style="48" bestFit="1" customWidth="1"/>
    <col min="9459" max="9459" width="13.54296875" style="48" customWidth="1"/>
    <col min="9460" max="9464" width="15.08984375" style="48"/>
    <col min="9465" max="9465" width="16.453125" style="48" bestFit="1" customWidth="1"/>
    <col min="9466" max="9468" width="15.08984375" style="48"/>
    <col min="9469" max="9469" width="15.54296875" style="48" bestFit="1" customWidth="1"/>
    <col min="9470" max="9709" width="15.08984375" style="48"/>
    <col min="9710" max="9710" width="13.90625" style="48" customWidth="1"/>
    <col min="9711" max="9711" width="47.08984375" style="48" bestFit="1" customWidth="1"/>
    <col min="9712" max="9712" width="9" style="48" customWidth="1"/>
    <col min="9713" max="9713" width="10.54296875" style="48" customWidth="1"/>
    <col min="9714" max="9714" width="16.453125" style="48" bestFit="1" customWidth="1"/>
    <col min="9715" max="9715" width="13.54296875" style="48" customWidth="1"/>
    <col min="9716" max="9720" width="15.08984375" style="48"/>
    <col min="9721" max="9721" width="16.453125" style="48" bestFit="1" customWidth="1"/>
    <col min="9722" max="9724" width="15.08984375" style="48"/>
    <col min="9725" max="9725" width="15.54296875" style="48" bestFit="1" customWidth="1"/>
    <col min="9726" max="9965" width="15.08984375" style="48"/>
    <col min="9966" max="9966" width="13.90625" style="48" customWidth="1"/>
    <col min="9967" max="9967" width="47.08984375" style="48" bestFit="1" customWidth="1"/>
    <col min="9968" max="9968" width="9" style="48" customWidth="1"/>
    <col min="9969" max="9969" width="10.54296875" style="48" customWidth="1"/>
    <col min="9970" max="9970" width="16.453125" style="48" bestFit="1" customWidth="1"/>
    <col min="9971" max="9971" width="13.54296875" style="48" customWidth="1"/>
    <col min="9972" max="9976" width="15.08984375" style="48"/>
    <col min="9977" max="9977" width="16.453125" style="48" bestFit="1" customWidth="1"/>
    <col min="9978" max="9980" width="15.08984375" style="48"/>
    <col min="9981" max="9981" width="15.54296875" style="48" bestFit="1" customWidth="1"/>
    <col min="9982" max="10221" width="15.08984375" style="48"/>
    <col min="10222" max="10222" width="13.90625" style="48" customWidth="1"/>
    <col min="10223" max="10223" width="47.08984375" style="48" bestFit="1" customWidth="1"/>
    <col min="10224" max="10224" width="9" style="48" customWidth="1"/>
    <col min="10225" max="10225" width="10.54296875" style="48" customWidth="1"/>
    <col min="10226" max="10226" width="16.453125" style="48" bestFit="1" customWidth="1"/>
    <col min="10227" max="10227" width="13.54296875" style="48" customWidth="1"/>
    <col min="10228" max="10232" width="15.08984375" style="48"/>
    <col min="10233" max="10233" width="16.453125" style="48" bestFit="1" customWidth="1"/>
    <col min="10234" max="10236" width="15.08984375" style="48"/>
    <col min="10237" max="10237" width="15.54296875" style="48" bestFit="1" customWidth="1"/>
    <col min="10238" max="10477" width="15.08984375" style="48"/>
    <col min="10478" max="10478" width="13.90625" style="48" customWidth="1"/>
    <col min="10479" max="10479" width="47.08984375" style="48" bestFit="1" customWidth="1"/>
    <col min="10480" max="10480" width="9" style="48" customWidth="1"/>
    <col min="10481" max="10481" width="10.54296875" style="48" customWidth="1"/>
    <col min="10482" max="10482" width="16.453125" style="48" bestFit="1" customWidth="1"/>
    <col min="10483" max="10483" width="13.54296875" style="48" customWidth="1"/>
    <col min="10484" max="10488" width="15.08984375" style="48"/>
    <col min="10489" max="10489" width="16.453125" style="48" bestFit="1" customWidth="1"/>
    <col min="10490" max="10492" width="15.08984375" style="48"/>
    <col min="10493" max="10493" width="15.54296875" style="48" bestFit="1" customWidth="1"/>
    <col min="10494" max="10733" width="15.08984375" style="48"/>
    <col min="10734" max="10734" width="13.90625" style="48" customWidth="1"/>
    <col min="10735" max="10735" width="47.08984375" style="48" bestFit="1" customWidth="1"/>
    <col min="10736" max="10736" width="9" style="48" customWidth="1"/>
    <col min="10737" max="10737" width="10.54296875" style="48" customWidth="1"/>
    <col min="10738" max="10738" width="16.453125" style="48" bestFit="1" customWidth="1"/>
    <col min="10739" max="10739" width="13.54296875" style="48" customWidth="1"/>
    <col min="10740" max="10744" width="15.08984375" style="48"/>
    <col min="10745" max="10745" width="16.453125" style="48" bestFit="1" customWidth="1"/>
    <col min="10746" max="10748" width="15.08984375" style="48"/>
    <col min="10749" max="10749" width="15.54296875" style="48" bestFit="1" customWidth="1"/>
    <col min="10750" max="10989" width="15.08984375" style="48"/>
    <col min="10990" max="10990" width="13.90625" style="48" customWidth="1"/>
    <col min="10991" max="10991" width="47.08984375" style="48" bestFit="1" customWidth="1"/>
    <col min="10992" max="10992" width="9" style="48" customWidth="1"/>
    <col min="10993" max="10993" width="10.54296875" style="48" customWidth="1"/>
    <col min="10994" max="10994" width="16.453125" style="48" bestFit="1" customWidth="1"/>
    <col min="10995" max="10995" width="13.54296875" style="48" customWidth="1"/>
    <col min="10996" max="11000" width="15.08984375" style="48"/>
    <col min="11001" max="11001" width="16.453125" style="48" bestFit="1" customWidth="1"/>
    <col min="11002" max="11004" width="15.08984375" style="48"/>
    <col min="11005" max="11005" width="15.54296875" style="48" bestFit="1" customWidth="1"/>
    <col min="11006" max="11245" width="15.08984375" style="48"/>
    <col min="11246" max="11246" width="13.90625" style="48" customWidth="1"/>
    <col min="11247" max="11247" width="47.08984375" style="48" bestFit="1" customWidth="1"/>
    <col min="11248" max="11248" width="9" style="48" customWidth="1"/>
    <col min="11249" max="11249" width="10.54296875" style="48" customWidth="1"/>
    <col min="11250" max="11250" width="16.453125" style="48" bestFit="1" customWidth="1"/>
    <col min="11251" max="11251" width="13.54296875" style="48" customWidth="1"/>
    <col min="11252" max="11256" width="15.08984375" style="48"/>
    <col min="11257" max="11257" width="16.453125" style="48" bestFit="1" customWidth="1"/>
    <col min="11258" max="11260" width="15.08984375" style="48"/>
    <col min="11261" max="11261" width="15.54296875" style="48" bestFit="1" customWidth="1"/>
    <col min="11262" max="11501" width="15.08984375" style="48"/>
    <col min="11502" max="11502" width="13.90625" style="48" customWidth="1"/>
    <col min="11503" max="11503" width="47.08984375" style="48" bestFit="1" customWidth="1"/>
    <col min="11504" max="11504" width="9" style="48" customWidth="1"/>
    <col min="11505" max="11505" width="10.54296875" style="48" customWidth="1"/>
    <col min="11506" max="11506" width="16.453125" style="48" bestFit="1" customWidth="1"/>
    <col min="11507" max="11507" width="13.54296875" style="48" customWidth="1"/>
    <col min="11508" max="11512" width="15.08984375" style="48"/>
    <col min="11513" max="11513" width="16.453125" style="48" bestFit="1" customWidth="1"/>
    <col min="11514" max="11516" width="15.08984375" style="48"/>
    <col min="11517" max="11517" width="15.54296875" style="48" bestFit="1" customWidth="1"/>
    <col min="11518" max="11757" width="15.08984375" style="48"/>
    <col min="11758" max="11758" width="13.90625" style="48" customWidth="1"/>
    <col min="11759" max="11759" width="47.08984375" style="48" bestFit="1" customWidth="1"/>
    <col min="11760" max="11760" width="9" style="48" customWidth="1"/>
    <col min="11761" max="11761" width="10.54296875" style="48" customWidth="1"/>
    <col min="11762" max="11762" width="16.453125" style="48" bestFit="1" customWidth="1"/>
    <col min="11763" max="11763" width="13.54296875" style="48" customWidth="1"/>
    <col min="11764" max="11768" width="15.08984375" style="48"/>
    <col min="11769" max="11769" width="16.453125" style="48" bestFit="1" customWidth="1"/>
    <col min="11770" max="11772" width="15.08984375" style="48"/>
    <col min="11773" max="11773" width="15.54296875" style="48" bestFit="1" customWidth="1"/>
    <col min="11774" max="12013" width="15.08984375" style="48"/>
    <col min="12014" max="12014" width="13.90625" style="48" customWidth="1"/>
    <col min="12015" max="12015" width="47.08984375" style="48" bestFit="1" customWidth="1"/>
    <col min="12016" max="12016" width="9" style="48" customWidth="1"/>
    <col min="12017" max="12017" width="10.54296875" style="48" customWidth="1"/>
    <col min="12018" max="12018" width="16.453125" style="48" bestFit="1" customWidth="1"/>
    <col min="12019" max="12019" width="13.54296875" style="48" customWidth="1"/>
    <col min="12020" max="12024" width="15.08984375" style="48"/>
    <col min="12025" max="12025" width="16.453125" style="48" bestFit="1" customWidth="1"/>
    <col min="12026" max="12028" width="15.08984375" style="48"/>
    <col min="12029" max="12029" width="15.54296875" style="48" bestFit="1" customWidth="1"/>
    <col min="12030" max="12269" width="15.08984375" style="48"/>
    <col min="12270" max="12270" width="13.90625" style="48" customWidth="1"/>
    <col min="12271" max="12271" width="47.08984375" style="48" bestFit="1" customWidth="1"/>
    <col min="12272" max="12272" width="9" style="48" customWidth="1"/>
    <col min="12273" max="12273" width="10.54296875" style="48" customWidth="1"/>
    <col min="12274" max="12274" width="16.453125" style="48" bestFit="1" customWidth="1"/>
    <col min="12275" max="12275" width="13.54296875" style="48" customWidth="1"/>
    <col min="12276" max="12280" width="15.08984375" style="48"/>
    <col min="12281" max="12281" width="16.453125" style="48" bestFit="1" customWidth="1"/>
    <col min="12282" max="12284" width="15.08984375" style="48"/>
    <col min="12285" max="12285" width="15.54296875" style="48" bestFit="1" customWidth="1"/>
    <col min="12286" max="12525" width="15.08984375" style="48"/>
    <col min="12526" max="12526" width="13.90625" style="48" customWidth="1"/>
    <col min="12527" max="12527" width="47.08984375" style="48" bestFit="1" customWidth="1"/>
    <col min="12528" max="12528" width="9" style="48" customWidth="1"/>
    <col min="12529" max="12529" width="10.54296875" style="48" customWidth="1"/>
    <col min="12530" max="12530" width="16.453125" style="48" bestFit="1" customWidth="1"/>
    <col min="12531" max="12531" width="13.54296875" style="48" customWidth="1"/>
    <col min="12532" max="12536" width="15.08984375" style="48"/>
    <col min="12537" max="12537" width="16.453125" style="48" bestFit="1" customWidth="1"/>
    <col min="12538" max="12540" width="15.08984375" style="48"/>
    <col min="12541" max="12541" width="15.54296875" style="48" bestFit="1" customWidth="1"/>
    <col min="12542" max="12781" width="15.08984375" style="48"/>
    <col min="12782" max="12782" width="13.90625" style="48" customWidth="1"/>
    <col min="12783" max="12783" width="47.08984375" style="48" bestFit="1" customWidth="1"/>
    <col min="12784" max="12784" width="9" style="48" customWidth="1"/>
    <col min="12785" max="12785" width="10.54296875" style="48" customWidth="1"/>
    <col min="12786" max="12786" width="16.453125" style="48" bestFit="1" customWidth="1"/>
    <col min="12787" max="12787" width="13.54296875" style="48" customWidth="1"/>
    <col min="12788" max="12792" width="15.08984375" style="48"/>
    <col min="12793" max="12793" width="16.453125" style="48" bestFit="1" customWidth="1"/>
    <col min="12794" max="12796" width="15.08984375" style="48"/>
    <col min="12797" max="12797" width="15.54296875" style="48" bestFit="1" customWidth="1"/>
    <col min="12798" max="13037" width="15.08984375" style="48"/>
    <col min="13038" max="13038" width="13.90625" style="48" customWidth="1"/>
    <col min="13039" max="13039" width="47.08984375" style="48" bestFit="1" customWidth="1"/>
    <col min="13040" max="13040" width="9" style="48" customWidth="1"/>
    <col min="13041" max="13041" width="10.54296875" style="48" customWidth="1"/>
    <col min="13042" max="13042" width="16.453125" style="48" bestFit="1" customWidth="1"/>
    <col min="13043" max="13043" width="13.54296875" style="48" customWidth="1"/>
    <col min="13044" max="13048" width="15.08984375" style="48"/>
    <col min="13049" max="13049" width="16.453125" style="48" bestFit="1" customWidth="1"/>
    <col min="13050" max="13052" width="15.08984375" style="48"/>
    <col min="13053" max="13053" width="15.54296875" style="48" bestFit="1" customWidth="1"/>
    <col min="13054" max="13293" width="15.08984375" style="48"/>
    <col min="13294" max="13294" width="13.90625" style="48" customWidth="1"/>
    <col min="13295" max="13295" width="47.08984375" style="48" bestFit="1" customWidth="1"/>
    <col min="13296" max="13296" width="9" style="48" customWidth="1"/>
    <col min="13297" max="13297" width="10.54296875" style="48" customWidth="1"/>
    <col min="13298" max="13298" width="16.453125" style="48" bestFit="1" customWidth="1"/>
    <col min="13299" max="13299" width="13.54296875" style="48" customWidth="1"/>
    <col min="13300" max="13304" width="15.08984375" style="48"/>
    <col min="13305" max="13305" width="16.453125" style="48" bestFit="1" customWidth="1"/>
    <col min="13306" max="13308" width="15.08984375" style="48"/>
    <col min="13309" max="13309" width="15.54296875" style="48" bestFit="1" customWidth="1"/>
    <col min="13310" max="13549" width="15.08984375" style="48"/>
    <col min="13550" max="13550" width="13.90625" style="48" customWidth="1"/>
    <col min="13551" max="13551" width="47.08984375" style="48" bestFit="1" customWidth="1"/>
    <col min="13552" max="13552" width="9" style="48" customWidth="1"/>
    <col min="13553" max="13553" width="10.54296875" style="48" customWidth="1"/>
    <col min="13554" max="13554" width="16.453125" style="48" bestFit="1" customWidth="1"/>
    <col min="13555" max="13555" width="13.54296875" style="48" customWidth="1"/>
    <col min="13556" max="13560" width="15.08984375" style="48"/>
    <col min="13561" max="13561" width="16.453125" style="48" bestFit="1" customWidth="1"/>
    <col min="13562" max="13564" width="15.08984375" style="48"/>
    <col min="13565" max="13565" width="15.54296875" style="48" bestFit="1" customWidth="1"/>
    <col min="13566" max="13805" width="15.08984375" style="48"/>
    <col min="13806" max="13806" width="13.90625" style="48" customWidth="1"/>
    <col min="13807" max="13807" width="47.08984375" style="48" bestFit="1" customWidth="1"/>
    <col min="13808" max="13808" width="9" style="48" customWidth="1"/>
    <col min="13809" max="13809" width="10.54296875" style="48" customWidth="1"/>
    <col min="13810" max="13810" width="16.453125" style="48" bestFit="1" customWidth="1"/>
    <col min="13811" max="13811" width="13.54296875" style="48" customWidth="1"/>
    <col min="13812" max="13816" width="15.08984375" style="48"/>
    <col min="13817" max="13817" width="16.453125" style="48" bestFit="1" customWidth="1"/>
    <col min="13818" max="13820" width="15.08984375" style="48"/>
    <col min="13821" max="13821" width="15.54296875" style="48" bestFit="1" customWidth="1"/>
    <col min="13822" max="14061" width="15.08984375" style="48"/>
    <col min="14062" max="14062" width="13.90625" style="48" customWidth="1"/>
    <col min="14063" max="14063" width="47.08984375" style="48" bestFit="1" customWidth="1"/>
    <col min="14064" max="14064" width="9" style="48" customWidth="1"/>
    <col min="14065" max="14065" width="10.54296875" style="48" customWidth="1"/>
    <col min="14066" max="14066" width="16.453125" style="48" bestFit="1" customWidth="1"/>
    <col min="14067" max="14067" width="13.54296875" style="48" customWidth="1"/>
    <col min="14068" max="14072" width="15.08984375" style="48"/>
    <col min="14073" max="14073" width="16.453125" style="48" bestFit="1" customWidth="1"/>
    <col min="14074" max="14076" width="15.08984375" style="48"/>
    <col min="14077" max="14077" width="15.54296875" style="48" bestFit="1" customWidth="1"/>
    <col min="14078" max="14317" width="15.08984375" style="48"/>
    <col min="14318" max="14318" width="13.90625" style="48" customWidth="1"/>
    <col min="14319" max="14319" width="47.08984375" style="48" bestFit="1" customWidth="1"/>
    <col min="14320" max="14320" width="9" style="48" customWidth="1"/>
    <col min="14321" max="14321" width="10.54296875" style="48" customWidth="1"/>
    <col min="14322" max="14322" width="16.453125" style="48" bestFit="1" customWidth="1"/>
    <col min="14323" max="14323" width="13.54296875" style="48" customWidth="1"/>
    <col min="14324" max="14328" width="15.08984375" style="48"/>
    <col min="14329" max="14329" width="16.453125" style="48" bestFit="1" customWidth="1"/>
    <col min="14330" max="14332" width="15.08984375" style="48"/>
    <col min="14333" max="14333" width="15.54296875" style="48" bestFit="1" customWidth="1"/>
    <col min="14334" max="14573" width="15.08984375" style="48"/>
    <col min="14574" max="14574" width="13.90625" style="48" customWidth="1"/>
    <col min="14575" max="14575" width="47.08984375" style="48" bestFit="1" customWidth="1"/>
    <col min="14576" max="14576" width="9" style="48" customWidth="1"/>
    <col min="14577" max="14577" width="10.54296875" style="48" customWidth="1"/>
    <col min="14578" max="14578" width="16.453125" style="48" bestFit="1" customWidth="1"/>
    <col min="14579" max="14579" width="13.54296875" style="48" customWidth="1"/>
    <col min="14580" max="14584" width="15.08984375" style="48"/>
    <col min="14585" max="14585" width="16.453125" style="48" bestFit="1" customWidth="1"/>
    <col min="14586" max="14588" width="15.08984375" style="48"/>
    <col min="14589" max="14589" width="15.54296875" style="48" bestFit="1" customWidth="1"/>
    <col min="14590" max="14829" width="15.08984375" style="48"/>
    <col min="14830" max="14830" width="13.90625" style="48" customWidth="1"/>
    <col min="14831" max="14831" width="47.08984375" style="48" bestFit="1" customWidth="1"/>
    <col min="14832" max="14832" width="9" style="48" customWidth="1"/>
    <col min="14833" max="14833" width="10.54296875" style="48" customWidth="1"/>
    <col min="14834" max="14834" width="16.453125" style="48" bestFit="1" customWidth="1"/>
    <col min="14835" max="14835" width="13.54296875" style="48" customWidth="1"/>
    <col min="14836" max="14840" width="15.08984375" style="48"/>
    <col min="14841" max="14841" width="16.453125" style="48" bestFit="1" customWidth="1"/>
    <col min="14842" max="14844" width="15.08984375" style="48"/>
    <col min="14845" max="14845" width="15.54296875" style="48" bestFit="1" customWidth="1"/>
    <col min="14846" max="15085" width="15.08984375" style="48"/>
    <col min="15086" max="15086" width="13.90625" style="48" customWidth="1"/>
    <col min="15087" max="15087" width="47.08984375" style="48" bestFit="1" customWidth="1"/>
    <col min="15088" max="15088" width="9" style="48" customWidth="1"/>
    <col min="15089" max="15089" width="10.54296875" style="48" customWidth="1"/>
    <col min="15090" max="15090" width="16.453125" style="48" bestFit="1" customWidth="1"/>
    <col min="15091" max="15091" width="13.54296875" style="48" customWidth="1"/>
    <col min="15092" max="15096" width="15.08984375" style="48"/>
    <col min="15097" max="15097" width="16.453125" style="48" bestFit="1" customWidth="1"/>
    <col min="15098" max="15100" width="15.08984375" style="48"/>
    <col min="15101" max="15101" width="15.54296875" style="48" bestFit="1" customWidth="1"/>
    <col min="15102" max="15341" width="15.08984375" style="48"/>
    <col min="15342" max="15342" width="13.90625" style="48" customWidth="1"/>
    <col min="15343" max="15343" width="47.08984375" style="48" bestFit="1" customWidth="1"/>
    <col min="15344" max="15344" width="9" style="48" customWidth="1"/>
    <col min="15345" max="15345" width="10.54296875" style="48" customWidth="1"/>
    <col min="15346" max="15346" width="16.453125" style="48" bestFit="1" customWidth="1"/>
    <col min="15347" max="15347" width="13.54296875" style="48" customWidth="1"/>
    <col min="15348" max="15352" width="15.08984375" style="48"/>
    <col min="15353" max="15353" width="16.453125" style="48" bestFit="1" customWidth="1"/>
    <col min="15354" max="15356" width="15.08984375" style="48"/>
    <col min="15357" max="15357" width="15.54296875" style="48" bestFit="1" customWidth="1"/>
    <col min="15358" max="15597" width="15.08984375" style="48"/>
    <col min="15598" max="15598" width="13.90625" style="48" customWidth="1"/>
    <col min="15599" max="15599" width="47.08984375" style="48" bestFit="1" customWidth="1"/>
    <col min="15600" max="15600" width="9" style="48" customWidth="1"/>
    <col min="15601" max="15601" width="10.54296875" style="48" customWidth="1"/>
    <col min="15602" max="15602" width="16.453125" style="48" bestFit="1" customWidth="1"/>
    <col min="15603" max="15603" width="13.54296875" style="48" customWidth="1"/>
    <col min="15604" max="15608" width="15.08984375" style="48"/>
    <col min="15609" max="15609" width="16.453125" style="48" bestFit="1" customWidth="1"/>
    <col min="15610" max="15612" width="15.08984375" style="48"/>
    <col min="15613" max="15613" width="15.54296875" style="48" bestFit="1" customWidth="1"/>
    <col min="15614" max="15853" width="15.08984375" style="48"/>
    <col min="15854" max="15854" width="13.90625" style="48" customWidth="1"/>
    <col min="15855" max="15855" width="47.08984375" style="48" bestFit="1" customWidth="1"/>
    <col min="15856" max="15856" width="9" style="48" customWidth="1"/>
    <col min="15857" max="15857" width="10.54296875" style="48" customWidth="1"/>
    <col min="15858" max="15858" width="16.453125" style="48" bestFit="1" customWidth="1"/>
    <col min="15859" max="15859" width="13.54296875" style="48" customWidth="1"/>
    <col min="15860" max="15864" width="15.08984375" style="48"/>
    <col min="15865" max="15865" width="16.453125" style="48" bestFit="1" customWidth="1"/>
    <col min="15866" max="15868" width="15.08984375" style="48"/>
    <col min="15869" max="15869" width="15.54296875" style="48" bestFit="1" customWidth="1"/>
    <col min="15870" max="16109" width="15.08984375" style="48"/>
    <col min="16110" max="16110" width="13.90625" style="48" customWidth="1"/>
    <col min="16111" max="16111" width="47.08984375" style="48" bestFit="1" customWidth="1"/>
    <col min="16112" max="16112" width="9" style="48" customWidth="1"/>
    <col min="16113" max="16113" width="10.54296875" style="48" customWidth="1"/>
    <col min="16114" max="16114" width="16.453125" style="48" bestFit="1" customWidth="1"/>
    <col min="16115" max="16115" width="13.54296875" style="48" customWidth="1"/>
    <col min="16116" max="16120" width="15.08984375" style="48"/>
    <col min="16121" max="16121" width="16.453125" style="48" bestFit="1" customWidth="1"/>
    <col min="16122" max="16124" width="15.08984375" style="48"/>
    <col min="16125" max="16125" width="15.54296875" style="48" bestFit="1" customWidth="1"/>
    <col min="16126" max="16384" width="15.08984375" style="48"/>
  </cols>
  <sheetData>
    <row r="1" spans="1:16" customFormat="1" ht="10.4" customHeight="1" x14ac:dyDescent="0.35">
      <c r="A1" s="17"/>
      <c r="D1" s="17"/>
      <c r="E1" s="17"/>
      <c r="G1" s="17"/>
    </row>
    <row r="2" spans="1:16" s="42" customFormat="1" ht="14.4" customHeight="1" x14ac:dyDescent="0.35">
      <c r="A2" s="305"/>
      <c r="B2" s="306" t="s">
        <v>213</v>
      </c>
      <c r="C2" s="307"/>
      <c r="D2" s="307"/>
      <c r="E2" s="307"/>
      <c r="F2" s="307"/>
      <c r="G2" s="307"/>
      <c r="H2" s="310" t="s">
        <v>214</v>
      </c>
      <c r="I2" s="310"/>
      <c r="J2" s="45"/>
      <c r="K2" s="45"/>
      <c r="L2" s="45"/>
      <c r="M2" s="45"/>
      <c r="N2" s="45"/>
      <c r="O2" s="45"/>
      <c r="P2" s="45"/>
    </row>
    <row r="3" spans="1:16" s="42" customFormat="1" ht="12.9" customHeight="1" x14ac:dyDescent="0.35">
      <c r="A3" s="305"/>
      <c r="B3" s="308"/>
      <c r="C3" s="309"/>
      <c r="D3" s="309"/>
      <c r="E3" s="309"/>
      <c r="F3" s="309"/>
      <c r="G3" s="309"/>
      <c r="H3" s="310" t="s">
        <v>215</v>
      </c>
      <c r="I3" s="310"/>
      <c r="J3" s="45"/>
      <c r="K3" s="45"/>
      <c r="L3" s="45"/>
      <c r="M3" s="45"/>
      <c r="N3" s="45"/>
      <c r="O3" s="45"/>
      <c r="P3" s="45"/>
    </row>
    <row r="4" spans="1:16" s="42" customFormat="1" ht="24" customHeight="1" x14ac:dyDescent="0.35">
      <c r="A4" s="305"/>
      <c r="B4" s="311" t="s">
        <v>216</v>
      </c>
      <c r="C4" s="312"/>
      <c r="D4" s="312"/>
      <c r="E4" s="312"/>
      <c r="F4" s="312"/>
      <c r="G4" s="312"/>
      <c r="H4" s="310" t="s">
        <v>217</v>
      </c>
      <c r="I4" s="310"/>
      <c r="J4" s="45"/>
      <c r="K4" s="45"/>
      <c r="L4" s="45"/>
      <c r="M4" s="45"/>
      <c r="N4" s="45"/>
      <c r="O4" s="45"/>
      <c r="P4" s="45"/>
    </row>
    <row r="5" spans="1:16" s="42" customFormat="1" ht="14.4" customHeight="1" x14ac:dyDescent="0.35">
      <c r="A5" s="313"/>
      <c r="B5" s="313"/>
      <c r="C5" s="313"/>
      <c r="D5" s="313"/>
      <c r="E5" s="313"/>
      <c r="F5" s="313"/>
      <c r="G5" s="313"/>
      <c r="H5" s="313"/>
      <c r="I5" s="313"/>
      <c r="J5" s="46"/>
      <c r="K5" s="46"/>
      <c r="L5" s="46"/>
      <c r="M5" s="46"/>
      <c r="N5" s="46"/>
      <c r="O5" s="46"/>
      <c r="P5" s="46"/>
    </row>
    <row r="6" spans="1:16" s="42" customFormat="1" ht="14.4" customHeight="1" x14ac:dyDescent="0.35">
      <c r="A6" s="61" t="s">
        <v>218</v>
      </c>
      <c r="B6" s="62"/>
      <c r="C6" s="54" t="s">
        <v>242</v>
      </c>
      <c r="D6" s="63"/>
      <c r="E6" s="63"/>
      <c r="F6" s="64"/>
      <c r="G6" s="64"/>
      <c r="H6" s="64"/>
      <c r="I6" s="64"/>
      <c r="J6" s="46"/>
      <c r="K6" s="46"/>
      <c r="L6" s="46"/>
      <c r="M6" s="46"/>
      <c r="N6" s="46"/>
      <c r="O6" s="46"/>
      <c r="P6" s="46"/>
    </row>
    <row r="7" spans="1:16" s="42" customFormat="1" ht="14.4" customHeight="1" x14ac:dyDescent="0.35">
      <c r="A7" s="61" t="s">
        <v>219</v>
      </c>
      <c r="B7" s="62"/>
      <c r="C7" s="54" t="s">
        <v>243</v>
      </c>
      <c r="D7" s="63"/>
      <c r="E7" s="63"/>
      <c r="F7" s="64"/>
      <c r="G7" s="64"/>
      <c r="H7" s="64"/>
      <c r="I7" s="64"/>
      <c r="J7" s="46"/>
      <c r="K7" s="46"/>
      <c r="L7" s="46"/>
      <c r="M7" s="46"/>
      <c r="N7" s="46"/>
      <c r="O7" s="46"/>
      <c r="P7" s="46"/>
    </row>
    <row r="8" spans="1:16" s="42" customFormat="1" ht="14.4" customHeight="1" x14ac:dyDescent="0.35">
      <c r="A8" s="3" t="s">
        <v>220</v>
      </c>
      <c r="B8" s="62"/>
      <c r="C8" s="54"/>
      <c r="D8" s="63"/>
      <c r="E8" s="63"/>
      <c r="F8" s="64"/>
      <c r="G8" s="64"/>
      <c r="H8" s="64"/>
      <c r="I8" s="64"/>
      <c r="J8" s="46"/>
      <c r="K8" s="46"/>
      <c r="L8" s="46"/>
      <c r="M8" s="46"/>
      <c r="N8" s="46"/>
      <c r="O8" s="46"/>
      <c r="P8" s="46"/>
    </row>
    <row r="9" spans="1:16" s="42" customFormat="1" ht="14.4" customHeight="1" x14ac:dyDescent="0.35">
      <c r="A9" s="284" t="s">
        <v>221</v>
      </c>
      <c r="B9" s="284"/>
      <c r="C9" s="314"/>
      <c r="D9" s="314"/>
      <c r="E9" s="314"/>
      <c r="F9" s="64"/>
      <c r="G9" s="64"/>
      <c r="H9" s="64"/>
      <c r="I9" s="64"/>
      <c r="J9" s="46"/>
      <c r="K9" s="46"/>
      <c r="L9" s="46"/>
      <c r="M9" s="46"/>
      <c r="N9" s="46"/>
      <c r="O9" s="46"/>
      <c r="P9" s="46"/>
    </row>
    <row r="10" spans="1:16" s="42" customFormat="1" ht="12.9" customHeight="1" x14ac:dyDescent="0.35">
      <c r="A10" s="284"/>
      <c r="B10" s="284"/>
      <c r="C10" s="314"/>
      <c r="D10" s="314"/>
      <c r="E10" s="314"/>
      <c r="F10" s="65"/>
      <c r="G10" s="65"/>
      <c r="H10" s="65"/>
      <c r="I10" s="65"/>
    </row>
    <row r="11" spans="1:16" s="43" customFormat="1" ht="15" customHeight="1" x14ac:dyDescent="0.35">
      <c r="A11" s="61" t="s">
        <v>222</v>
      </c>
      <c r="B11" s="62"/>
      <c r="C11" s="66"/>
      <c r="D11" s="63"/>
      <c r="E11" s="67"/>
      <c r="F11" s="68"/>
      <c r="G11" s="69"/>
      <c r="H11" s="68"/>
      <c r="I11" s="67"/>
    </row>
    <row r="12" spans="1:16" s="44" customFormat="1" ht="13" x14ac:dyDescent="0.35">
      <c r="D12" s="59"/>
    </row>
    <row r="13" spans="1:16" customFormat="1" ht="52.65" customHeight="1" x14ac:dyDescent="0.35">
      <c r="A13" s="286" t="s">
        <v>252</v>
      </c>
      <c r="B13" s="287"/>
      <c r="C13" s="287"/>
      <c r="D13" s="287"/>
      <c r="E13" s="287"/>
      <c r="F13" s="287"/>
      <c r="G13" s="287"/>
      <c r="H13" s="287"/>
      <c r="I13" s="288"/>
    </row>
    <row r="14" spans="1:16" x14ac:dyDescent="0.25">
      <c r="A14" s="70"/>
      <c r="B14" s="70"/>
      <c r="C14" s="70"/>
      <c r="E14" s="70"/>
      <c r="F14" s="70"/>
      <c r="G14" s="70"/>
    </row>
    <row r="15" spans="1:16" s="49" customFormat="1" ht="13.4" customHeight="1" x14ac:dyDescent="0.35">
      <c r="A15" s="67" t="s">
        <v>223</v>
      </c>
      <c r="B15" s="315" t="s">
        <v>266</v>
      </c>
      <c r="C15" s="315"/>
      <c r="D15" s="182" t="s">
        <v>251</v>
      </c>
      <c r="E15" s="183"/>
      <c r="F15" s="184"/>
      <c r="G15" s="183"/>
      <c r="H15" s="183"/>
      <c r="I15" s="72"/>
      <c r="J15" s="58"/>
      <c r="K15" s="58"/>
      <c r="L15" s="58"/>
      <c r="M15" s="58"/>
      <c r="N15" s="58"/>
    </row>
    <row r="16" spans="1:16" s="49" customFormat="1" ht="13" x14ac:dyDescent="0.35">
      <c r="A16" s="185"/>
      <c r="B16" s="186"/>
      <c r="C16" s="187"/>
      <c r="D16" s="188"/>
      <c r="E16" s="187"/>
      <c r="F16" s="189"/>
      <c r="G16" s="304"/>
      <c r="H16" s="304"/>
      <c r="I16" s="75"/>
      <c r="K16" s="51"/>
      <c r="L16" s="51"/>
      <c r="M16" s="51"/>
    </row>
    <row r="17" spans="1:14" s="49" customFormat="1" ht="14.5" x14ac:dyDescent="0.35">
      <c r="A17" s="112"/>
      <c r="B17" s="118"/>
      <c r="C17" s="190"/>
      <c r="D17" s="120"/>
      <c r="E17" s="118"/>
      <c r="F17" s="118"/>
      <c r="G17" s="118"/>
      <c r="H17" s="118"/>
      <c r="I17" s="47"/>
      <c r="J17" s="47"/>
      <c r="K17" s="47"/>
      <c r="L17" s="47"/>
      <c r="M17" s="47"/>
      <c r="N17" s="47"/>
    </row>
    <row r="18" spans="1:14" s="49" customFormat="1" ht="13" x14ac:dyDescent="0.35">
      <c r="A18" s="184"/>
      <c r="B18" s="74" t="s">
        <v>224</v>
      </c>
      <c r="C18" s="74" t="s">
        <v>225</v>
      </c>
      <c r="D18" s="205" t="s">
        <v>226</v>
      </c>
      <c r="E18" s="206" t="s">
        <v>227</v>
      </c>
      <c r="F18" s="206" t="s">
        <v>228</v>
      </c>
      <c r="G18" s="206" t="s">
        <v>277</v>
      </c>
      <c r="H18" s="206" t="s">
        <v>276</v>
      </c>
      <c r="I18" s="74"/>
    </row>
    <row r="19" spans="1:14" s="50" customFormat="1" ht="13" x14ac:dyDescent="0.3">
      <c r="A19" s="191"/>
      <c r="B19" s="95"/>
      <c r="C19" s="74" t="s">
        <v>229</v>
      </c>
      <c r="D19" s="104"/>
      <c r="E19" s="95"/>
      <c r="F19" s="95"/>
      <c r="G19" s="95"/>
      <c r="H19" s="95"/>
      <c r="I19" s="74"/>
    </row>
    <row r="20" spans="1:14" s="50" customFormat="1" ht="10.4" customHeight="1" x14ac:dyDescent="0.3">
      <c r="A20" s="191"/>
      <c r="B20" s="73"/>
      <c r="C20" s="103" t="s">
        <v>253</v>
      </c>
      <c r="D20" s="104" t="s">
        <v>292</v>
      </c>
      <c r="E20" s="105">
        <v>1</v>
      </c>
      <c r="F20" s="106">
        <v>0.5</v>
      </c>
      <c r="G20" s="106">
        <f>+Sheet1!G12</f>
        <v>8660.9833333333354</v>
      </c>
      <c r="H20" s="106">
        <f>G20*F20*E20</f>
        <v>4330.4916666666677</v>
      </c>
      <c r="I20" s="78"/>
    </row>
    <row r="21" spans="1:14" s="50" customFormat="1" ht="11" customHeight="1" x14ac:dyDescent="0.3">
      <c r="A21" s="191"/>
      <c r="B21" s="73"/>
      <c r="C21" s="103" t="s">
        <v>333</v>
      </c>
      <c r="D21" s="104" t="s">
        <v>292</v>
      </c>
      <c r="E21" s="105">
        <v>1</v>
      </c>
      <c r="F21" s="106">
        <v>0.5</v>
      </c>
      <c r="G21" s="106">
        <f>+Sheet1!H12</f>
        <v>8660.9833333333354</v>
      </c>
      <c r="H21" s="106">
        <f>G21*F21*E21</f>
        <v>4330.4916666666677</v>
      </c>
      <c r="I21" s="78"/>
    </row>
    <row r="22" spans="1:14" s="50" customFormat="1" ht="12" customHeight="1" x14ac:dyDescent="0.3">
      <c r="A22" s="191"/>
      <c r="B22" s="73"/>
      <c r="C22" s="103" t="s">
        <v>372</v>
      </c>
      <c r="D22" s="104" t="s">
        <v>292</v>
      </c>
      <c r="E22" s="105">
        <v>1</v>
      </c>
      <c r="F22" s="106">
        <v>0.5</v>
      </c>
      <c r="G22" s="106">
        <f>+Sheet1!I12</f>
        <v>5693.3333333333339</v>
      </c>
      <c r="H22" s="106">
        <f>G22*F22*E22</f>
        <v>2846.666666666667</v>
      </c>
      <c r="I22" s="78"/>
    </row>
    <row r="23" spans="1:14" s="50" customFormat="1" ht="15.5" customHeight="1" x14ac:dyDescent="0.3">
      <c r="A23" s="191"/>
      <c r="B23" s="73"/>
      <c r="C23" s="103" t="s">
        <v>263</v>
      </c>
      <c r="D23" s="202" t="s">
        <v>292</v>
      </c>
      <c r="E23" s="201">
        <v>4</v>
      </c>
      <c r="F23" s="106">
        <v>0.5</v>
      </c>
      <c r="G23" s="79">
        <f>+Sheet1!J12</f>
        <v>2989.0000000000009</v>
      </c>
      <c r="H23" s="106">
        <f>G23*F23*E23</f>
        <v>5978.0000000000018</v>
      </c>
      <c r="I23" s="78"/>
    </row>
    <row r="24" spans="1:14" s="50" customFormat="1" ht="10.4" customHeight="1" x14ac:dyDescent="0.3">
      <c r="A24" s="191"/>
      <c r="B24" s="73"/>
      <c r="C24" s="78"/>
      <c r="D24" s="202"/>
      <c r="E24" s="201"/>
      <c r="F24" s="106"/>
      <c r="G24" s="79"/>
      <c r="H24" s="106"/>
      <c r="I24" s="78"/>
    </row>
    <row r="25" spans="1:14" s="50" customFormat="1" ht="14.5" customHeight="1" x14ac:dyDescent="0.3">
      <c r="A25" s="191"/>
      <c r="B25" s="73"/>
      <c r="C25" s="78"/>
      <c r="D25" s="202"/>
      <c r="E25" s="201"/>
      <c r="F25" s="201"/>
      <c r="G25" s="79"/>
      <c r="H25" s="80">
        <f>SUM(H20:H24)</f>
        <v>17485.650000000001</v>
      </c>
      <c r="I25" s="78"/>
    </row>
    <row r="26" spans="1:14" ht="13" x14ac:dyDescent="0.3">
      <c r="A26" s="191"/>
      <c r="B26" s="95"/>
      <c r="C26" s="74" t="s">
        <v>231</v>
      </c>
      <c r="D26" s="104"/>
      <c r="E26" s="95"/>
      <c r="F26" s="95"/>
      <c r="G26" s="95"/>
      <c r="H26" s="95"/>
      <c r="I26" s="74"/>
    </row>
    <row r="27" spans="1:14" ht="13" x14ac:dyDescent="0.3">
      <c r="A27" s="191"/>
      <c r="B27" s="95"/>
      <c r="C27" s="211" t="s">
        <v>336</v>
      </c>
      <c r="D27" s="202" t="s">
        <v>292</v>
      </c>
      <c r="E27" s="201">
        <v>2</v>
      </c>
      <c r="F27" s="79">
        <v>0.5</v>
      </c>
      <c r="G27" s="203">
        <v>14000</v>
      </c>
      <c r="H27" s="79">
        <f>G27*F27*E27</f>
        <v>14000</v>
      </c>
      <c r="I27" s="74"/>
    </row>
    <row r="28" spans="1:14" ht="13" x14ac:dyDescent="0.3">
      <c r="A28" s="191"/>
      <c r="B28" s="95"/>
      <c r="C28" s="103" t="s">
        <v>286</v>
      </c>
      <c r="D28" s="104" t="s">
        <v>258</v>
      </c>
      <c r="E28" s="105">
        <v>1</v>
      </c>
      <c r="F28" s="106">
        <v>1</v>
      </c>
      <c r="G28" s="106">
        <v>3000</v>
      </c>
      <c r="H28" s="106">
        <f>G28*F28*E28</f>
        <v>3000</v>
      </c>
      <c r="I28" s="74"/>
    </row>
    <row r="29" spans="1:14" ht="13" x14ac:dyDescent="0.3">
      <c r="A29" s="191"/>
      <c r="B29" s="95"/>
      <c r="D29" s="50"/>
      <c r="H29" s="80">
        <f>SUM(H27:H28)</f>
        <v>17000</v>
      </c>
      <c r="I29" s="74"/>
    </row>
    <row r="30" spans="1:14" ht="14.5" x14ac:dyDescent="0.3">
      <c r="A30" s="191"/>
      <c r="B30" s="95"/>
      <c r="C30" s="96" t="s">
        <v>278</v>
      </c>
      <c r="D30" s="60"/>
      <c r="E30" s="47"/>
      <c r="F30" s="84"/>
      <c r="G30" s="47"/>
      <c r="H30" s="47"/>
      <c r="I30" s="74"/>
    </row>
    <row r="31" spans="1:14" ht="13" x14ac:dyDescent="0.3">
      <c r="A31" s="191"/>
      <c r="B31" s="95"/>
      <c r="C31" s="103" t="s">
        <v>361</v>
      </c>
      <c r="D31" s="104" t="s">
        <v>292</v>
      </c>
      <c r="E31" s="105">
        <v>4</v>
      </c>
      <c r="F31" s="106">
        <v>0.5</v>
      </c>
      <c r="G31" s="106">
        <v>1500</v>
      </c>
      <c r="H31" s="106">
        <f t="shared" ref="H31:H33" si="0">G31*F31*E31</f>
        <v>3000</v>
      </c>
      <c r="I31" s="74"/>
    </row>
    <row r="32" spans="1:14" ht="13" x14ac:dyDescent="0.3">
      <c r="A32" s="191"/>
      <c r="B32" s="95"/>
      <c r="C32" s="103" t="s">
        <v>362</v>
      </c>
      <c r="D32" s="104" t="s">
        <v>292</v>
      </c>
      <c r="E32" s="105">
        <v>4</v>
      </c>
      <c r="F32" s="106">
        <v>0.5</v>
      </c>
      <c r="G32" s="106">
        <v>1860</v>
      </c>
      <c r="H32" s="106">
        <f t="shared" si="0"/>
        <v>3720</v>
      </c>
      <c r="I32" s="74"/>
    </row>
    <row r="33" spans="1:12" ht="13" x14ac:dyDescent="0.3">
      <c r="A33" s="191"/>
      <c r="B33" s="95"/>
      <c r="C33" s="103" t="s">
        <v>379</v>
      </c>
      <c r="D33" s="104" t="s">
        <v>292</v>
      </c>
      <c r="E33" s="105">
        <v>5</v>
      </c>
      <c r="F33" s="106">
        <v>0.5</v>
      </c>
      <c r="G33" s="106">
        <v>1400</v>
      </c>
      <c r="H33" s="106">
        <f t="shared" si="0"/>
        <v>3500</v>
      </c>
      <c r="I33" s="74"/>
    </row>
    <row r="34" spans="1:12" ht="14.5" x14ac:dyDescent="0.3">
      <c r="A34" s="191"/>
      <c r="C34" s="47"/>
      <c r="D34" s="60"/>
      <c r="E34" s="47"/>
      <c r="F34" s="47"/>
      <c r="G34" s="47"/>
      <c r="H34" s="127">
        <f>SUM(H31:H33)</f>
        <v>10220</v>
      </c>
      <c r="I34" s="47"/>
      <c r="J34" s="47"/>
      <c r="K34" s="47"/>
      <c r="L34" s="47"/>
    </row>
    <row r="35" spans="1:12" ht="14.5" x14ac:dyDescent="0.3">
      <c r="A35" s="191"/>
      <c r="C35" s="96" t="s">
        <v>380</v>
      </c>
      <c r="D35" s="60"/>
      <c r="E35" s="47"/>
      <c r="F35" s="84"/>
      <c r="G35" s="47"/>
      <c r="H35" s="47"/>
      <c r="I35" s="47"/>
      <c r="J35" s="47"/>
      <c r="K35" s="47"/>
      <c r="L35" s="47"/>
    </row>
    <row r="36" spans="1:12" ht="14.5" x14ac:dyDescent="0.3">
      <c r="A36" s="191"/>
      <c r="C36" s="103" t="s">
        <v>280</v>
      </c>
      <c r="D36" s="104" t="s">
        <v>292</v>
      </c>
      <c r="E36" s="105">
        <v>1</v>
      </c>
      <c r="F36" s="106">
        <v>1</v>
      </c>
      <c r="G36" s="106">
        <v>2600</v>
      </c>
      <c r="H36" s="106">
        <f>G36*F36*E36</f>
        <v>2600</v>
      </c>
      <c r="I36" s="47"/>
      <c r="J36" s="47"/>
      <c r="K36" s="47"/>
      <c r="L36" s="47"/>
    </row>
    <row r="37" spans="1:12" ht="14.5" x14ac:dyDescent="0.3">
      <c r="A37" s="191"/>
      <c r="C37" s="103" t="s">
        <v>330</v>
      </c>
      <c r="D37" s="104" t="s">
        <v>292</v>
      </c>
      <c r="E37" s="105">
        <v>1</v>
      </c>
      <c r="F37" s="106">
        <v>1</v>
      </c>
      <c r="G37" s="106">
        <v>1000</v>
      </c>
      <c r="H37" s="106">
        <f>G37*F37*E37</f>
        <v>1000</v>
      </c>
      <c r="I37" s="47"/>
      <c r="J37" s="47"/>
      <c r="K37" s="47"/>
      <c r="L37" s="47"/>
    </row>
    <row r="38" spans="1:12" ht="14.5" x14ac:dyDescent="0.3">
      <c r="A38" s="191"/>
      <c r="C38" s="103" t="s">
        <v>281</v>
      </c>
      <c r="D38" s="104" t="s">
        <v>292</v>
      </c>
      <c r="E38" s="105">
        <v>2</v>
      </c>
      <c r="F38" s="106">
        <v>1</v>
      </c>
      <c r="G38" s="106">
        <v>700</v>
      </c>
      <c r="H38" s="106">
        <f>G38*F38*E38</f>
        <v>1400</v>
      </c>
      <c r="I38" s="47"/>
      <c r="J38" s="47"/>
      <c r="K38" s="47"/>
      <c r="L38" s="47"/>
    </row>
    <row r="39" spans="1:12" ht="14.5" x14ac:dyDescent="0.3">
      <c r="A39" s="191"/>
      <c r="C39" s="103" t="s">
        <v>329</v>
      </c>
      <c r="D39" s="104" t="s">
        <v>292</v>
      </c>
      <c r="E39" s="105">
        <v>1</v>
      </c>
      <c r="F39" s="106">
        <v>1</v>
      </c>
      <c r="G39" s="106">
        <v>1300</v>
      </c>
      <c r="H39" s="106">
        <f>G39*F39*E39</f>
        <v>1300</v>
      </c>
      <c r="I39" s="47"/>
      <c r="J39" s="47"/>
      <c r="K39" s="47"/>
      <c r="L39" s="47"/>
    </row>
    <row r="40" spans="1:12" ht="14.5" x14ac:dyDescent="0.3">
      <c r="A40" s="191"/>
      <c r="C40" s="103" t="s">
        <v>367</v>
      </c>
      <c r="D40" s="104" t="s">
        <v>292</v>
      </c>
      <c r="E40" s="105">
        <v>1</v>
      </c>
      <c r="F40" s="106">
        <v>1</v>
      </c>
      <c r="G40" s="106">
        <v>2000</v>
      </c>
      <c r="H40" s="106">
        <f>G40*F40*E40</f>
        <v>2000</v>
      </c>
      <c r="I40" s="47"/>
      <c r="J40" s="47"/>
      <c r="K40" s="47"/>
      <c r="L40" s="47"/>
    </row>
    <row r="41" spans="1:12" ht="14.5" x14ac:dyDescent="0.3">
      <c r="A41" s="191"/>
      <c r="C41" s="47"/>
      <c r="D41" s="60"/>
      <c r="E41" s="47"/>
      <c r="F41" s="47"/>
      <c r="G41" s="47"/>
      <c r="H41" s="127">
        <f>SUM(H36:H40)</f>
        <v>8300</v>
      </c>
    </row>
    <row r="42" spans="1:12" ht="14.5" x14ac:dyDescent="0.3">
      <c r="A42" s="191"/>
      <c r="C42" s="96" t="s">
        <v>294</v>
      </c>
      <c r="D42" s="60"/>
      <c r="E42" s="47"/>
      <c r="F42" s="47"/>
      <c r="G42" s="47"/>
      <c r="H42" s="127"/>
    </row>
    <row r="43" spans="1:12" ht="13" x14ac:dyDescent="0.3">
      <c r="A43" s="191"/>
      <c r="C43" s="103" t="s">
        <v>282</v>
      </c>
      <c r="D43" s="104" t="s">
        <v>292</v>
      </c>
      <c r="E43" s="105">
        <v>1</v>
      </c>
      <c r="F43" s="106">
        <v>0.5</v>
      </c>
      <c r="G43" s="106">
        <f>+Sheet1!L5</f>
        <v>4000</v>
      </c>
      <c r="H43" s="106">
        <f>G43*F43*E43</f>
        <v>2000</v>
      </c>
    </row>
    <row r="44" spans="1:12" ht="13" x14ac:dyDescent="0.3">
      <c r="A44" s="191"/>
      <c r="C44" s="103" t="s">
        <v>283</v>
      </c>
      <c r="D44" s="104" t="s">
        <v>292</v>
      </c>
      <c r="E44" s="105">
        <v>1</v>
      </c>
      <c r="F44" s="106">
        <v>0.5</v>
      </c>
      <c r="G44" s="106">
        <f>+Sheet1!M5</f>
        <v>4000</v>
      </c>
      <c r="H44" s="106">
        <f>G44*F44*E44</f>
        <v>2000</v>
      </c>
    </row>
    <row r="45" spans="1:12" ht="13" x14ac:dyDescent="0.3">
      <c r="A45" s="191"/>
      <c r="C45" s="103" t="s">
        <v>339</v>
      </c>
      <c r="D45" s="104" t="s">
        <v>334</v>
      </c>
      <c r="E45" s="105">
        <v>1</v>
      </c>
      <c r="F45" s="106">
        <v>0.5</v>
      </c>
      <c r="G45" s="106">
        <v>1000</v>
      </c>
      <c r="H45" s="106">
        <f t="shared" ref="H45:H46" si="1">G45*F45*E45</f>
        <v>500</v>
      </c>
    </row>
    <row r="46" spans="1:12" ht="13" x14ac:dyDescent="0.3">
      <c r="A46" s="191"/>
      <c r="C46" s="103" t="s">
        <v>366</v>
      </c>
      <c r="D46" s="104" t="s">
        <v>334</v>
      </c>
      <c r="E46" s="105">
        <v>1</v>
      </c>
      <c r="F46" s="106">
        <v>0</v>
      </c>
      <c r="G46" s="106">
        <v>1500</v>
      </c>
      <c r="H46" s="106">
        <f t="shared" si="1"/>
        <v>0</v>
      </c>
    </row>
    <row r="47" spans="1:12" ht="13" x14ac:dyDescent="0.3">
      <c r="A47" s="191"/>
      <c r="C47" s="103"/>
      <c r="D47" s="104"/>
      <c r="E47" s="105"/>
      <c r="F47" s="106"/>
      <c r="G47" s="106"/>
      <c r="H47" s="106"/>
    </row>
    <row r="48" spans="1:12" ht="14.5" x14ac:dyDescent="0.3">
      <c r="A48" s="191"/>
      <c r="C48" s="47"/>
      <c r="D48" s="60"/>
      <c r="E48" s="47"/>
      <c r="F48" s="47"/>
      <c r="G48" s="47"/>
      <c r="H48" s="127">
        <f>SUM(H43:H47)</f>
        <v>4500</v>
      </c>
    </row>
    <row r="49" spans="2:8" x14ac:dyDescent="0.25">
      <c r="B49" s="212"/>
      <c r="C49" s="213" t="s">
        <v>269</v>
      </c>
      <c r="D49" s="214"/>
      <c r="E49" s="212"/>
      <c r="F49" s="212"/>
      <c r="G49" s="212"/>
      <c r="H49" s="215">
        <f>+H25+H29+H34+H41+H48</f>
        <v>57505.65</v>
      </c>
    </row>
    <row r="51" spans="2:8" x14ac:dyDescent="0.25">
      <c r="B51" s="145"/>
      <c r="C51" s="146" t="s">
        <v>262</v>
      </c>
      <c r="D51" s="175"/>
      <c r="E51" s="176"/>
      <c r="F51" s="176"/>
      <c r="G51" s="176"/>
      <c r="H51" s="177"/>
    </row>
    <row r="52" spans="2:8" x14ac:dyDescent="0.25">
      <c r="B52" s="149"/>
      <c r="C52" s="150" t="s">
        <v>268</v>
      </c>
      <c r="H52" s="178"/>
    </row>
    <row r="53" spans="2:8" x14ac:dyDescent="0.25">
      <c r="B53" s="159"/>
      <c r="C53" s="179"/>
      <c r="D53" s="180"/>
      <c r="E53" s="179"/>
      <c r="F53" s="179"/>
      <c r="G53" s="179"/>
      <c r="H53" s="181"/>
    </row>
  </sheetData>
  <mergeCells count="12">
    <mergeCell ref="G16:H16"/>
    <mergeCell ref="A2:A4"/>
    <mergeCell ref="B2:G3"/>
    <mergeCell ref="H2:I2"/>
    <mergeCell ref="H3:I3"/>
    <mergeCell ref="B4:G4"/>
    <mergeCell ref="H4:I4"/>
    <mergeCell ref="A5:I5"/>
    <mergeCell ref="A9:B10"/>
    <mergeCell ref="C9:E10"/>
    <mergeCell ref="A13:I13"/>
    <mergeCell ref="B15:C15"/>
  </mergeCells>
  <pageMargins left="0.7" right="0.7" top="0.75" bottom="0.75" header="0.3" footer="0.3"/>
  <pageSetup paperSize="9" scale="68" orientation="portrait" r:id="rId1"/>
  <colBreaks count="1" manualBreakCount="1">
    <brk id="9" max="1048575" man="1"/>
  </col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7C93CD-4740-4214-B0A9-0904DF464CCF}">
  <sheetPr>
    <tabColor rgb="FF92D050"/>
  </sheetPr>
  <dimension ref="A1:J10"/>
  <sheetViews>
    <sheetView tabSelected="1" workbookViewId="0">
      <selection activeCell="J17" sqref="J17"/>
    </sheetView>
  </sheetViews>
  <sheetFormatPr defaultColWidth="10.90625" defaultRowHeight="14.5" x14ac:dyDescent="0.35"/>
  <cols>
    <col min="1" max="1" width="6.54296875" customWidth="1"/>
    <col min="2" max="2" width="27.6328125" customWidth="1"/>
    <col min="5" max="5" width="16.81640625" customWidth="1"/>
    <col min="6" max="6" width="17" customWidth="1"/>
  </cols>
  <sheetData>
    <row r="1" spans="1:10" x14ac:dyDescent="0.35">
      <c r="A1" s="217" t="s">
        <v>296</v>
      </c>
      <c r="B1" s="217" t="s">
        <v>297</v>
      </c>
      <c r="C1" s="217" t="s">
        <v>226</v>
      </c>
      <c r="D1" s="217" t="s">
        <v>228</v>
      </c>
      <c r="E1" s="217" t="s">
        <v>299</v>
      </c>
      <c r="F1" s="217" t="s">
        <v>298</v>
      </c>
    </row>
    <row r="2" spans="1:10" x14ac:dyDescent="0.35">
      <c r="A2" s="83">
        <v>1</v>
      </c>
      <c r="B2" s="83" t="s">
        <v>301</v>
      </c>
      <c r="C2" s="83" t="s">
        <v>300</v>
      </c>
      <c r="D2" s="83">
        <v>1</v>
      </c>
      <c r="E2" s="194">
        <f>'Rescate y traslado'!H56</f>
        <v>334950.45</v>
      </c>
      <c r="F2" s="194">
        <f>D2*E2</f>
        <v>334950.45</v>
      </c>
    </row>
    <row r="3" spans="1:10" x14ac:dyDescent="0.35">
      <c r="A3" s="83">
        <v>2</v>
      </c>
      <c r="B3" s="83" t="s">
        <v>302</v>
      </c>
      <c r="C3" s="83" t="s">
        <v>300</v>
      </c>
      <c r="D3" s="83">
        <v>1</v>
      </c>
      <c r="E3" s="194">
        <f>'Mantenimiento de Vivero'!H54</f>
        <v>301920.59999999998</v>
      </c>
      <c r="F3" s="194">
        <f t="shared" ref="F3:F5" si="0">D3*E3</f>
        <v>301920.59999999998</v>
      </c>
    </row>
    <row r="4" spans="1:10" x14ac:dyDescent="0.35">
      <c r="A4" s="83">
        <v>3</v>
      </c>
      <c r="B4" s="83" t="s">
        <v>303</v>
      </c>
      <c r="C4" s="83" t="s">
        <v>300</v>
      </c>
      <c r="D4" s="83">
        <v>1</v>
      </c>
      <c r="E4" s="194">
        <f>'Transplante y reubicación'!H51</f>
        <v>186540.63333333336</v>
      </c>
      <c r="F4" s="194">
        <f t="shared" si="0"/>
        <v>186540.63333333336</v>
      </c>
    </row>
    <row r="5" spans="1:10" ht="15" thickBot="1" x14ac:dyDescent="0.4">
      <c r="A5" s="216">
        <v>4</v>
      </c>
      <c r="B5" s="216" t="s">
        <v>304</v>
      </c>
      <c r="C5" s="216" t="s">
        <v>300</v>
      </c>
      <c r="D5" s="216">
        <v>1</v>
      </c>
      <c r="E5" s="218">
        <f>'Mantto. Evaluación y control'!H49</f>
        <v>57505.65</v>
      </c>
      <c r="F5" s="218">
        <f t="shared" si="0"/>
        <v>57505.65</v>
      </c>
    </row>
    <row r="6" spans="1:10" x14ac:dyDescent="0.35">
      <c r="A6" s="326" t="s">
        <v>306</v>
      </c>
      <c r="B6" s="326"/>
      <c r="C6" s="326"/>
      <c r="D6" s="326"/>
      <c r="E6" s="326"/>
      <c r="F6" s="219">
        <f>SUM(F2:F5)</f>
        <v>880917.33333333337</v>
      </c>
    </row>
    <row r="7" spans="1:10" x14ac:dyDescent="0.35">
      <c r="A7" s="327" t="s">
        <v>307</v>
      </c>
      <c r="B7" s="327"/>
      <c r="C7" s="327"/>
      <c r="D7" s="327"/>
      <c r="E7" s="327"/>
      <c r="F7" s="194">
        <f>F6*0.1</f>
        <v>88091.733333333337</v>
      </c>
    </row>
    <row r="8" spans="1:10" x14ac:dyDescent="0.35">
      <c r="A8" s="330" t="s">
        <v>308</v>
      </c>
      <c r="B8" s="330"/>
      <c r="C8" s="330"/>
      <c r="D8" s="330"/>
      <c r="E8" s="330"/>
      <c r="F8" s="220">
        <f>SUM(F6:F7)</f>
        <v>969009.06666666665</v>
      </c>
    </row>
    <row r="9" spans="1:10" ht="15" thickBot="1" x14ac:dyDescent="0.4">
      <c r="A9" s="328" t="s">
        <v>309</v>
      </c>
      <c r="B9" s="328"/>
      <c r="C9" s="328"/>
      <c r="D9" s="328"/>
      <c r="E9" s="328"/>
      <c r="F9" s="221">
        <f>F8*0.18</f>
        <v>174421.63199999998</v>
      </c>
      <c r="G9" s="92"/>
      <c r="H9" s="92"/>
      <c r="I9" s="92"/>
      <c r="J9" s="92"/>
    </row>
    <row r="10" spans="1:10" ht="15" thickBot="1" x14ac:dyDescent="0.4">
      <c r="A10" s="329" t="s">
        <v>305</v>
      </c>
      <c r="B10" s="329"/>
      <c r="C10" s="329"/>
      <c r="D10" s="329"/>
      <c r="E10" s="329"/>
      <c r="F10" s="222">
        <f>SUM(F8:F9)</f>
        <v>1143430.6986666666</v>
      </c>
    </row>
  </sheetData>
  <mergeCells count="5">
    <mergeCell ref="A6:E6"/>
    <mergeCell ref="A7:E7"/>
    <mergeCell ref="A9:E9"/>
    <mergeCell ref="A10:E10"/>
    <mergeCell ref="A8:E8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3EFCD8-6BAB-4EDE-8098-9D6425DADDE3}">
  <dimension ref="D3:M12"/>
  <sheetViews>
    <sheetView topLeftCell="D1" workbookViewId="0">
      <selection activeCell="J5" sqref="J5"/>
    </sheetView>
  </sheetViews>
  <sheetFormatPr defaultRowHeight="14.5" x14ac:dyDescent="0.35"/>
  <cols>
    <col min="5" max="5" width="28.453125" customWidth="1"/>
    <col min="6" max="6" width="11" customWidth="1"/>
    <col min="7" max="7" width="17.81640625" customWidth="1"/>
    <col min="8" max="8" width="17.81640625" style="17" customWidth="1"/>
    <col min="9" max="9" width="15.81640625" customWidth="1"/>
    <col min="10" max="10" width="16.81640625" style="17" customWidth="1"/>
    <col min="11" max="11" width="15.54296875" customWidth="1"/>
    <col min="12" max="12" width="12.90625" customWidth="1"/>
    <col min="13" max="13" width="15.81640625" customWidth="1"/>
  </cols>
  <sheetData>
    <row r="3" spans="4:13" ht="15.5" x14ac:dyDescent="0.35">
      <c r="D3" s="223" t="s">
        <v>311</v>
      </c>
      <c r="E3" s="223" t="s">
        <v>312</v>
      </c>
      <c r="F3" s="223" t="s">
        <v>313</v>
      </c>
      <c r="G3" s="224" t="s">
        <v>314</v>
      </c>
      <c r="H3" s="224" t="s">
        <v>315</v>
      </c>
      <c r="I3" s="224" t="s">
        <v>315</v>
      </c>
      <c r="J3" s="224" t="s">
        <v>315</v>
      </c>
      <c r="K3" s="224" t="s">
        <v>315</v>
      </c>
      <c r="L3" s="224" t="s">
        <v>315</v>
      </c>
      <c r="M3" s="224" t="s">
        <v>315</v>
      </c>
    </row>
    <row r="4" spans="4:13" ht="39" x14ac:dyDescent="0.35">
      <c r="D4" s="225">
        <v>1</v>
      </c>
      <c r="E4" s="226" t="s">
        <v>316</v>
      </c>
      <c r="F4" s="227"/>
      <c r="G4" s="228" t="s">
        <v>325</v>
      </c>
      <c r="H4" s="228" t="s">
        <v>335</v>
      </c>
      <c r="I4" s="228" t="s">
        <v>375</v>
      </c>
      <c r="J4" s="228" t="s">
        <v>326</v>
      </c>
      <c r="K4" s="228" t="s">
        <v>327</v>
      </c>
      <c r="L4" s="228" t="s">
        <v>332</v>
      </c>
      <c r="M4" s="228" t="s">
        <v>331</v>
      </c>
    </row>
    <row r="5" spans="4:13" x14ac:dyDescent="0.35">
      <c r="D5" s="229"/>
      <c r="E5" s="230" t="s">
        <v>317</v>
      </c>
      <c r="F5" s="231"/>
      <c r="G5" s="232">
        <v>6000</v>
      </c>
      <c r="H5" s="232">
        <v>6000</v>
      </c>
      <c r="I5" s="232">
        <v>4000</v>
      </c>
      <c r="J5" s="232">
        <v>2100</v>
      </c>
      <c r="K5" s="233">
        <v>4000</v>
      </c>
      <c r="L5" s="233">
        <v>4000</v>
      </c>
      <c r="M5" s="233">
        <v>4000</v>
      </c>
    </row>
    <row r="6" spans="4:13" x14ac:dyDescent="0.35">
      <c r="D6" s="234"/>
      <c r="E6" s="235" t="s">
        <v>318</v>
      </c>
      <c r="F6" s="236"/>
      <c r="G6" s="237">
        <v>85</v>
      </c>
      <c r="H6" s="237">
        <v>85</v>
      </c>
      <c r="I6" s="237">
        <v>0</v>
      </c>
      <c r="J6" s="237"/>
      <c r="K6" s="238"/>
      <c r="L6" s="238"/>
      <c r="M6" s="238"/>
    </row>
    <row r="7" spans="4:13" x14ac:dyDescent="0.35">
      <c r="D7" s="225">
        <v>2</v>
      </c>
      <c r="E7" s="226" t="s">
        <v>319</v>
      </c>
      <c r="F7" s="239"/>
      <c r="G7" s="239"/>
      <c r="H7" s="239"/>
      <c r="I7" s="239"/>
      <c r="J7" s="239"/>
      <c r="K7" s="240"/>
      <c r="L7" s="240"/>
      <c r="M7" s="240"/>
    </row>
    <row r="8" spans="4:13" x14ac:dyDescent="0.35">
      <c r="D8" s="234"/>
      <c r="E8" s="235" t="s">
        <v>320</v>
      </c>
      <c r="F8" s="241">
        <v>8.3333333333333301E-2</v>
      </c>
      <c r="G8" s="237">
        <f>(G5+G6)*F8</f>
        <v>507.08333333333314</v>
      </c>
      <c r="H8" s="246">
        <f>+(H5+H6)*F8</f>
        <v>507.08333333333314</v>
      </c>
      <c r="I8" s="237">
        <f>+(I5+I6)*F8</f>
        <v>333.3333333333332</v>
      </c>
      <c r="J8" s="237">
        <f>(J5+J6)*F8</f>
        <v>174.99999999999994</v>
      </c>
      <c r="K8" s="238">
        <f t="shared" ref="K8:M11" si="0">+J8</f>
        <v>174.99999999999994</v>
      </c>
      <c r="L8" s="238">
        <f t="shared" si="0"/>
        <v>174.99999999999994</v>
      </c>
      <c r="M8" s="238">
        <f t="shared" si="0"/>
        <v>174.99999999999994</v>
      </c>
    </row>
    <row r="9" spans="4:13" x14ac:dyDescent="0.35">
      <c r="D9" s="234"/>
      <c r="E9" s="235" t="s">
        <v>321</v>
      </c>
      <c r="F9" s="241">
        <v>0.16666666666666699</v>
      </c>
      <c r="G9" s="237">
        <f>(G5+G6)*F9</f>
        <v>1014.1666666666687</v>
      </c>
      <c r="H9" s="237">
        <f>+(H5+H6)*F9</f>
        <v>1014.1666666666687</v>
      </c>
      <c r="I9" s="237">
        <f>+(I5+I6)*F9</f>
        <v>666.66666666666799</v>
      </c>
      <c r="J9" s="237">
        <f>(J5+J6)*F9</f>
        <v>350.00000000000068</v>
      </c>
      <c r="K9" s="238">
        <f t="shared" si="0"/>
        <v>350.00000000000068</v>
      </c>
      <c r="L9" s="238">
        <f t="shared" si="0"/>
        <v>350.00000000000068</v>
      </c>
      <c r="M9" s="238">
        <f t="shared" si="0"/>
        <v>350.00000000000068</v>
      </c>
    </row>
    <row r="10" spans="4:13" x14ac:dyDescent="0.35">
      <c r="D10" s="234"/>
      <c r="E10" s="235" t="s">
        <v>322</v>
      </c>
      <c r="F10" s="241">
        <v>8.3333333333333301E-2</v>
      </c>
      <c r="G10" s="237">
        <f>(G5+G6)*F10</f>
        <v>507.08333333333314</v>
      </c>
      <c r="H10" s="237">
        <f>+(H5+H6)*F10</f>
        <v>507.08333333333314</v>
      </c>
      <c r="I10" s="237">
        <f>+(I5+I6)*F10</f>
        <v>333.3333333333332</v>
      </c>
      <c r="J10" s="237">
        <f>(J5+J6)*F10</f>
        <v>174.99999999999994</v>
      </c>
      <c r="K10" s="238">
        <f t="shared" si="0"/>
        <v>174.99999999999994</v>
      </c>
      <c r="L10" s="238">
        <f t="shared" si="0"/>
        <v>174.99999999999994</v>
      </c>
      <c r="M10" s="238">
        <f t="shared" si="0"/>
        <v>174.99999999999994</v>
      </c>
    </row>
    <row r="11" spans="4:13" x14ac:dyDescent="0.35">
      <c r="D11" s="234"/>
      <c r="E11" s="235" t="s">
        <v>323</v>
      </c>
      <c r="F11" s="241">
        <v>0.09</v>
      </c>
      <c r="G11" s="237">
        <f>(G5+G6)*F11</f>
        <v>547.65</v>
      </c>
      <c r="H11" s="237">
        <f>+(H5+H6)*F11</f>
        <v>547.65</v>
      </c>
      <c r="I11" s="237">
        <f>+(I5+I6)*F11</f>
        <v>360</v>
      </c>
      <c r="J11" s="237">
        <f>(J5+J6)*F11</f>
        <v>189</v>
      </c>
      <c r="K11" s="238">
        <f t="shared" si="0"/>
        <v>189</v>
      </c>
      <c r="L11" s="238">
        <f t="shared" si="0"/>
        <v>189</v>
      </c>
      <c r="M11" s="238">
        <f t="shared" si="0"/>
        <v>189</v>
      </c>
    </row>
    <row r="12" spans="4:13" x14ac:dyDescent="0.35">
      <c r="D12" s="242"/>
      <c r="E12" s="243" t="s">
        <v>324</v>
      </c>
      <c r="F12" s="236"/>
      <c r="G12" s="244">
        <f>SUM(G5:G11)</f>
        <v>8660.9833333333354</v>
      </c>
      <c r="H12" s="244">
        <f>SUM(H5:H11)</f>
        <v>8660.9833333333354</v>
      </c>
      <c r="I12" s="244">
        <f>SUM(I5:I11)</f>
        <v>5693.3333333333339</v>
      </c>
      <c r="J12" s="244">
        <f t="shared" ref="J12:K12" si="1">J5+J6+J8+J9+J10+J11</f>
        <v>2989.0000000000009</v>
      </c>
      <c r="K12" s="245">
        <f t="shared" si="1"/>
        <v>4889.0000000000009</v>
      </c>
      <c r="L12" s="245">
        <f t="shared" ref="L12:M12" si="2">L5+L6+L8+L9+L10+L11</f>
        <v>4889.0000000000009</v>
      </c>
      <c r="M12" s="245">
        <f t="shared" si="2"/>
        <v>4889.0000000000009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6C4DEB-BF78-4DFA-AF68-FC52B7B209C7}">
  <dimension ref="A2:C16"/>
  <sheetViews>
    <sheetView workbookViewId="0">
      <selection activeCell="E15" sqref="E15"/>
    </sheetView>
  </sheetViews>
  <sheetFormatPr defaultColWidth="10.90625" defaultRowHeight="14.5" x14ac:dyDescent="0.35"/>
  <cols>
    <col min="1" max="1" width="14.36328125" bestFit="1" customWidth="1"/>
  </cols>
  <sheetData>
    <row r="2" spans="1:3" x14ac:dyDescent="0.35">
      <c r="A2" s="53" t="s">
        <v>246</v>
      </c>
      <c r="B2" s="56" t="s">
        <v>247</v>
      </c>
      <c r="C2" s="56" t="s">
        <v>248</v>
      </c>
    </row>
    <row r="3" spans="1:3" ht="21" x14ac:dyDescent="0.35">
      <c r="A3" s="52" t="s">
        <v>232</v>
      </c>
      <c r="B3" s="52">
        <v>4500</v>
      </c>
      <c r="C3" s="57">
        <f>B3/240</f>
        <v>18.75</v>
      </c>
    </row>
    <row r="4" spans="1:3" ht="21" x14ac:dyDescent="0.35">
      <c r="A4" s="52" t="s">
        <v>244</v>
      </c>
      <c r="B4" s="52">
        <v>2500</v>
      </c>
      <c r="C4" s="57">
        <f t="shared" ref="C4:C5" si="0">B4/240</f>
        <v>10.416666666666666</v>
      </c>
    </row>
    <row r="5" spans="1:3" ht="21" x14ac:dyDescent="0.35">
      <c r="A5" s="52" t="s">
        <v>240</v>
      </c>
      <c r="B5" s="52">
        <v>1500</v>
      </c>
      <c r="C5" s="57">
        <f t="shared" si="0"/>
        <v>6.25</v>
      </c>
    </row>
    <row r="8" spans="1:3" x14ac:dyDescent="0.35">
      <c r="A8" s="53" t="s">
        <v>249</v>
      </c>
      <c r="B8" s="56" t="s">
        <v>250</v>
      </c>
      <c r="C8" s="56" t="s">
        <v>248</v>
      </c>
    </row>
    <row r="9" spans="1:3" ht="42" x14ac:dyDescent="0.35">
      <c r="A9" s="55" t="s">
        <v>235</v>
      </c>
      <c r="B9" s="57">
        <v>200</v>
      </c>
      <c r="C9" s="57">
        <f>B9/24</f>
        <v>8.3333333333333339</v>
      </c>
    </row>
    <row r="10" spans="1:3" ht="42" x14ac:dyDescent="0.35">
      <c r="A10" s="55" t="s">
        <v>236</v>
      </c>
      <c r="B10" s="57">
        <v>200</v>
      </c>
      <c r="C10" s="57">
        <f>B10/24</f>
        <v>8.3333333333333339</v>
      </c>
    </row>
    <row r="11" spans="1:3" ht="21" x14ac:dyDescent="0.35">
      <c r="A11" s="55" t="s">
        <v>237</v>
      </c>
      <c r="B11" s="57">
        <v>200</v>
      </c>
      <c r="C11" s="57">
        <f>B11/24</f>
        <v>8.3333333333333339</v>
      </c>
    </row>
    <row r="12" spans="1:3" ht="21" x14ac:dyDescent="0.35">
      <c r="A12" s="55" t="s">
        <v>238</v>
      </c>
      <c r="B12" s="57">
        <f>225/2</f>
        <v>112.5</v>
      </c>
      <c r="C12" s="57">
        <f>B12/24</f>
        <v>4.6875</v>
      </c>
    </row>
    <row r="13" spans="1:3" x14ac:dyDescent="0.35">
      <c r="A13" s="55" t="s">
        <v>239</v>
      </c>
      <c r="B13" s="57">
        <v>100</v>
      </c>
      <c r="C13" s="57">
        <f>B13/24</f>
        <v>4.166666666666667</v>
      </c>
    </row>
    <row r="14" spans="1:3" x14ac:dyDescent="0.35">
      <c r="A14" s="55" t="s">
        <v>241</v>
      </c>
      <c r="B14" s="57">
        <v>400</v>
      </c>
      <c r="C14" s="57">
        <f>B14/8</f>
        <v>50</v>
      </c>
    </row>
    <row r="15" spans="1:3" x14ac:dyDescent="0.35">
      <c r="A15" s="52" t="s">
        <v>234</v>
      </c>
      <c r="B15" s="57">
        <v>140</v>
      </c>
      <c r="C15" s="57">
        <v>140</v>
      </c>
    </row>
    <row r="16" spans="1:3" ht="31.5" x14ac:dyDescent="0.35">
      <c r="A16" s="52" t="s">
        <v>245</v>
      </c>
      <c r="B16" s="57">
        <v>225</v>
      </c>
      <c r="C16" s="57">
        <f>B16/8</f>
        <v>28.125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TC_documentoOHL" ma:contentTypeID="0x0101006E452229A17967418DF33640A1281E2700CA9179740EE5844580C0A189205B2ACA" ma:contentTypeVersion="7088" ma:contentTypeDescription="Crear nuevo documento." ma:contentTypeScope="" ma:versionID="e3597bcf7e0ed05be996d78be15ae7bd">
  <xsd:schema xmlns:xsd="http://www.w3.org/2001/XMLSchema" xmlns:xs="http://www.w3.org/2001/XMLSchema" xmlns:p="http://schemas.microsoft.com/office/2006/metadata/properties" xmlns:ns2="bf002415-66b4-49b9-a1c9-362206eb161a" xmlns:ns3="267c4d04-9e80-4fa2-a816-72c2f787efb4" targetNamespace="http://schemas.microsoft.com/office/2006/metadata/properties" ma:root="true" ma:fieldsID="3f125439830413c9e718f4b3d31080d7" ns2:_="" ns3:_="">
    <xsd:import namespace="bf002415-66b4-49b9-a1c9-362206eb161a"/>
    <xsd:import namespace="267c4d04-9e80-4fa2-a816-72c2f787efb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ArchiverLinkFileType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002415-66b4-49b9-a1c9-362206eb16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8a3a146e-d310-466b-91c0-28d8771f055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ArchiverLinkFileType" ma:index="24" nillable="true" ma:displayName="ArchiverLinkFileType" ma:hidden="true" ma:internalName="ArchiverLinkFileTyp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fals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7c4d04-9e80-4fa2-a816-72c2f787efb4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bb16421d-e028-4cba-a0d5-03a5f4873a89}" ma:internalName="TaxCatchAll" ma:showField="CatchAllData" ma:web="267c4d04-9e80-4fa2-a816-72c2f787efb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f002415-66b4-49b9-a1c9-362206eb161a">
      <Terms xmlns="http://schemas.microsoft.com/office/infopath/2007/PartnerControls"/>
    </lcf76f155ced4ddcb4097134ff3c332f>
    <TaxCatchAll xmlns="267c4d04-9e80-4fa2-a816-72c2f787efb4" xsi:nil="true"/>
    <ArchiverLinkFileType xmlns="bf002415-66b4-49b9-a1c9-362206eb161a" xsi:nil="true"/>
    <MediaServiceSearchProperties xmlns="bf002415-66b4-49b9-a1c9-362206eb161a" xsi:nil="true"/>
  </documentManagement>
</p:properties>
</file>

<file path=customXml/itemProps1.xml><?xml version="1.0" encoding="utf-8"?>
<ds:datastoreItem xmlns:ds="http://schemas.openxmlformats.org/officeDocument/2006/customXml" ds:itemID="{3CE0A07A-14D9-461A-A214-AABD37DE728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F4F4FC9-E872-4442-9E61-3F25B4F87C0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f002415-66b4-49b9-a1c9-362206eb161a"/>
    <ds:schemaRef ds:uri="267c4d04-9e80-4fa2-a816-72c2f787efb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9DD2DE7-FA8B-41FD-AED7-28FFF13B3B5B}">
  <ds:schemaRefs>
    <ds:schemaRef ds:uri="267c4d04-9e80-4fa2-a816-72c2f787efb4"/>
    <ds:schemaRef ds:uri="http://schemas.microsoft.com/office/2006/documentManagement/types"/>
    <ds:schemaRef ds:uri="http://purl.org/dc/dcmitype/"/>
    <ds:schemaRef ds:uri="http://purl.org/dc/terms/"/>
    <ds:schemaRef ds:uri="http://schemas.microsoft.com/office/2006/metadata/properties"/>
    <ds:schemaRef ds:uri="http://schemas.microsoft.com/office/infopath/2007/PartnerControls"/>
    <ds:schemaRef ds:uri="bf002415-66b4-49b9-a1c9-362206eb161a"/>
    <ds:schemaRef ds:uri="http://purl.org/dc/elements/1.1/"/>
    <ds:schemaRef ds:uri="http://schemas.openxmlformats.org/package/2006/metadata/core-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4</vt:i4>
      </vt:variant>
    </vt:vector>
  </HeadingPairs>
  <TitlesOfParts>
    <vt:vector size="13" baseType="lpstr">
      <vt:lpstr>EAP Chicama</vt:lpstr>
      <vt:lpstr>EAP Virú</vt:lpstr>
      <vt:lpstr>Rescate y traslado</vt:lpstr>
      <vt:lpstr>Mantenimiento de Vivero</vt:lpstr>
      <vt:lpstr>Transplante y reubicación</vt:lpstr>
      <vt:lpstr>Mantto. Evaluación y control</vt:lpstr>
      <vt:lpstr>RESUMEN DE COSTOS</vt:lpstr>
      <vt:lpstr>Sheet1</vt:lpstr>
      <vt:lpstr>PLANILLA</vt:lpstr>
      <vt:lpstr>'Mantenimiento de Vivero'!Print_Area</vt:lpstr>
      <vt:lpstr>'Mantto. Evaluación y control'!Print_Area</vt:lpstr>
      <vt:lpstr>'Rescate y traslado'!Print_Area</vt:lpstr>
      <vt:lpstr>'Transplante y reubicación'!Print_Area</vt:lpstr>
    </vt:vector>
  </TitlesOfParts>
  <Manager/>
  <Company>Obrascon Huarte Lain S.A. Suc. del Peru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usuario;OHLA</dc:creator>
  <cp:keywords/>
  <dc:description/>
  <cp:lastModifiedBy>Aurora Sanchez</cp:lastModifiedBy>
  <cp:revision/>
  <dcterms:created xsi:type="dcterms:W3CDTF">2021-10-13T22:24:50Z</dcterms:created>
  <dcterms:modified xsi:type="dcterms:W3CDTF">2025-01-12T15:42:21Z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0x0101006E452229A17967418DF33640A1281E2700CA9179740EE5844580C0A189205B2ACA</vt:lpwstr>
  </property>
  <property fmtid="{D5CDD505-2E9C-101B-9397-08002B2CF9AE}" pid="3" name="MediaServiceImageTags">
    <vt:lpwstr/>
  </property>
</Properties>
</file>