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urorita2024\OHLA NUEVO\CARPETA C\"/>
    </mc:Choice>
  </mc:AlternateContent>
  <xr:revisionPtr revIDLastSave="0" documentId="8_{5D5C132F-6819-47E9-9E7B-48898810B309}" xr6:coauthVersionLast="47" xr6:coauthVersionMax="47" xr10:uidLastSave="{00000000-0000-0000-0000-000000000000}"/>
  <bookViews>
    <workbookView xWindow="-110" yWindow="-110" windowWidth="19420" windowHeight="11500" firstSheet="2" activeTab="2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_xlnm.Print_Area" localSheetId="3">'Costo Directo'!$A$1:$G$21</definedName>
    <definedName name="_xlnm.Print_Area" localSheetId="2">Resumen!$B$1:$G$42</definedName>
    <definedName name="_xlnm.Print_Titles" localSheetId="3">'Costo Directo'!$14:$14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27" l="1"/>
  <c r="F20" i="27"/>
  <c r="F19" i="27"/>
  <c r="F18" i="27"/>
  <c r="F17" i="27"/>
  <c r="B100" i="11" l="1"/>
  <c r="G20" i="27" l="1"/>
  <c r="G19" i="27"/>
  <c r="G17" i="27" l="1"/>
  <c r="G18" i="27" l="1"/>
  <c r="F34" i="24" l="1"/>
  <c r="F35" i="24" l="1"/>
  <c r="F36" i="24" s="1"/>
  <c r="F38" i="24" s="1"/>
  <c r="F40" i="24" l="1"/>
</calcChain>
</file>

<file path=xl/sharedStrings.xml><?xml version="1.0" encoding="utf-8"?>
<sst xmlns="http://schemas.openxmlformats.org/spreadsheetml/2006/main" count="433" uniqueCount="263">
  <si>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</si>
  <si>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</si>
  <si>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</si>
  <si>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</si>
  <si>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</si>
  <si>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</si>
  <si>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</si>
  <si>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</si>
  <si>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</si>
  <si>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</si>
  <si>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</si>
  <si>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</si>
  <si>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</si>
  <si>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</si>
  <si>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</si>
  <si>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</si>
  <si>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</si>
  <si>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</si>
  <si>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</si>
  <si>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</si>
  <si>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</si>
  <si>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</si>
  <si>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</si>
  <si>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</si>
  <si>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</si>
  <si>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</si>
  <si>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</si>
  <si>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</si>
  <si>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</si>
  <si>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</si>
  <si>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</si>
  <si>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</si>
  <si>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</si>
  <si>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</si>
  <si>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</si>
  <si>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</si>
  <si>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</si>
  <si>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</si>
  <si>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</si>
  <si>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</si>
  <si>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</si>
  <si>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</si>
  <si>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</si>
  <si>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</si>
  <si>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</si>
  <si>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</si>
  <si>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</si>
  <si>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</si>
  <si>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</si>
  <si>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</si>
  <si>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</si>
  <si>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</si>
  <si>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</si>
  <si>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</si>
  <si>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</si>
  <si>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</si>
  <si>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</si>
  <si>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</si>
  <si>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</si>
  <si>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</si>
  <si>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</si>
  <si>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</si>
  <si>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</si>
  <si>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</si>
  <si>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</si>
  <si>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</si>
  <si>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</si>
  <si>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</si>
  <si>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</si>
  <si>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</si>
  <si>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</si>
  <si>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</si>
  <si>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</si>
  <si>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</si>
  <si>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</si>
  <si>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</si>
  <si>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</si>
  <si>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</si>
  <si>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</si>
  <si>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</si>
  <si>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</si>
  <si>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</si>
  <si>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</si>
  <si>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</si>
  <si>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</si>
  <si>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</si>
  <si>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</si>
  <si>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</si>
  <si>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</si>
  <si>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</si>
  <si>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</si>
  <si>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</si>
  <si>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</si>
  <si>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</si>
  <si>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</si>
  <si>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</si>
  <si>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</si>
  <si>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</si>
  <si>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</si>
  <si>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</si>
  <si>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</si>
  <si>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</si>
  <si>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</si>
  <si>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</si>
  <si>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</si>
  <si>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</si>
  <si>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</si>
  <si>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</si>
  <si>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</si>
  <si>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</si>
  <si>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</si>
  <si>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</si>
  <si>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</si>
  <si>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</si>
  <si>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</si>
  <si>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</si>
  <si>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</si>
  <si>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</si>
  <si>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</si>
  <si>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</si>
  <si>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</si>
  <si>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</si>
  <si>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</si>
  <si>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</si>
  <si>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</si>
  <si>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</si>
  <si>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</si>
  <si>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</si>
  <si>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</si>
  <si>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</si>
  <si>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</si>
  <si>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</si>
  <si>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</si>
  <si>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</si>
  <si>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</si>
  <si>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</si>
  <si>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</si>
  <si>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</si>
  <si>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</si>
  <si>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</si>
  <si>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</si>
  <si>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</si>
  <si>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</si>
  <si>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</si>
  <si>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</si>
  <si>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</si>
  <si>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</si>
  <si>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</si>
  <si>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</si>
  <si>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</si>
  <si>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</si>
  <si>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</si>
  <si>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</si>
  <si>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</si>
  <si>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</si>
  <si>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</si>
  <si>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</si>
  <si>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</si>
  <si>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</si>
  <si>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</si>
  <si>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</si>
  <si>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</si>
  <si>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</si>
  <si>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</si>
  <si>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</si>
  <si>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</si>
  <si>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</si>
  <si>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</si>
  <si>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</si>
  <si>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</si>
  <si>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</si>
  <si>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</si>
  <si>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</si>
  <si>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</si>
  <si>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</si>
  <si>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</si>
  <si>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</si>
  <si>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</si>
  <si>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</si>
  <si>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</si>
  <si>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</si>
  <si>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</si>
  <si>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</si>
  <si>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</si>
  <si>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</si>
  <si>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</si>
  <si>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</si>
  <si>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</si>
  <si>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</si>
  <si>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</si>
  <si>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</si>
  <si>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</si>
  <si>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</si>
  <si>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</si>
  <si>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</si>
  <si>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</si>
  <si>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</si>
  <si>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</si>
  <si>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</si>
  <si>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</si>
  <si>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</si>
  <si>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</si>
  <si>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</si>
  <si>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</si>
  <si>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</si>
  <si>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</si>
  <si>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</si>
  <si>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</si>
  <si>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</si>
  <si>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</si>
  <si>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</si>
  <si>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</si>
  <si>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</si>
  <si>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C1- PROPUESTA ECONÓMICA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</si>
  <si>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</si>
  <si>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</si>
  <si>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</si>
  <si>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</si>
  <si>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</si>
  <si>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Referencia: TDR-Anexo 13</t>
  </si>
  <si>
    <t>Proyecto:</t>
  </si>
  <si>
    <t>Paquete: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</si>
  <si>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</si>
  <si>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</si>
  <si>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</si>
  <si>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</si>
  <si>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</si>
  <si>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</si>
  <si>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</si>
  <si>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</si>
  <si>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</si>
  <si>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</si>
  <si>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</si>
  <si>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</si>
  <si>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</si>
  <si>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</si>
  <si>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</si>
  <si>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</si>
  <si>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</si>
  <si>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</si>
  <si>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</si>
  <si>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FORMATO C1: PROPUESTA ECONÓMICA</t>
  </si>
  <si>
    <t>Página 2 de 3</t>
  </si>
  <si>
    <t>N° del Paquete:</t>
  </si>
  <si>
    <t>Nombre del Paquete:</t>
  </si>
  <si>
    <t>Referencia:</t>
  </si>
  <si>
    <t>Item</t>
  </si>
  <si>
    <t>Descripción</t>
  </si>
  <si>
    <t>Unidad</t>
  </si>
  <si>
    <t>P.U. 
(S/)</t>
  </si>
  <si>
    <t>Total 
(S/)</t>
  </si>
  <si>
    <t>COSTO DIRECTO</t>
  </si>
  <si>
    <t>Total</t>
  </si>
  <si>
    <t>PLANILLA DE COSTO DIRECTO</t>
  </si>
  <si>
    <t>Entrega de las Defensas Ribereñas de los Ríos Chicama y Virú</t>
  </si>
  <si>
    <t>Virú</t>
  </si>
  <si>
    <t>GLB</t>
  </si>
  <si>
    <t>Rescate y traslado</t>
  </si>
  <si>
    <t>Mantenimiento de Vivero</t>
  </si>
  <si>
    <t>Transplante y reubicación</t>
  </si>
  <si>
    <t>RESCATE DE CACTACEAS  CUI-3 y 4</t>
  </si>
  <si>
    <t>Mantenimiento, evaluación y control</t>
  </si>
  <si>
    <t>Chicama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</si>
</sst>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* #,##0.00_ ;_ * \-#,##0.00_ ;_ * &quot;-&quot;??_ ;_ @_ "/>
    <numFmt numFmtId="165" formatCode="0.00."/>
  </numFmts>
  <fonts count="2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rgb="FF00000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4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20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0" fontId="0" fillId="0" borderId="0" xfId="3" applyNumberFormat="1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4" fontId="3" fillId="0" borderId="1" xfId="2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0" fontId="0" fillId="0" borderId="10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0" fontId="5" fillId="8" borderId="15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/>
    </xf>
    <xf numFmtId="4" fontId="5" fillId="8" borderId="15" xfId="0" applyNumberFormat="1" applyFont="1" applyFill="1" applyBorder="1" applyAlignment="1">
      <alignment horizontal="center" vertical="center"/>
    </xf>
    <xf numFmtId="0" fontId="5" fillId="8" borderId="22" xfId="0" applyFont="1" applyFill="1" applyBorder="1" applyAlignment="1">
      <alignment horizontal="center" vertical="center" wrapText="1"/>
    </xf>
    <xf numFmtId="165" fontId="5" fillId="9" borderId="1" xfId="0" applyNumberFormat="1" applyFont="1" applyFill="1" applyBorder="1" applyAlignment="1">
      <alignment horizontal="left" vertical="center" indent="1"/>
    </xf>
    <xf numFmtId="0" fontId="5" fillId="9" borderId="1" xfId="0" applyFont="1" applyFill="1" applyBorder="1" applyAlignment="1">
      <alignment horizontal="left" vertical="center" indent="1"/>
    </xf>
    <xf numFmtId="165" fontId="2" fillId="0" borderId="1" xfId="0" applyNumberFormat="1" applyFont="1" applyBorder="1" applyAlignment="1">
      <alignment horizontal="left" vertical="center" indent="2"/>
    </xf>
    <xf numFmtId="0" fontId="18" fillId="0" borderId="1" xfId="0" applyFont="1" applyBorder="1" applyAlignment="1">
      <alignment horizontal="left" vertical="center" indent="2"/>
    </xf>
    <xf numFmtId="0" fontId="19" fillId="10" borderId="1" xfId="0" applyFont="1" applyFill="1" applyBorder="1" applyAlignment="1">
      <alignment horizontal="center" vertical="center"/>
    </xf>
    <xf numFmtId="4" fontId="19" fillId="10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4" fontId="18" fillId="0" borderId="1" xfId="2" applyNumberFormat="1" applyFont="1" applyFill="1" applyBorder="1" applyAlignment="1">
      <alignment horizontal="center" vertical="center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0" borderId="4" xfId="0" applyNumberFormat="1" applyFont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4">
    <cellStyle name="Comma" xfId="2" builtinId="3"/>
    <cellStyle name="Normal" xfId="0" builtinId="0"/>
    <cellStyle name="Normal 2" xfId="1" xr:uid="{00000000-0005-0000-0000-000001000000}"/>
    <cellStyle name="Percent" xfId="3" builtinId="5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6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Aurorita2024\OHLA%20NUEVO\CARPETA%20C\Copy%20of%20FORMATO%20C2%20ANALISIS%20DE%20PRECIOS%20UNITARIOS%20R2.xlsx" TargetMode="External"/><Relationship Id="rId1" Type="http://schemas.openxmlformats.org/officeDocument/2006/relationships/externalLinkPath" Target="Copy%20of%20FORMATO%20C2%20ANALISIS%20DE%20PRECIOS%20UNITARIOS%20R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EVAL"/>
      <sheetName val="RES"/>
      <sheetName val="GG-Ofertado-P4 Maz"/>
      <sheetName val="F-05"/>
      <sheetName val="Sheet2"/>
      <sheetName val="Imprimacion_Planilla"/>
      <sheetName val="9 Capex"/>
      <sheetName val="RES,MET,ADI1"/>
      <sheetName val="datos base"/>
      <sheetName val="DATOS UNOE"/>
      <sheetName val="Producción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tricciones y Compromisos"/>
      <sheetName val="Metrados  Val."/>
      <sheetName val="GyP total"/>
      <sheetName val="RefG"/>
      <sheetName val="IRR sponsor"/>
      <sheetName val="RES-PINTADO"/>
      <sheetName val="Data"/>
      <sheetName val="Limit_ACC_A"/>
      <sheetName val="Deduccion Reajuste"/>
      <sheetName val="REFERENCIAS"/>
      <sheetName val="PER,COM.PRO.ADI1"/>
      <sheetName val="Planilla Base y Subbase"/>
      <sheetName val="RESUMEN"/>
      <sheetName val="Graph39_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men anual"/>
      <sheetName val="EXP"/>
      <sheetName val="200"/>
      <sheetName val="CIERRE"/>
      <sheetName val="resultado"/>
      <sheetName val="MFT TOC"/>
      <sheetName val="Quantity"/>
      <sheetName val="Deduccion_Reajuste"/>
      <sheetName val="Piso Tecnico"/>
      <sheetName val="Presupuesto"/>
      <sheetName val="Analisis"/>
      <sheetName val="Insumos"/>
      <sheetName val="Rangos"/>
      <sheetName val="FórmulaPolinómica"/>
      <sheetName val="Hoja1"/>
      <sheetName val="CAPATAZ"/>
      <sheetName val="PARTIDAS"/>
      <sheetName val="Macro1"/>
      <sheetName val="Hoja2"/>
      <sheetName val="AUSEN99"/>
      <sheetName val="EXPLAN. DESVIOS"/>
      <sheetName val="CLASIF. MAT. DESVIOS"/>
      <sheetName val="CLASIF. MATERIAL"/>
      <sheetName val="EXPLAN. VIA PRINCIPAL"/>
      <sheetName val="Datos - F1,F2"/>
      <sheetName val="Model"/>
      <sheetName val="Avance Resumen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Planificacion"/>
      <sheetName val="borrador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FLUOR-AAQSA"/>
      <sheetName val="Hoja3"/>
      <sheetName val="PLANEADO"/>
      <sheetName val="Minuta 029"/>
      <sheetName val="2.- Información gral contrato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Tablas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TC"/>
      <sheetName val="EQ INGR-EGR"/>
      <sheetName val="MOD INGR-EGR"/>
      <sheetName val="Plan de Fases-Subfases"/>
      <sheetName val="PIP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Liebman 134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NTA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2. CURVAS"/>
      <sheetName val="Val Nº11"/>
      <sheetName val="CAOV_Met"/>
      <sheetName val="Adel-Materiales"/>
      <sheetName val="Polinom01"/>
      <sheetName val="Reajuste"/>
      <sheetName val="VARIABLES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VALORIZACION 10"/>
      <sheetName val="Pavimentos"/>
      <sheetName val="PLANILLA-MET"/>
      <sheetName val="Tipo de Cambio"/>
      <sheetName val="FlujoTJ"/>
      <sheetName val="08"/>
      <sheetName val="01"/>
      <sheetName val="Anx 1 Nota 4"/>
      <sheetName val="3.INPUT AC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Producción (Marz-20) (2)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07"/>
      <sheetName val="Esc"/>
      <sheetName val="054"/>
      <sheetName val="Main"/>
      <sheetName val="MONTAJE TUBERIA Y SOPORTES"/>
      <sheetName val="NO IMPRIMIR"/>
      <sheetName val="Mov. Tierras"/>
      <sheetName val="CONTROL VOLQUETES2"/>
      <sheetName val="FORMATO CONTROL OK"/>
      <sheetName val="HOJA DE DATOS"/>
      <sheetName val="Cantidad"/>
      <sheetName val="Jorge1"/>
      <sheetName val="Jorge2"/>
      <sheetName val="DATOS 3"/>
      <sheetName val="MONTAJE_TUBERIA_Y_SOPORTES"/>
      <sheetName val="Anx_1_Nota_4"/>
      <sheetName val="F-002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509-509A TMC36&quot;"/>
      <sheetName val="510 TMC36&quot;"/>
      <sheetName val="Sheet1"/>
      <sheetName val="10241EQLIST"/>
      <sheetName val="3_INPUT_ACT"/>
      <sheetName val="WBS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SERVICIOS A OBRA 195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EXP-EXPEDIENTE"/>
      <sheetName val="EXP 0-52+920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05.01 Exc"/>
      <sheetName val="desb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>
        <row r="9">
          <cell r="H9">
            <v>0.90469999999999995</v>
          </cell>
        </row>
      </sheetData>
      <sheetData sheetId="140">
        <row r="9">
          <cell r="H9">
            <v>0.90469999999999995</v>
          </cell>
        </row>
      </sheetData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 refreshError="1"/>
      <sheetData sheetId="157">
        <row r="9">
          <cell r="H9">
            <v>0.90469999999999995</v>
          </cell>
        </row>
      </sheetData>
      <sheetData sheetId="158" refreshError="1"/>
      <sheetData sheetId="159" refreshError="1"/>
      <sheetData sheetId="160" refreshError="1"/>
      <sheetData sheetId="161">
        <row r="9">
          <cell r="H9">
            <v>0.90469999999999995</v>
          </cell>
        </row>
      </sheetData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 refreshError="1"/>
      <sheetData sheetId="189" refreshError="1"/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 refreshError="1"/>
      <sheetData sheetId="256" refreshError="1"/>
      <sheetData sheetId="257" refreshError="1"/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 refreshError="1"/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 refreshError="1"/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 refreshError="1"/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 refreshError="1"/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 refreshError="1"/>
      <sheetData sheetId="497" refreshError="1"/>
      <sheetData sheetId="498">
        <row r="9">
          <cell r="H9">
            <v>0.90469999999999995</v>
          </cell>
        </row>
      </sheetData>
      <sheetData sheetId="499" refreshError="1"/>
      <sheetData sheetId="500">
        <row r="9">
          <cell r="H9">
            <v>0.90469999999999995</v>
          </cell>
        </row>
      </sheetData>
      <sheetData sheetId="501" refreshError="1"/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/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 refreshError="1"/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/>
      <sheetData sheetId="1048"/>
      <sheetData sheetId="1049"/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/>
      <sheetData sheetId="1053"/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/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>
        <row r="9">
          <cell r="H9">
            <v>0.90469999999999995</v>
          </cell>
        </row>
      </sheetData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>
        <row r="9">
          <cell r="H9">
            <v>0.90469999999999995</v>
          </cell>
        </row>
      </sheetData>
      <sheetData sheetId="1090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>
        <row r="9">
          <cell r="H9">
            <v>0.90469999999999995</v>
          </cell>
        </row>
      </sheetData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>
        <row r="9">
          <cell r="H9">
            <v>0.90469999999999995</v>
          </cell>
        </row>
      </sheetData>
      <sheetData sheetId="1117">
        <row r="9">
          <cell r="H9">
            <v>0.90469999999999995</v>
          </cell>
        </row>
      </sheetData>
      <sheetData sheetId="1118"/>
      <sheetData sheetId="1119">
        <row r="9">
          <cell r="H9">
            <v>0.90469999999999995</v>
          </cell>
        </row>
      </sheetData>
      <sheetData sheetId="1120">
        <row r="9">
          <cell r="H9">
            <v>0.90469999999999995</v>
          </cell>
        </row>
      </sheetData>
      <sheetData sheetId="1121">
        <row r="9">
          <cell r="H9">
            <v>0.90469999999999995</v>
          </cell>
        </row>
      </sheetData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/>
      <sheetData sheetId="1125">
        <row r="9">
          <cell r="H9">
            <v>0.90469999999999995</v>
          </cell>
        </row>
      </sheetData>
      <sheetData sheetId="1126">
        <row r="9">
          <cell r="H9">
            <v>0.90469999999999995</v>
          </cell>
        </row>
      </sheetData>
      <sheetData sheetId="1127"/>
      <sheetData sheetId="1128">
        <row r="9">
          <cell r="H9">
            <v>0.90469999999999995</v>
          </cell>
        </row>
      </sheetData>
      <sheetData sheetId="1129">
        <row r="9">
          <cell r="H9">
            <v>0.90469999999999995</v>
          </cell>
        </row>
      </sheetData>
      <sheetData sheetId="1130">
        <row r="9">
          <cell r="H9">
            <v>0.90469999999999995</v>
          </cell>
        </row>
      </sheetData>
      <sheetData sheetId="1131">
        <row r="9">
          <cell r="H9">
            <v>0.90469999999999995</v>
          </cell>
        </row>
      </sheetData>
      <sheetData sheetId="1132">
        <row r="9">
          <cell r="H9">
            <v>0.90469999999999995</v>
          </cell>
        </row>
      </sheetData>
      <sheetData sheetId="1133">
        <row r="9">
          <cell r="H9">
            <v>0.90469999999999995</v>
          </cell>
        </row>
      </sheetData>
      <sheetData sheetId="1134" refreshError="1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>
        <row r="9">
          <cell r="H9">
            <v>0.90469999999999995</v>
          </cell>
        </row>
      </sheetData>
      <sheetData sheetId="1183">
        <row r="9">
          <cell r="H9">
            <v>0.90469999999999995</v>
          </cell>
        </row>
      </sheetData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 refreshError="1"/>
      <sheetData sheetId="1235" refreshError="1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/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>
        <row r="9">
          <cell r="H9">
            <v>0.90469999999999995</v>
          </cell>
        </row>
      </sheetData>
      <sheetData sheetId="1276">
        <row r="9">
          <cell r="H9">
            <v>0.90469999999999995</v>
          </cell>
        </row>
      </sheetData>
      <sheetData sheetId="1277"/>
      <sheetData sheetId="1278"/>
      <sheetData sheetId="1279"/>
      <sheetData sheetId="1280"/>
      <sheetData sheetId="1281"/>
      <sheetData sheetId="1282"/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/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/>
      <sheetData sheetId="1298">
        <row r="9">
          <cell r="H9">
            <v>0.90469999999999995</v>
          </cell>
        </row>
      </sheetData>
      <sheetData sheetId="1299">
        <row r="9">
          <cell r="H9">
            <v>0.90469999999999995</v>
          </cell>
        </row>
      </sheetData>
      <sheetData sheetId="1300">
        <row r="9">
          <cell r="H9">
            <v>0.90469999999999995</v>
          </cell>
        </row>
      </sheetData>
      <sheetData sheetId="1301"/>
      <sheetData sheetId="1302"/>
      <sheetData sheetId="1303"/>
      <sheetData sheetId="1304"/>
      <sheetData sheetId="1305"/>
      <sheetData sheetId="1306"/>
      <sheetData sheetId="1307"/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/>
      <sheetData sheetId="1311">
        <row r="9">
          <cell r="H9">
            <v>0.90469999999999995</v>
          </cell>
        </row>
      </sheetData>
      <sheetData sheetId="1312">
        <row r="9">
          <cell r="H9">
            <v>0.90469999999999995</v>
          </cell>
        </row>
      </sheetData>
      <sheetData sheetId="1313"/>
      <sheetData sheetId="1314"/>
      <sheetData sheetId="1315"/>
      <sheetData sheetId="1316"/>
      <sheetData sheetId="1317">
        <row r="9">
          <cell r="H9">
            <v>0.90469999999999995</v>
          </cell>
        </row>
      </sheetData>
      <sheetData sheetId="1318">
        <row r="9">
          <cell r="H9">
            <v>0.90469999999999995</v>
          </cell>
        </row>
      </sheetData>
      <sheetData sheetId="1319">
        <row r="9">
          <cell r="H9">
            <v>0.90469999999999995</v>
          </cell>
        </row>
      </sheetData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REFERENCIAS"/>
      <sheetName val="Metrados  Val."/>
      <sheetName val="Data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PER,COM_PRO_ADI1"/>
      <sheetName val="Planilla_Base_y_Subbase"/>
      <sheetName val="Resumen_anual"/>
      <sheetName val="TC"/>
      <sheetName val="borrador"/>
      <sheetName val="EQ INGR-EGR"/>
      <sheetName val="MOD INGR-EGR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PTO_ARES"/>
      <sheetName val="Calendario"/>
      <sheetName val="Pto_Itemizado_S10"/>
      <sheetName val="Engineering"/>
      <sheetName val="Procurement Data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VALORIZACION 10"/>
      <sheetName val="3.INPUT ACT"/>
      <sheetName val="509-509A TMC36&quot;"/>
      <sheetName val="510 TMC36&quot;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Pavimentos"/>
      <sheetName val="PLANILLA-MET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Liebman 134"/>
      <sheetName val="Anx 1 Nota 4"/>
      <sheetName val="MONTAJE TUBERIA Y SOPORTES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CPV_MGMG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Metrados__Val_6"/>
      <sheetName val="Resumen_anual4"/>
      <sheetName val="Piso_Tecnico1"/>
      <sheetName val="EXPLAN__DESVIOS1"/>
      <sheetName val="CLASIF__MAT__DESVIOS1"/>
      <sheetName val="CLASIF__MATERIAL1"/>
      <sheetName val="EXPLAN__VIA_PRINCIPAL1"/>
      <sheetName val="Avance_Resumen1"/>
      <sheetName val="Plan_de_Fases-Subfases1"/>
      <sheetName val="MFT_TOC1"/>
      <sheetName val="Datos_-_F1,F21"/>
      <sheetName val="EQ_INGR-EGR"/>
      <sheetName val="MOD_INGR-EGR"/>
      <sheetName val="Minuta_029"/>
      <sheetName val="2_-_Información_gral_contrato"/>
      <sheetName val="Procurement_Data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VALORIZACION_10"/>
      <sheetName val="Liebman_134"/>
      <sheetName val="MONTAJE_TUBERIA_Y_SOPORTES"/>
      <sheetName val="Anx_1_Nota_4"/>
      <sheetName val="Tipo_de_Cambio"/>
      <sheetName val="FlujoTJ"/>
      <sheetName val="08"/>
      <sheetName val="01"/>
      <sheetName val="NO IMPRIMIR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10241EQLIST"/>
      <sheetName val="3_INPUT_ACT"/>
      <sheetName val="SERVICIOS A OBRA 195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Panel de Control"/>
      <sheetName val="Cantidad"/>
      <sheetName val="Jorge1"/>
      <sheetName val="Jorge2"/>
      <sheetName val="DATOS 3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MATER_CONCENTR_CBV99"/>
      <sheetName val="COSTO-MANO-OBRA-_CBV99"/>
      <sheetName val="MATER_CBV2000"/>
      <sheetName val="DISTR.MANT.ELECTRICA"/>
      <sheetName val="DOTACION_CBV99"/>
      <sheetName val="2019"/>
      <sheetName val="2020"/>
      <sheetName val="Avance_Resumen2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Apus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-EXPEDIENTE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05.01 Exc"/>
      <sheetName val="desb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Producción_(Marz-20)_(2)"/>
      <sheetName val="ANALISIS_ALQUILER_FERREYROS"/>
      <sheetName val="BOQ-Bill1-8"/>
      <sheetName val="LOOKAHEAD - RESTRICCIONES "/>
      <sheetName val="03 Desmontaje"/>
      <sheetName val="02 Movilización"/>
      <sheetName val="RES OP-PRO-HAR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>
        <row r="9">
          <cell r="H9">
            <v>0.90469999999999995</v>
          </cell>
        </row>
      </sheetData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 refreshError="1"/>
      <sheetData sheetId="188" refreshError="1"/>
      <sheetData sheetId="189" refreshError="1"/>
      <sheetData sheetId="190" refreshError="1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 refreshError="1"/>
      <sheetData sheetId="254" refreshError="1"/>
      <sheetData sheetId="255" refreshError="1"/>
      <sheetData sheetId="256">
        <row r="9">
          <cell r="H9">
            <v>0.90469999999999995</v>
          </cell>
        </row>
      </sheetData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 refreshError="1"/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 refreshError="1"/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 refreshError="1"/>
      <sheetData sheetId="320" refreshError="1"/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/>
      <sheetData sheetId="439"/>
      <sheetData sheetId="440"/>
      <sheetData sheetId="441" refreshError="1"/>
      <sheetData sheetId="442" refreshError="1"/>
      <sheetData sheetId="443" refreshError="1"/>
      <sheetData sheetId="444" refreshError="1"/>
      <sheetData sheetId="445"/>
      <sheetData sheetId="446" refreshError="1"/>
      <sheetData sheetId="447" refreshError="1"/>
      <sheetData sheetId="448" refreshError="1"/>
      <sheetData sheetId="449" refreshError="1"/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 refreshError="1"/>
      <sheetData sheetId="454" refreshError="1"/>
      <sheetData sheetId="455">
        <row r="9">
          <cell r="H9">
            <v>0.90469999999999995</v>
          </cell>
        </row>
      </sheetData>
      <sheetData sheetId="456" refreshError="1"/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/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/>
      <sheetData sheetId="488"/>
      <sheetData sheetId="489">
        <row r="9">
          <cell r="H9">
            <v>0.90469999999999995</v>
          </cell>
        </row>
      </sheetData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 refreshError="1"/>
      <sheetData sheetId="509"/>
      <sheetData sheetId="510"/>
      <sheetData sheetId="511"/>
      <sheetData sheetId="512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/>
      <sheetData sheetId="526"/>
      <sheetData sheetId="527">
        <row r="9">
          <cell r="H9">
            <v>0.90469999999999995</v>
          </cell>
        </row>
      </sheetData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>
        <row r="9">
          <cell r="H9">
            <v>0.90469999999999995</v>
          </cell>
        </row>
      </sheetData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/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/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/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/>
      <sheetData sheetId="739">
        <row r="9">
          <cell r="H9">
            <v>0.90469999999999995</v>
          </cell>
        </row>
      </sheetData>
      <sheetData sheetId="740"/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/>
      <sheetData sheetId="753"/>
      <sheetData sheetId="754">
        <row r="9">
          <cell r="H9">
            <v>0.90469999999999995</v>
          </cell>
        </row>
      </sheetData>
      <sheetData sheetId="755"/>
      <sheetData sheetId="756"/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/>
      <sheetData sheetId="774"/>
      <sheetData sheetId="775"/>
      <sheetData sheetId="776"/>
      <sheetData sheetId="777"/>
      <sheetData sheetId="778"/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/>
      <sheetData sheetId="805"/>
      <sheetData sheetId="806"/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/>
      <sheetData sheetId="816"/>
      <sheetData sheetId="817">
        <row r="9">
          <cell r="H9">
            <v>0.90469999999999995</v>
          </cell>
        </row>
      </sheetData>
      <sheetData sheetId="818"/>
      <sheetData sheetId="819"/>
      <sheetData sheetId="820"/>
      <sheetData sheetId="821"/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>
        <row r="9">
          <cell r="H9">
            <v>0.90469999999999995</v>
          </cell>
        </row>
      </sheetData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>
        <row r="9">
          <cell r="H9">
            <v>0.90469999999999995</v>
          </cell>
        </row>
      </sheetData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>
        <row r="9">
          <cell r="H9">
            <v>0.90469999999999995</v>
          </cell>
        </row>
      </sheetData>
      <sheetData sheetId="1117">
        <row r="9">
          <cell r="H9">
            <v>0.90469999999999995</v>
          </cell>
        </row>
      </sheetData>
      <sheetData sheetId="1118">
        <row r="9">
          <cell r="H9">
            <v>0.90469999999999995</v>
          </cell>
        </row>
      </sheetData>
      <sheetData sheetId="1119">
        <row r="9">
          <cell r="H9">
            <v>0.90469999999999995</v>
          </cell>
        </row>
      </sheetData>
      <sheetData sheetId="1120">
        <row r="9">
          <cell r="H9">
            <v>0.90469999999999995</v>
          </cell>
        </row>
      </sheetData>
      <sheetData sheetId="1121">
        <row r="9">
          <cell r="H9">
            <v>0.90469999999999995</v>
          </cell>
        </row>
      </sheetData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>
        <row r="9">
          <cell r="H9">
            <v>0.90469999999999995</v>
          </cell>
        </row>
      </sheetData>
      <sheetData sheetId="1125">
        <row r="9">
          <cell r="H9">
            <v>0.90469999999999995</v>
          </cell>
        </row>
      </sheetData>
      <sheetData sheetId="1126">
        <row r="9">
          <cell r="H9">
            <v>0.90469999999999995</v>
          </cell>
        </row>
      </sheetData>
      <sheetData sheetId="1127">
        <row r="9">
          <cell r="H9">
            <v>0.90469999999999995</v>
          </cell>
        </row>
      </sheetData>
      <sheetData sheetId="1128">
        <row r="9">
          <cell r="H9">
            <v>0.90469999999999995</v>
          </cell>
        </row>
      </sheetData>
      <sheetData sheetId="1129">
        <row r="9">
          <cell r="H9">
            <v>0.90469999999999995</v>
          </cell>
        </row>
      </sheetData>
      <sheetData sheetId="1130">
        <row r="9">
          <cell r="H9">
            <v>0.90469999999999995</v>
          </cell>
        </row>
      </sheetData>
      <sheetData sheetId="1131">
        <row r="9">
          <cell r="H9">
            <v>0.90469999999999995</v>
          </cell>
        </row>
      </sheetData>
      <sheetData sheetId="1132">
        <row r="9">
          <cell r="H9">
            <v>0.90469999999999995</v>
          </cell>
        </row>
      </sheetData>
      <sheetData sheetId="1133">
        <row r="9">
          <cell r="H9">
            <v>0.90469999999999995</v>
          </cell>
        </row>
      </sheetData>
      <sheetData sheetId="1134">
        <row r="9">
          <cell r="H9">
            <v>0.90469999999999995</v>
          </cell>
        </row>
      </sheetData>
      <sheetData sheetId="1135">
        <row r="9">
          <cell r="H9">
            <v>0.90469999999999995</v>
          </cell>
        </row>
      </sheetData>
      <sheetData sheetId="1136">
        <row r="9">
          <cell r="H9">
            <v>0.90469999999999995</v>
          </cell>
        </row>
      </sheetData>
      <sheetData sheetId="1137">
        <row r="9">
          <cell r="H9">
            <v>0.90469999999999995</v>
          </cell>
        </row>
      </sheetData>
      <sheetData sheetId="1138">
        <row r="9">
          <cell r="H9">
            <v>0.90469999999999995</v>
          </cell>
        </row>
      </sheetData>
      <sheetData sheetId="1139">
        <row r="9">
          <cell r="H9">
            <v>0.90469999999999995</v>
          </cell>
        </row>
      </sheetData>
      <sheetData sheetId="1140">
        <row r="9">
          <cell r="H9">
            <v>0.90469999999999995</v>
          </cell>
        </row>
      </sheetData>
      <sheetData sheetId="1141">
        <row r="9">
          <cell r="H9">
            <v>0.90469999999999995</v>
          </cell>
        </row>
      </sheetData>
      <sheetData sheetId="1142">
        <row r="9">
          <cell r="H9">
            <v>0.90469999999999995</v>
          </cell>
        </row>
      </sheetData>
      <sheetData sheetId="1143">
        <row r="9">
          <cell r="H9">
            <v>0.90469999999999995</v>
          </cell>
        </row>
      </sheetData>
      <sheetData sheetId="1144">
        <row r="9">
          <cell r="H9">
            <v>0.90469999999999995</v>
          </cell>
        </row>
      </sheetData>
      <sheetData sheetId="1145" refreshError="1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 refreshError="1"/>
      <sheetData sheetId="1160" refreshError="1"/>
      <sheetData sheetId="1161" refreshError="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>
        <row r="9">
          <cell r="H9">
            <v>0.90469999999999995</v>
          </cell>
        </row>
      </sheetData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 refreshError="1"/>
      <sheetData sheetId="1327" refreshError="1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FORMA-SE2"/>
      <sheetName val="1.2.1 RENDIMIENTO"/>
      <sheetName val="Datos de Entrada"/>
      <sheetName val="Plani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Hoja79"/>
      <sheetName val="Resumen-RS"/>
      <sheetName val="CC"/>
      <sheetName val="3. Manpower"/>
      <sheetName val="Matriz"/>
      <sheetName val="P-A-D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DATOS DE CAMPO"/>
      <sheetName val="FlujoTJ"/>
      <sheetName val="EVAL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YTD Comments"/>
      <sheetName val="Tipo de Cambio"/>
      <sheetName val="DATOS TECNICOS SE SANTUARIO"/>
      <sheetName val="PROC MANT LT 1"/>
      <sheetName val="fp"/>
      <sheetName val="BasE"/>
      <sheetName val="ARRS"/>
      <sheetName val="Curva S diaria"/>
      <sheetName val="OBRAS CIVILE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HIDRANDINA"/>
      <sheetName val="FORMA-LS3"/>
      <sheetName val="FORMA-LS1-LS2"/>
      <sheetName val="FORMA- RE1"/>
      <sheetName val="FORMA-RL1"/>
      <sheetName val="FORMA-ST1"/>
      <sheetName val="ESTATUS"/>
      <sheetName val="LIMA-CANTA"/>
      <sheetName val="JORNADAS TRABAJO"/>
      <sheetName val="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IN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DATOS_TECNICOS_SE_SANTUARIO"/>
      <sheetName val="PROC_MANT_LT_1"/>
      <sheetName val="CuadroIyII"/>
      <sheetName val="Costos Alt2"/>
      <sheetName val="AnexoVI"/>
      <sheetName val="Precios Estruc."/>
      <sheetName val="ptRP"/>
      <sheetName val="ret"/>
      <sheetName val="MATERIALES"/>
      <sheetName val="M d O"/>
      <sheetName val="Tapa 29"/>
      <sheetName val="Desmonteras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YTD_Comments"/>
      <sheetName val="Leyenda"/>
      <sheetName val="FinData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RES,MET,ADI1"/>
      <sheetName val="Proy RELAVE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/>
      <sheetData sheetId="124"/>
      <sheetData sheetId="125">
        <row r="287">
          <cell r="B287">
            <v>0</v>
          </cell>
        </row>
      </sheetData>
      <sheetData sheetId="126">
        <row r="287">
          <cell r="B287">
            <v>0</v>
          </cell>
        </row>
      </sheetData>
      <sheetData sheetId="127">
        <row r="287">
          <cell r="B287">
            <v>0</v>
          </cell>
        </row>
      </sheetData>
      <sheetData sheetId="128"/>
      <sheetData sheetId="129">
        <row r="287">
          <cell r="B287">
            <v>0</v>
          </cell>
        </row>
      </sheetData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>
        <row r="287">
          <cell r="B287">
            <v>0</v>
          </cell>
        </row>
      </sheetData>
      <sheetData sheetId="144">
        <row r="287">
          <cell r="B287">
            <v>0</v>
          </cell>
        </row>
      </sheetData>
      <sheetData sheetId="145">
        <row r="287">
          <cell r="B287">
            <v>0</v>
          </cell>
        </row>
      </sheetData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>
        <row r="287">
          <cell r="B287">
            <v>0</v>
          </cell>
        </row>
      </sheetData>
      <sheetData sheetId="191">
        <row r="287">
          <cell r="B287">
            <v>0</v>
          </cell>
        </row>
      </sheetData>
      <sheetData sheetId="192" refreshError="1"/>
      <sheetData sheetId="193" refreshError="1"/>
      <sheetData sheetId="194" refreshError="1"/>
      <sheetData sheetId="195"/>
      <sheetData sheetId="196" refreshError="1"/>
      <sheetData sheetId="197" refreshError="1"/>
      <sheetData sheetId="198"/>
      <sheetData sheetId="199">
        <row r="287">
          <cell r="B287">
            <v>0</v>
          </cell>
        </row>
      </sheetData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>
        <row r="287">
          <cell r="B287">
            <v>0</v>
          </cell>
        </row>
      </sheetData>
      <sheetData sheetId="209"/>
      <sheetData sheetId="210"/>
      <sheetData sheetId="211" refreshError="1"/>
      <sheetData sheetId="212" refreshError="1"/>
      <sheetData sheetId="213" refreshError="1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 refreshError="1"/>
      <sheetData sheetId="229" refreshError="1"/>
      <sheetData sheetId="230"/>
      <sheetData sheetId="23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>
        <row r="287">
          <cell r="B287">
            <v>0</v>
          </cell>
        </row>
      </sheetData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287">
          <cell r="B287">
            <v>0</v>
          </cell>
        </row>
      </sheetData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>
        <row r="287">
          <cell r="B287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287">
          <cell r="B287">
            <v>0</v>
          </cell>
        </row>
      </sheetData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>
        <row r="287">
          <cell r="B287">
            <v>0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287">
          <cell r="B287">
            <v>0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AP Chicama"/>
      <sheetName val="EAP Virú"/>
      <sheetName val="Rescate y traslado"/>
      <sheetName val="Mantenimiento de Vivero"/>
      <sheetName val="Transplante y reubicación"/>
      <sheetName val="Mantto. Evaluación y control"/>
      <sheetName val="RESUMEN DE COSTOS"/>
      <sheetName val="Sheet1"/>
      <sheetName val="PLANILLA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E2">
            <v>334950.45</v>
          </cell>
        </row>
        <row r="3">
          <cell r="E3">
            <v>301920.59999999998</v>
          </cell>
        </row>
        <row r="4">
          <cell r="E4">
            <v>186540.63333333336</v>
          </cell>
        </row>
        <row r="5">
          <cell r="E5">
            <v>57505.65</v>
          </cell>
        </row>
      </sheetData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defaultColWidth="10.6328125" defaultRowHeight="14.5" x14ac:dyDescent="0.35"/>
  <cols>
    <col min="1" max="1" width="12.6328125" customWidth="1"/>
    <col min="2" max="2" width="91.453125" customWidth="1"/>
    <col min="3" max="3" width="6" style="17" customWidth="1"/>
  </cols>
  <sheetData>
    <row r="1" spans="1:3" s="6" customFormat="1" x14ac:dyDescent="0.35">
      <c r="A1" s="6" t="s">
        <v>0</v>
      </c>
      <c r="B1" s="6" t="s">
        <v>1</v>
      </c>
      <c r="C1" s="10"/>
    </row>
    <row r="2" spans="1:3" s="6" customFormat="1" x14ac:dyDescent="0.35">
      <c r="A2" s="10">
        <v>1</v>
      </c>
      <c r="B2" s="6" t="s">
        <v>2</v>
      </c>
      <c r="C2" s="10"/>
    </row>
    <row r="3" spans="1:3" s="6" customFormat="1" x14ac:dyDescent="0.35">
      <c r="A3" s="10" t="s">
        <v>3</v>
      </c>
      <c r="B3" s="6" t="s">
        <v>4</v>
      </c>
      <c r="C3" s="10"/>
    </row>
    <row r="4" spans="1:3" s="40" customFormat="1" x14ac:dyDescent="0.35">
      <c r="A4" s="38" t="s">
        <v>5</v>
      </c>
      <c r="B4" s="39" t="s">
        <v>6</v>
      </c>
      <c r="C4" s="41" t="s">
        <v>7</v>
      </c>
    </row>
    <row r="5" spans="1:3" x14ac:dyDescent="0.35">
      <c r="A5" s="3" t="s">
        <v>8</v>
      </c>
      <c r="B5" s="2" t="s">
        <v>9</v>
      </c>
    </row>
    <row r="6" spans="1:3" x14ac:dyDescent="0.35">
      <c r="A6" s="1" t="s">
        <v>10</v>
      </c>
      <c r="B6" s="11" t="s">
        <v>11</v>
      </c>
      <c r="C6" s="17" t="s">
        <v>12</v>
      </c>
    </row>
    <row r="7" spans="1:3" x14ac:dyDescent="0.35">
      <c r="A7" s="1" t="s">
        <v>13</v>
      </c>
      <c r="B7" s="11" t="s">
        <v>14</v>
      </c>
      <c r="C7" s="17" t="s">
        <v>12</v>
      </c>
    </row>
    <row r="8" spans="1:3" s="32" customFormat="1" x14ac:dyDescent="0.35">
      <c r="A8" s="30" t="s">
        <v>15</v>
      </c>
      <c r="B8" s="31" t="s">
        <v>16</v>
      </c>
      <c r="C8" s="33" t="s">
        <v>12</v>
      </c>
    </row>
    <row r="9" spans="1:3" ht="14" customHeight="1" x14ac:dyDescent="0.35">
      <c r="A9" s="3" t="s">
        <v>17</v>
      </c>
      <c r="B9" s="2" t="s">
        <v>18</v>
      </c>
      <c r="C9" s="17" t="s">
        <v>19</v>
      </c>
    </row>
    <row r="10" spans="1:3" s="32" customFormat="1" x14ac:dyDescent="0.35">
      <c r="A10" s="30" t="s">
        <v>20</v>
      </c>
      <c r="B10" s="31" t="s">
        <v>21</v>
      </c>
      <c r="C10" s="33"/>
    </row>
    <row r="11" spans="1:3" x14ac:dyDescent="0.35">
      <c r="A11" s="1" t="s">
        <v>22</v>
      </c>
      <c r="B11" s="11" t="s">
        <v>23</v>
      </c>
      <c r="C11" s="17" t="s">
        <v>19</v>
      </c>
    </row>
    <row r="12" spans="1:3" x14ac:dyDescent="0.35">
      <c r="A12" s="1" t="s">
        <v>24</v>
      </c>
      <c r="B12" s="11" t="s">
        <v>25</v>
      </c>
      <c r="C12" s="17" t="s">
        <v>19</v>
      </c>
    </row>
    <row r="13" spans="1:3" x14ac:dyDescent="0.35">
      <c r="A13" s="1" t="s">
        <v>26</v>
      </c>
      <c r="B13" s="11" t="s">
        <v>27</v>
      </c>
      <c r="C13" s="17" t="s">
        <v>19</v>
      </c>
    </row>
    <row r="14" spans="1:3" x14ac:dyDescent="0.35">
      <c r="A14" s="1" t="s">
        <v>28</v>
      </c>
      <c r="B14" s="11" t="s">
        <v>29</v>
      </c>
      <c r="C14" s="17" t="s">
        <v>19</v>
      </c>
    </row>
    <row r="15" spans="1:3" x14ac:dyDescent="0.35">
      <c r="A15" s="1" t="s">
        <v>30</v>
      </c>
      <c r="B15" s="11" t="s">
        <v>31</v>
      </c>
      <c r="C15" s="17" t="s">
        <v>19</v>
      </c>
    </row>
    <row r="16" spans="1:3" x14ac:dyDescent="0.35">
      <c r="A16" s="1" t="s">
        <v>32</v>
      </c>
      <c r="B16" s="11" t="s">
        <v>33</v>
      </c>
      <c r="C16" s="17" t="s">
        <v>19</v>
      </c>
    </row>
    <row r="17" spans="1:3" s="32" customFormat="1" x14ac:dyDescent="0.35">
      <c r="A17" s="30" t="s">
        <v>34</v>
      </c>
      <c r="B17" s="31" t="s">
        <v>35</v>
      </c>
      <c r="C17" s="33"/>
    </row>
    <row r="18" spans="1:3" x14ac:dyDescent="0.35">
      <c r="A18" s="1" t="s">
        <v>36</v>
      </c>
      <c r="B18" s="11" t="s">
        <v>37</v>
      </c>
      <c r="C18" s="17" t="s">
        <v>12</v>
      </c>
    </row>
    <row r="19" spans="1:3" x14ac:dyDescent="0.35">
      <c r="A19" s="1" t="s">
        <v>38</v>
      </c>
      <c r="B19" s="11" t="s">
        <v>39</v>
      </c>
      <c r="C19" s="17" t="s">
        <v>12</v>
      </c>
    </row>
    <row r="20" spans="1:3" x14ac:dyDescent="0.35">
      <c r="A20" s="1" t="s">
        <v>40</v>
      </c>
      <c r="B20" s="11" t="s">
        <v>41</v>
      </c>
      <c r="C20" s="17" t="s">
        <v>12</v>
      </c>
    </row>
    <row r="21" spans="1:3" s="32" customFormat="1" x14ac:dyDescent="0.35">
      <c r="A21" s="30" t="s">
        <v>42</v>
      </c>
      <c r="B21" s="31" t="s">
        <v>43</v>
      </c>
      <c r="C21" s="33" t="s">
        <v>19</v>
      </c>
    </row>
    <row r="22" spans="1:3" s="27" customFormat="1" x14ac:dyDescent="0.35">
      <c r="A22" s="25" t="s">
        <v>44</v>
      </c>
      <c r="B22" s="26" t="s">
        <v>45</v>
      </c>
      <c r="C22" s="28"/>
    </row>
    <row r="23" spans="1:3" x14ac:dyDescent="0.35">
      <c r="A23" s="1" t="s">
        <v>46</v>
      </c>
      <c r="B23" s="21" t="s">
        <v>47</v>
      </c>
      <c r="C23" s="17" t="s">
        <v>19</v>
      </c>
    </row>
    <row r="24" spans="1:3" x14ac:dyDescent="0.35">
      <c r="A24" s="1" t="s">
        <v>48</v>
      </c>
      <c r="B24" s="24" t="s">
        <v>49</v>
      </c>
      <c r="C24" s="17" t="s">
        <v>12</v>
      </c>
    </row>
    <row r="25" spans="1:3" s="27" customFormat="1" x14ac:dyDescent="0.35">
      <c r="A25" s="25" t="s">
        <v>50</v>
      </c>
      <c r="B25" s="29" t="s">
        <v>51</v>
      </c>
      <c r="C25" s="28"/>
    </row>
    <row r="26" spans="1:3" x14ac:dyDescent="0.35">
      <c r="A26" s="1" t="s">
        <v>52</v>
      </c>
      <c r="B26" s="11" t="s">
        <v>53</v>
      </c>
      <c r="C26" s="17" t="s">
        <v>12</v>
      </c>
    </row>
    <row r="27" spans="1:3" x14ac:dyDescent="0.35">
      <c r="A27" s="1" t="s">
        <v>54</v>
      </c>
      <c r="B27" s="11" t="s">
        <v>55</v>
      </c>
      <c r="C27" s="17" t="s">
        <v>12</v>
      </c>
    </row>
    <row r="28" spans="1:3" x14ac:dyDescent="0.35">
      <c r="A28" s="1" t="s">
        <v>56</v>
      </c>
      <c r="B28" s="11" t="s">
        <v>57</v>
      </c>
      <c r="C28" s="17" t="s">
        <v>12</v>
      </c>
    </row>
    <row r="29" spans="1:3" x14ac:dyDescent="0.35">
      <c r="A29" s="1" t="s">
        <v>58</v>
      </c>
      <c r="B29" s="11" t="s">
        <v>59</v>
      </c>
      <c r="C29" s="17" t="s">
        <v>12</v>
      </c>
    </row>
    <row r="30" spans="1:3" x14ac:dyDescent="0.35">
      <c r="A30" s="1" t="s">
        <v>60</v>
      </c>
      <c r="B30" s="11" t="s">
        <v>61</v>
      </c>
      <c r="C30" s="17" t="s">
        <v>12</v>
      </c>
    </row>
    <row r="31" spans="1:3" x14ac:dyDescent="0.35">
      <c r="A31" s="1" t="s">
        <v>62</v>
      </c>
      <c r="B31" s="11" t="s">
        <v>63</v>
      </c>
      <c r="C31" s="17" t="s">
        <v>12</v>
      </c>
    </row>
    <row r="32" spans="1:3" s="27" customFormat="1" x14ac:dyDescent="0.35">
      <c r="A32" s="25" t="s">
        <v>64</v>
      </c>
      <c r="B32" s="29" t="s">
        <v>65</v>
      </c>
      <c r="C32" s="28"/>
    </row>
    <row r="33" spans="1:3" x14ac:dyDescent="0.35">
      <c r="A33" s="1" t="s">
        <v>66</v>
      </c>
      <c r="B33" s="11" t="s">
        <v>67</v>
      </c>
      <c r="C33" s="17" t="s">
        <v>68</v>
      </c>
    </row>
    <row r="34" spans="1:3" x14ac:dyDescent="0.35">
      <c r="A34" s="1" t="s">
        <v>69</v>
      </c>
      <c r="B34" s="11" t="s">
        <v>70</v>
      </c>
      <c r="C34" s="17" t="s">
        <v>68</v>
      </c>
    </row>
    <row r="35" spans="1:3" x14ac:dyDescent="0.35">
      <c r="A35" s="1" t="s">
        <v>71</v>
      </c>
      <c r="B35" s="11" t="s">
        <v>72</v>
      </c>
      <c r="C35" s="17" t="s">
        <v>68</v>
      </c>
    </row>
    <row r="36" spans="1:3" s="27" customFormat="1" x14ac:dyDescent="0.35">
      <c r="A36" s="25" t="s">
        <v>73</v>
      </c>
      <c r="B36" s="29" t="s">
        <v>74</v>
      </c>
      <c r="C36" s="28"/>
    </row>
    <row r="37" spans="1:3" x14ac:dyDescent="0.35">
      <c r="A37" s="1" t="s">
        <v>75</v>
      </c>
      <c r="B37" s="11" t="s">
        <v>76</v>
      </c>
      <c r="C37" s="17" t="s">
        <v>19</v>
      </c>
    </row>
    <row r="38" spans="1:3" x14ac:dyDescent="0.35">
      <c r="A38" s="1" t="s">
        <v>77</v>
      </c>
      <c r="B38" s="11" t="s">
        <v>78</v>
      </c>
      <c r="C38" s="17" t="s">
        <v>19</v>
      </c>
    </row>
    <row r="39" spans="1:3" x14ac:dyDescent="0.35">
      <c r="A39" s="1" t="s">
        <v>79</v>
      </c>
      <c r="B39" s="11" t="s">
        <v>80</v>
      </c>
      <c r="C39" s="17" t="s">
        <v>19</v>
      </c>
    </row>
    <row r="40" spans="1:3" x14ac:dyDescent="0.35">
      <c r="A40" s="1" t="s">
        <v>81</v>
      </c>
      <c r="B40" s="11" t="s">
        <v>82</v>
      </c>
      <c r="C40" s="17" t="s">
        <v>19</v>
      </c>
    </row>
    <row r="41" spans="1:3" s="27" customFormat="1" x14ac:dyDescent="0.35">
      <c r="A41" s="25" t="s">
        <v>83</v>
      </c>
      <c r="B41" s="29" t="s">
        <v>84</v>
      </c>
      <c r="C41" s="28"/>
    </row>
    <row r="42" spans="1:3" x14ac:dyDescent="0.35">
      <c r="A42" s="1" t="s">
        <v>85</v>
      </c>
      <c r="B42" s="11" t="s">
        <v>86</v>
      </c>
      <c r="C42" s="17" t="s">
        <v>19</v>
      </c>
    </row>
    <row r="43" spans="1:3" x14ac:dyDescent="0.35">
      <c r="A43" s="1" t="s">
        <v>87</v>
      </c>
      <c r="B43" s="11" t="s">
        <v>88</v>
      </c>
      <c r="C43" s="17" t="s">
        <v>19</v>
      </c>
    </row>
    <row r="44" spans="1:3" s="27" customFormat="1" x14ac:dyDescent="0.35">
      <c r="A44" s="25" t="s">
        <v>89</v>
      </c>
      <c r="B44" s="29" t="s">
        <v>90</v>
      </c>
      <c r="C44" s="28"/>
    </row>
    <row r="45" spans="1:3" x14ac:dyDescent="0.35">
      <c r="A45" s="1" t="s">
        <v>91</v>
      </c>
      <c r="B45" s="11" t="s">
        <v>92</v>
      </c>
      <c r="C45" s="17" t="s">
        <v>93</v>
      </c>
    </row>
    <row r="46" spans="1:3" x14ac:dyDescent="0.35">
      <c r="A46" s="1" t="s">
        <v>94</v>
      </c>
      <c r="B46" s="11" t="s">
        <v>95</v>
      </c>
      <c r="C46" s="17" t="s">
        <v>93</v>
      </c>
    </row>
    <row r="47" spans="1:3" s="9" customFormat="1" x14ac:dyDescent="0.35">
      <c r="A47" s="22" t="s">
        <v>96</v>
      </c>
      <c r="B47" s="21" t="s">
        <v>97</v>
      </c>
      <c r="C47" s="7" t="s">
        <v>93</v>
      </c>
    </row>
    <row r="48" spans="1:3" x14ac:dyDescent="0.35">
      <c r="A48" s="1" t="s">
        <v>98</v>
      </c>
      <c r="B48" s="11" t="s">
        <v>99</v>
      </c>
      <c r="C48" s="17" t="s">
        <v>93</v>
      </c>
    </row>
    <row r="49" spans="1:3" x14ac:dyDescent="0.35">
      <c r="A49" s="1" t="s">
        <v>100</v>
      </c>
      <c r="B49" s="11" t="s">
        <v>101</v>
      </c>
      <c r="C49" s="17" t="s">
        <v>93</v>
      </c>
    </row>
    <row r="50" spans="1:3" x14ac:dyDescent="0.35">
      <c r="A50" s="1" t="s">
        <v>102</v>
      </c>
      <c r="B50" s="11" t="s">
        <v>103</v>
      </c>
      <c r="C50" s="17" t="s">
        <v>93</v>
      </c>
    </row>
    <row r="51" spans="1:3" x14ac:dyDescent="0.35">
      <c r="A51" s="23" t="s">
        <v>104</v>
      </c>
      <c r="B51" s="11" t="s">
        <v>105</v>
      </c>
      <c r="C51" s="17" t="s">
        <v>93</v>
      </c>
    </row>
    <row r="52" spans="1:3" x14ac:dyDescent="0.35">
      <c r="A52" s="1" t="s">
        <v>106</v>
      </c>
      <c r="B52" s="11" t="s">
        <v>107</v>
      </c>
      <c r="C52" s="17" t="s">
        <v>93</v>
      </c>
    </row>
    <row r="53" spans="1:3" x14ac:dyDescent="0.35">
      <c r="A53" s="1" t="s">
        <v>108</v>
      </c>
      <c r="B53" s="11" t="s">
        <v>109</v>
      </c>
      <c r="C53" s="17" t="s">
        <v>93</v>
      </c>
    </row>
    <row r="54" spans="1:3" s="32" customFormat="1" x14ac:dyDescent="0.35">
      <c r="A54" s="30" t="s">
        <v>110</v>
      </c>
      <c r="B54" s="31" t="s">
        <v>111</v>
      </c>
      <c r="C54" s="33"/>
    </row>
    <row r="55" spans="1:3" x14ac:dyDescent="0.35">
      <c r="A55" s="1" t="s">
        <v>112</v>
      </c>
      <c r="B55" s="11" t="s">
        <v>113</v>
      </c>
      <c r="C55" s="17" t="s">
        <v>19</v>
      </c>
    </row>
    <row r="56" spans="1:3" x14ac:dyDescent="0.35">
      <c r="A56" s="1" t="s">
        <v>114</v>
      </c>
      <c r="B56" s="11" t="s">
        <v>115</v>
      </c>
      <c r="C56" s="17" t="s">
        <v>19</v>
      </c>
    </row>
    <row r="57" spans="1:3" s="27" customFormat="1" x14ac:dyDescent="0.35">
      <c r="A57" s="25" t="s">
        <v>116</v>
      </c>
      <c r="B57" s="29" t="s">
        <v>117</v>
      </c>
      <c r="C57" s="28" t="s">
        <v>93</v>
      </c>
    </row>
    <row r="58" spans="1:3" s="36" customFormat="1" x14ac:dyDescent="0.35">
      <c r="A58" s="34" t="s">
        <v>118</v>
      </c>
      <c r="B58" s="35" t="s">
        <v>119</v>
      </c>
      <c r="C58" s="37"/>
    </row>
    <row r="59" spans="1:3" x14ac:dyDescent="0.35">
      <c r="A59" s="1" t="s">
        <v>120</v>
      </c>
      <c r="B59" s="11" t="s">
        <v>121</v>
      </c>
      <c r="C59" s="17" t="s">
        <v>19</v>
      </c>
    </row>
    <row r="60" spans="1:3" x14ac:dyDescent="0.35">
      <c r="A60" s="1" t="s">
        <v>122</v>
      </c>
      <c r="B60" s="11" t="s">
        <v>123</v>
      </c>
      <c r="C60" s="17" t="s">
        <v>19</v>
      </c>
    </row>
    <row r="61" spans="1:3" x14ac:dyDescent="0.35">
      <c r="A61" s="1" t="s">
        <v>124</v>
      </c>
      <c r="B61" s="11" t="s">
        <v>125</v>
      </c>
      <c r="C61" s="17" t="s">
        <v>19</v>
      </c>
    </row>
    <row r="62" spans="1:3" x14ac:dyDescent="0.35">
      <c r="A62" s="1" t="s">
        <v>126</v>
      </c>
      <c r="B62" s="11" t="s">
        <v>127</v>
      </c>
      <c r="C62" s="17" t="s">
        <v>19</v>
      </c>
    </row>
    <row r="63" spans="1:3" x14ac:dyDescent="0.35">
      <c r="A63" s="1"/>
      <c r="B63" s="11"/>
    </row>
    <row r="64" spans="1:3" x14ac:dyDescent="0.35">
      <c r="B64" s="2"/>
    </row>
    <row r="65" spans="1:3" s="6" customFormat="1" x14ac:dyDescent="0.35">
      <c r="A65" s="10">
        <v>7</v>
      </c>
      <c r="B65" s="6" t="s">
        <v>128</v>
      </c>
      <c r="C65" s="10"/>
    </row>
    <row r="66" spans="1:3" x14ac:dyDescent="0.35">
      <c r="B66" s="6" t="s">
        <v>129</v>
      </c>
      <c r="C66" s="17" t="s">
        <v>19</v>
      </c>
    </row>
    <row r="67" spans="1:3" x14ac:dyDescent="0.35">
      <c r="B67" s="1" t="s">
        <v>130</v>
      </c>
      <c r="C67" s="17" t="s">
        <v>19</v>
      </c>
    </row>
    <row r="68" spans="1:3" x14ac:dyDescent="0.35">
      <c r="B68" s="1" t="s">
        <v>131</v>
      </c>
      <c r="C68" s="17" t="s">
        <v>19</v>
      </c>
    </row>
    <row r="69" spans="1:3" x14ac:dyDescent="0.35">
      <c r="B69" s="1" t="s">
        <v>132</v>
      </c>
    </row>
    <row r="70" spans="1:3" x14ac:dyDescent="0.35">
      <c r="B70" s="6"/>
    </row>
    <row r="71" spans="1:3" x14ac:dyDescent="0.35">
      <c r="B71" s="6" t="s">
        <v>133</v>
      </c>
    </row>
    <row r="72" spans="1:3" x14ac:dyDescent="0.35">
      <c r="B72" s="12" t="s">
        <v>134</v>
      </c>
    </row>
    <row r="73" spans="1:3" x14ac:dyDescent="0.35">
      <c r="B73" s="12" t="s">
        <v>135</v>
      </c>
    </row>
    <row r="74" spans="1:3" s="32" customFormat="1" x14ac:dyDescent="0.35">
      <c r="A74" s="30"/>
      <c r="B74" s="31" t="s">
        <v>35</v>
      </c>
      <c r="C74" s="33" t="s">
        <v>12</v>
      </c>
    </row>
    <row r="75" spans="1:3" x14ac:dyDescent="0.35">
      <c r="A75" s="17"/>
      <c r="B75" s="2" t="s">
        <v>136</v>
      </c>
      <c r="C75" s="17" t="s">
        <v>19</v>
      </c>
    </row>
    <row r="76" spans="1:3" x14ac:dyDescent="0.35">
      <c r="A76" s="17"/>
      <c r="B76" s="2" t="s">
        <v>137</v>
      </c>
      <c r="C76" s="17" t="s">
        <v>12</v>
      </c>
    </row>
    <row r="77" spans="1:3" x14ac:dyDescent="0.35">
      <c r="A77" s="17"/>
      <c r="B77" s="2" t="s">
        <v>138</v>
      </c>
      <c r="C77" s="17" t="s">
        <v>19</v>
      </c>
    </row>
    <row r="78" spans="1:3" x14ac:dyDescent="0.35">
      <c r="A78" s="17"/>
      <c r="B78" s="2" t="s">
        <v>139</v>
      </c>
      <c r="C78" s="17" t="s">
        <v>12</v>
      </c>
    </row>
    <row r="79" spans="1:3" x14ac:dyDescent="0.35">
      <c r="A79" s="17"/>
      <c r="B79" s="2" t="s">
        <v>140</v>
      </c>
      <c r="C79" s="17" t="s">
        <v>19</v>
      </c>
    </row>
    <row r="80" spans="1:3" x14ac:dyDescent="0.35">
      <c r="A80" s="17"/>
      <c r="B80" s="2" t="s">
        <v>141</v>
      </c>
      <c r="C80" s="17" t="s">
        <v>19</v>
      </c>
    </row>
    <row r="81" spans="1:3" x14ac:dyDescent="0.35">
      <c r="A81" s="17"/>
      <c r="B81" s="2" t="s">
        <v>142</v>
      </c>
      <c r="C81" s="17" t="s">
        <v>19</v>
      </c>
    </row>
    <row r="82" spans="1:3" x14ac:dyDescent="0.35">
      <c r="A82" s="17"/>
      <c r="B82" s="2" t="s">
        <v>143</v>
      </c>
      <c r="C82" s="17" t="s">
        <v>19</v>
      </c>
    </row>
    <row r="83" spans="1:3" x14ac:dyDescent="0.35">
      <c r="A83" s="17"/>
      <c r="B83" s="2" t="s">
        <v>144</v>
      </c>
      <c r="C83" s="17" t="s">
        <v>19</v>
      </c>
    </row>
    <row r="84" spans="1:3" x14ac:dyDescent="0.35">
      <c r="A84" s="17"/>
      <c r="B84" s="2" t="s">
        <v>145</v>
      </c>
      <c r="C84" s="17" t="s">
        <v>19</v>
      </c>
    </row>
    <row r="85" spans="1:3" x14ac:dyDescent="0.35">
      <c r="B85" s="12"/>
    </row>
    <row r="86" spans="1:3" x14ac:dyDescent="0.35">
      <c r="B86" s="6" t="s">
        <v>146</v>
      </c>
    </row>
    <row r="87" spans="1:3" x14ac:dyDescent="0.35">
      <c r="B87" s="12" t="s">
        <v>147</v>
      </c>
    </row>
    <row r="88" spans="1:3" x14ac:dyDescent="0.35">
      <c r="B88" s="12" t="s">
        <v>148</v>
      </c>
    </row>
    <row r="89" spans="1:3" ht="14" customHeight="1" x14ac:dyDescent="0.35">
      <c r="B89" s="2" t="s">
        <v>149</v>
      </c>
      <c r="C89" s="17" t="s">
        <v>19</v>
      </c>
    </row>
    <row r="90" spans="1:3" ht="14" customHeight="1" x14ac:dyDescent="0.35">
      <c r="B90" s="2" t="s">
        <v>137</v>
      </c>
      <c r="C90" s="17" t="s">
        <v>12</v>
      </c>
    </row>
    <row r="91" spans="1:3" x14ac:dyDescent="0.35">
      <c r="B91" s="2" t="s">
        <v>150</v>
      </c>
      <c r="C91" s="17" t="s">
        <v>12</v>
      </c>
    </row>
    <row r="92" spans="1:3" x14ac:dyDescent="0.35">
      <c r="A92" s="17"/>
      <c r="B92" s="2" t="s">
        <v>141</v>
      </c>
      <c r="C92" s="17" t="s">
        <v>19</v>
      </c>
    </row>
    <row r="93" spans="1:3" x14ac:dyDescent="0.35">
      <c r="B93" s="2" t="s">
        <v>151</v>
      </c>
      <c r="C93" s="17" t="s">
        <v>19</v>
      </c>
    </row>
    <row r="94" spans="1:3" x14ac:dyDescent="0.3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defaultColWidth="10.6328125" defaultRowHeight="14.5" x14ac:dyDescent="0.35"/>
  <cols>
    <col min="1" max="1" width="12.6328125" customWidth="1"/>
    <col min="2" max="2" width="91.453125" customWidth="1"/>
    <col min="3" max="3" width="6" style="17" customWidth="1"/>
  </cols>
  <sheetData>
    <row r="2" spans="1:3" x14ac:dyDescent="0.35">
      <c r="A2" t="s">
        <v>152</v>
      </c>
      <c r="B2" t="s">
        <v>153</v>
      </c>
      <c r="C2" s="4" t="s">
        <v>154</v>
      </c>
    </row>
    <row r="3" spans="1:3" s="6" customFormat="1" x14ac:dyDescent="0.35">
      <c r="A3" s="6" t="s">
        <v>155</v>
      </c>
      <c r="B3" s="6" t="s">
        <v>156</v>
      </c>
      <c r="C3" s="10"/>
    </row>
    <row r="4" spans="1:3" s="6" customFormat="1" x14ac:dyDescent="0.35">
      <c r="A4" s="10" t="s">
        <v>157</v>
      </c>
      <c r="B4" s="6" t="s">
        <v>158</v>
      </c>
      <c r="C4" s="10"/>
    </row>
    <row r="5" spans="1:3" x14ac:dyDescent="0.35">
      <c r="A5" s="17"/>
      <c r="B5" t="s">
        <v>159</v>
      </c>
    </row>
    <row r="6" spans="1:3" x14ac:dyDescent="0.35">
      <c r="A6" s="17"/>
      <c r="B6" s="1" t="s">
        <v>160</v>
      </c>
    </row>
    <row r="7" spans="1:3" s="5" customFormat="1" x14ac:dyDescent="0.35">
      <c r="A7" s="15"/>
      <c r="B7" s="16" t="s">
        <v>161</v>
      </c>
      <c r="C7" s="15"/>
    </row>
    <row r="8" spans="1:3" s="5" customFormat="1" x14ac:dyDescent="0.35">
      <c r="A8" s="15"/>
      <c r="B8" s="16" t="s">
        <v>9</v>
      </c>
      <c r="C8" s="15"/>
    </row>
    <row r="9" spans="1:3" s="5" customFormat="1" x14ac:dyDescent="0.35">
      <c r="A9" s="15"/>
      <c r="B9" s="20" t="s">
        <v>11</v>
      </c>
      <c r="C9" s="15"/>
    </row>
    <row r="10" spans="1:3" s="5" customFormat="1" x14ac:dyDescent="0.35">
      <c r="A10" s="15"/>
      <c r="B10" s="20" t="s">
        <v>14</v>
      </c>
      <c r="C10" s="15"/>
    </row>
    <row r="11" spans="1:3" x14ac:dyDescent="0.35">
      <c r="A11" s="17"/>
      <c r="B11" s="2" t="s">
        <v>162</v>
      </c>
      <c r="C11" s="17" t="s">
        <v>12</v>
      </c>
    </row>
    <row r="12" spans="1:3" x14ac:dyDescent="0.35">
      <c r="A12" s="17"/>
      <c r="B12" s="2" t="s">
        <v>163</v>
      </c>
    </row>
    <row r="13" spans="1:3" x14ac:dyDescent="0.35">
      <c r="A13" s="17"/>
      <c r="B13" s="2" t="s">
        <v>164</v>
      </c>
    </row>
    <row r="14" spans="1:3" x14ac:dyDescent="0.35">
      <c r="A14" s="17"/>
      <c r="B14" s="2" t="s">
        <v>165</v>
      </c>
      <c r="C14" s="17" t="s">
        <v>19</v>
      </c>
    </row>
    <row r="15" spans="1:3" s="32" customFormat="1" x14ac:dyDescent="0.35">
      <c r="A15" s="30"/>
      <c r="B15" s="31" t="s">
        <v>35</v>
      </c>
      <c r="C15" s="33" t="s">
        <v>12</v>
      </c>
    </row>
    <row r="16" spans="1:3" x14ac:dyDescent="0.35">
      <c r="A16" s="17"/>
      <c r="B16" s="2" t="s">
        <v>166</v>
      </c>
      <c r="C16" s="17" t="s">
        <v>19</v>
      </c>
    </row>
    <row r="17" spans="1:3" s="5" customFormat="1" x14ac:dyDescent="0.35">
      <c r="A17" s="15"/>
      <c r="B17" s="16" t="s">
        <v>167</v>
      </c>
      <c r="C17" s="15" t="s">
        <v>19</v>
      </c>
    </row>
    <row r="18" spans="1:3" s="5" customFormat="1" x14ac:dyDescent="0.35">
      <c r="A18" s="15"/>
      <c r="B18" s="16" t="s">
        <v>43</v>
      </c>
      <c r="C18" s="15" t="s">
        <v>19</v>
      </c>
    </row>
    <row r="19" spans="1:3" x14ac:dyDescent="0.35">
      <c r="A19" s="17"/>
      <c r="B19" s="2" t="s">
        <v>168</v>
      </c>
      <c r="C19" s="17" t="s">
        <v>12</v>
      </c>
    </row>
    <row r="20" spans="1:3" x14ac:dyDescent="0.35">
      <c r="A20" s="17"/>
      <c r="B20" s="2" t="s">
        <v>138</v>
      </c>
      <c r="C20" s="17" t="s">
        <v>19</v>
      </c>
    </row>
    <row r="21" spans="1:3" x14ac:dyDescent="0.35">
      <c r="A21" s="17"/>
      <c r="B21" s="2" t="s">
        <v>169</v>
      </c>
    </row>
    <row r="22" spans="1:3" s="9" customFormat="1" x14ac:dyDescent="0.35">
      <c r="A22" s="7"/>
      <c r="B22" s="8" t="s">
        <v>170</v>
      </c>
      <c r="C22" s="7"/>
    </row>
    <row r="23" spans="1:3" x14ac:dyDescent="0.35">
      <c r="A23" s="17"/>
      <c r="B23" s="2" t="s">
        <v>139</v>
      </c>
      <c r="C23" s="17" t="s">
        <v>12</v>
      </c>
    </row>
    <row r="24" spans="1:3" x14ac:dyDescent="0.35">
      <c r="A24" s="17"/>
      <c r="B24" s="2" t="s">
        <v>140</v>
      </c>
      <c r="C24" s="17" t="s">
        <v>19</v>
      </c>
    </row>
    <row r="25" spans="1:3" s="5" customFormat="1" x14ac:dyDescent="0.35">
      <c r="A25" s="15"/>
      <c r="B25" s="16" t="s">
        <v>171</v>
      </c>
      <c r="C25" s="15" t="s">
        <v>19</v>
      </c>
    </row>
    <row r="26" spans="1:3" x14ac:dyDescent="0.35">
      <c r="A26" s="17"/>
      <c r="B26" s="2" t="s">
        <v>142</v>
      </c>
      <c r="C26" s="17" t="s">
        <v>19</v>
      </c>
    </row>
    <row r="27" spans="1:3" x14ac:dyDescent="0.35">
      <c r="A27" s="17"/>
      <c r="B27" s="2" t="s">
        <v>141</v>
      </c>
      <c r="C27" s="17" t="s">
        <v>19</v>
      </c>
    </row>
    <row r="28" spans="1:3" x14ac:dyDescent="0.35">
      <c r="A28" s="17"/>
      <c r="B28" s="2" t="s">
        <v>144</v>
      </c>
      <c r="C28" s="17" t="s">
        <v>19</v>
      </c>
    </row>
    <row r="29" spans="1:3" s="5" customFormat="1" x14ac:dyDescent="0.35">
      <c r="A29" s="15"/>
      <c r="B29" s="16" t="s">
        <v>172</v>
      </c>
      <c r="C29" s="15"/>
    </row>
    <row r="30" spans="1:3" x14ac:dyDescent="0.35">
      <c r="A30" s="17"/>
      <c r="B30" s="2" t="s">
        <v>145</v>
      </c>
      <c r="C30" s="17" t="s">
        <v>19</v>
      </c>
    </row>
    <row r="31" spans="1:3" x14ac:dyDescent="0.35">
      <c r="A31" s="17"/>
      <c r="B31" s="2" t="s">
        <v>143</v>
      </c>
      <c r="C31" s="17" t="s">
        <v>19</v>
      </c>
    </row>
    <row r="32" spans="1:3" s="5" customFormat="1" x14ac:dyDescent="0.35">
      <c r="A32" s="15"/>
      <c r="B32" s="16" t="s">
        <v>173</v>
      </c>
      <c r="C32" s="15" t="s">
        <v>12</v>
      </c>
    </row>
    <row r="33" spans="1:3" s="5" customFormat="1" x14ac:dyDescent="0.35">
      <c r="A33" s="15"/>
      <c r="B33" s="16" t="s">
        <v>174</v>
      </c>
      <c r="C33" s="15"/>
    </row>
    <row r="34" spans="1:3" x14ac:dyDescent="0.35">
      <c r="A34" s="17"/>
    </row>
    <row r="35" spans="1:3" s="6" customFormat="1" x14ac:dyDescent="0.35">
      <c r="A35" s="10">
        <v>2</v>
      </c>
      <c r="B35" s="6" t="s">
        <v>175</v>
      </c>
      <c r="C35" s="10"/>
    </row>
    <row r="36" spans="1:3" x14ac:dyDescent="0.35">
      <c r="A36" s="17"/>
      <c r="B36" s="1" t="s">
        <v>176</v>
      </c>
    </row>
    <row r="37" spans="1:3" s="5" customFormat="1" x14ac:dyDescent="0.35">
      <c r="A37" s="15"/>
      <c r="B37" s="16" t="s">
        <v>161</v>
      </c>
      <c r="C37" s="15"/>
    </row>
    <row r="38" spans="1:3" s="5" customFormat="1" x14ac:dyDescent="0.35">
      <c r="A38" s="15"/>
      <c r="B38" s="16" t="s">
        <v>9</v>
      </c>
      <c r="C38" s="15"/>
    </row>
    <row r="39" spans="1:3" s="5" customFormat="1" x14ac:dyDescent="0.35">
      <c r="A39" s="15"/>
      <c r="B39" s="20" t="s">
        <v>11</v>
      </c>
      <c r="C39" s="15"/>
    </row>
    <row r="40" spans="1:3" s="5" customFormat="1" x14ac:dyDescent="0.35">
      <c r="A40" s="15"/>
      <c r="B40" s="20" t="s">
        <v>14</v>
      </c>
      <c r="C40" s="15"/>
    </row>
    <row r="41" spans="1:3" x14ac:dyDescent="0.35">
      <c r="A41" s="17"/>
      <c r="B41" s="2" t="s">
        <v>177</v>
      </c>
      <c r="C41" s="17" t="s">
        <v>12</v>
      </c>
    </row>
    <row r="42" spans="1:3" x14ac:dyDescent="0.35">
      <c r="A42" s="17"/>
      <c r="B42" s="2" t="s">
        <v>163</v>
      </c>
    </row>
    <row r="43" spans="1:3" x14ac:dyDescent="0.35">
      <c r="A43" s="17"/>
      <c r="B43" s="2" t="s">
        <v>164</v>
      </c>
    </row>
    <row r="44" spans="1:3" x14ac:dyDescent="0.35">
      <c r="A44" s="17"/>
      <c r="B44" s="2" t="s">
        <v>178</v>
      </c>
      <c r="C44" s="17" t="s">
        <v>19</v>
      </c>
    </row>
    <row r="45" spans="1:3" x14ac:dyDescent="0.35">
      <c r="A45" s="17"/>
      <c r="B45" s="2" t="s">
        <v>179</v>
      </c>
      <c r="C45" s="17" t="s">
        <v>12</v>
      </c>
    </row>
    <row r="46" spans="1:3" s="32" customFormat="1" x14ac:dyDescent="0.35">
      <c r="A46" s="30"/>
      <c r="B46" s="31" t="s">
        <v>35</v>
      </c>
      <c r="C46" s="33" t="s">
        <v>12</v>
      </c>
    </row>
    <row r="47" spans="1:3" x14ac:dyDescent="0.35">
      <c r="A47" s="17"/>
      <c r="B47" s="2" t="s">
        <v>180</v>
      </c>
      <c r="C47" s="17" t="s">
        <v>12</v>
      </c>
    </row>
    <row r="48" spans="1:3" x14ac:dyDescent="0.35">
      <c r="A48" s="17"/>
      <c r="B48" s="2" t="s">
        <v>181</v>
      </c>
      <c r="C48" s="17" t="s">
        <v>19</v>
      </c>
    </row>
    <row r="49" spans="1:3" s="5" customFormat="1" x14ac:dyDescent="0.35">
      <c r="A49" s="15"/>
      <c r="B49" s="16" t="s">
        <v>182</v>
      </c>
      <c r="C49" s="15" t="s">
        <v>12</v>
      </c>
    </row>
    <row r="50" spans="1:3" s="14" customFormat="1" x14ac:dyDescent="0.35">
      <c r="A50" s="18"/>
      <c r="B50" s="19" t="s">
        <v>183</v>
      </c>
      <c r="C50" s="18" t="s">
        <v>19</v>
      </c>
    </row>
    <row r="51" spans="1:3" s="5" customFormat="1" x14ac:dyDescent="0.35">
      <c r="A51" s="15"/>
      <c r="B51" s="16" t="s">
        <v>184</v>
      </c>
      <c r="C51" s="15"/>
    </row>
    <row r="52" spans="1:3" s="5" customFormat="1" x14ac:dyDescent="0.35">
      <c r="A52" s="15"/>
      <c r="B52" s="16" t="s">
        <v>161</v>
      </c>
      <c r="C52" s="15"/>
    </row>
    <row r="53" spans="1:3" s="5" customFormat="1" x14ac:dyDescent="0.35">
      <c r="A53" s="15"/>
      <c r="B53" s="16" t="s">
        <v>185</v>
      </c>
      <c r="C53" s="15"/>
    </row>
    <row r="54" spans="1:3" x14ac:dyDescent="0.35">
      <c r="A54" s="17"/>
      <c r="B54" s="2" t="s">
        <v>186</v>
      </c>
      <c r="C54" s="17" t="s">
        <v>19</v>
      </c>
    </row>
    <row r="55" spans="1:3" x14ac:dyDescent="0.35">
      <c r="A55" s="17"/>
      <c r="B55" s="2" t="s">
        <v>187</v>
      </c>
      <c r="C55" s="17" t="s">
        <v>19</v>
      </c>
    </row>
    <row r="56" spans="1:3" x14ac:dyDescent="0.35">
      <c r="A56" s="17"/>
      <c r="B56" s="2" t="s">
        <v>43</v>
      </c>
      <c r="C56" s="17" t="s">
        <v>19</v>
      </c>
    </row>
    <row r="57" spans="1:3" x14ac:dyDescent="0.35">
      <c r="A57" s="17"/>
    </row>
    <row r="58" spans="1:3" s="6" customFormat="1" x14ac:dyDescent="0.35">
      <c r="A58" s="10">
        <v>4</v>
      </c>
      <c r="B58" s="6" t="s">
        <v>188</v>
      </c>
      <c r="C58" s="10"/>
    </row>
    <row r="59" spans="1:3" x14ac:dyDescent="0.35">
      <c r="A59" s="17"/>
      <c r="B59" s="12" t="s">
        <v>189</v>
      </c>
    </row>
    <row r="60" spans="1:3" x14ac:dyDescent="0.35">
      <c r="A60" s="17"/>
      <c r="B60" s="2" t="s">
        <v>190</v>
      </c>
      <c r="C60" s="17" t="s">
        <v>12</v>
      </c>
    </row>
    <row r="61" spans="1:3" x14ac:dyDescent="0.35">
      <c r="A61" s="17"/>
      <c r="B61" s="2" t="s">
        <v>191</v>
      </c>
      <c r="C61" s="17" t="s">
        <v>19</v>
      </c>
    </row>
    <row r="62" spans="1:3" s="32" customFormat="1" x14ac:dyDescent="0.35">
      <c r="A62" s="30"/>
      <c r="B62" s="31" t="s">
        <v>35</v>
      </c>
      <c r="C62" s="33" t="s">
        <v>12</v>
      </c>
    </row>
    <row r="63" spans="1:3" x14ac:dyDescent="0.35">
      <c r="A63" s="17"/>
      <c r="B63" s="2" t="s">
        <v>192</v>
      </c>
      <c r="C63" s="17" t="s">
        <v>12</v>
      </c>
    </row>
    <row r="64" spans="1:3" x14ac:dyDescent="0.35">
      <c r="A64" s="17"/>
      <c r="B64" s="2" t="s">
        <v>193</v>
      </c>
      <c r="C64" s="17" t="s">
        <v>68</v>
      </c>
    </row>
    <row r="65" spans="1:3" x14ac:dyDescent="0.35">
      <c r="A65" s="17"/>
      <c r="B65" s="2" t="s">
        <v>194</v>
      </c>
      <c r="C65" s="17" t="s">
        <v>12</v>
      </c>
    </row>
    <row r="66" spans="1:3" x14ac:dyDescent="0.35">
      <c r="A66" s="17"/>
      <c r="B66" s="2" t="s">
        <v>195</v>
      </c>
      <c r="C66" s="17" t="s">
        <v>93</v>
      </c>
    </row>
    <row r="67" spans="1:3" x14ac:dyDescent="0.35">
      <c r="A67" s="17"/>
      <c r="B67" s="2" t="s">
        <v>196</v>
      </c>
      <c r="C67" s="17" t="s">
        <v>19</v>
      </c>
    </row>
    <row r="68" spans="1:3" x14ac:dyDescent="0.35">
      <c r="A68" s="17"/>
    </row>
    <row r="69" spans="1:3" x14ac:dyDescent="0.35">
      <c r="A69" s="17"/>
      <c r="B69" s="2"/>
    </row>
    <row r="70" spans="1:3" x14ac:dyDescent="0.35">
      <c r="A70" s="17"/>
      <c r="B70" s="13" t="s">
        <v>197</v>
      </c>
    </row>
    <row r="71" spans="1:3" s="5" customFormat="1" x14ac:dyDescent="0.35">
      <c r="A71" s="15"/>
      <c r="B71" s="16" t="s">
        <v>161</v>
      </c>
      <c r="C71" s="15" t="s">
        <v>7</v>
      </c>
    </row>
    <row r="72" spans="1:3" s="5" customFormat="1" x14ac:dyDescent="0.35">
      <c r="A72" s="15"/>
      <c r="B72" s="16" t="s">
        <v>9</v>
      </c>
      <c r="C72" s="15" t="s">
        <v>12</v>
      </c>
    </row>
    <row r="73" spans="1:3" s="5" customFormat="1" x14ac:dyDescent="0.35">
      <c r="A73" s="15"/>
      <c r="B73" s="20" t="s">
        <v>11</v>
      </c>
      <c r="C73" s="15" t="s">
        <v>12</v>
      </c>
    </row>
    <row r="74" spans="1:3" s="5" customFormat="1" x14ac:dyDescent="0.35">
      <c r="A74" s="15"/>
      <c r="B74" s="20" t="s">
        <v>14</v>
      </c>
      <c r="C74" s="15" t="s">
        <v>12</v>
      </c>
    </row>
    <row r="75" spans="1:3" s="32" customFormat="1" x14ac:dyDescent="0.35">
      <c r="A75" s="30"/>
      <c r="B75" s="31" t="s">
        <v>35</v>
      </c>
      <c r="C75" s="33" t="s">
        <v>12</v>
      </c>
    </row>
    <row r="76" spans="1:3" x14ac:dyDescent="0.35">
      <c r="A76" s="17"/>
      <c r="B76" s="2" t="s">
        <v>198</v>
      </c>
      <c r="C76" s="17" t="s">
        <v>19</v>
      </c>
    </row>
    <row r="77" spans="1:3" x14ac:dyDescent="0.35">
      <c r="A77" s="17"/>
      <c r="B77" s="2" t="s">
        <v>199</v>
      </c>
    </row>
    <row r="78" spans="1:3" x14ac:dyDescent="0.35">
      <c r="A78" s="17"/>
      <c r="B78" s="2" t="s">
        <v>200</v>
      </c>
    </row>
    <row r="79" spans="1:3" x14ac:dyDescent="0.35">
      <c r="A79" s="17"/>
      <c r="B79" s="2" t="s">
        <v>201</v>
      </c>
    </row>
    <row r="80" spans="1:3" x14ac:dyDescent="0.35">
      <c r="A80" s="17"/>
      <c r="B80" s="2" t="s">
        <v>202</v>
      </c>
    </row>
    <row r="81" spans="1:3" x14ac:dyDescent="0.35">
      <c r="A81" s="17"/>
      <c r="B81" s="2" t="s">
        <v>203</v>
      </c>
    </row>
    <row r="82" spans="1:3" x14ac:dyDescent="0.35">
      <c r="A82" s="17"/>
      <c r="B82" s="11" t="s">
        <v>204</v>
      </c>
    </row>
    <row r="83" spans="1:3" x14ac:dyDescent="0.35">
      <c r="A83" s="17"/>
      <c r="B83" s="11" t="s">
        <v>205</v>
      </c>
    </row>
    <row r="84" spans="1:3" x14ac:dyDescent="0.35">
      <c r="A84" s="17"/>
      <c r="B84" s="11" t="s">
        <v>206</v>
      </c>
    </row>
    <row r="85" spans="1:3" x14ac:dyDescent="0.35">
      <c r="A85" s="17"/>
      <c r="B85" s="2"/>
    </row>
    <row r="86" spans="1:3" x14ac:dyDescent="0.35">
      <c r="A86" s="17"/>
      <c r="B86" s="12" t="s">
        <v>207</v>
      </c>
    </row>
    <row r="87" spans="1:3" x14ac:dyDescent="0.35">
      <c r="A87" s="17"/>
      <c r="B87" s="2" t="s">
        <v>166</v>
      </c>
      <c r="C87" s="17" t="s">
        <v>19</v>
      </c>
    </row>
    <row r="88" spans="1:3" x14ac:dyDescent="0.35">
      <c r="A88" s="17"/>
      <c r="B88" s="2" t="s">
        <v>137</v>
      </c>
      <c r="C88" s="17" t="s">
        <v>12</v>
      </c>
    </row>
    <row r="89" spans="1:3" x14ac:dyDescent="0.35">
      <c r="A89" s="17"/>
      <c r="B89" s="2" t="s">
        <v>138</v>
      </c>
      <c r="C89" s="17" t="s">
        <v>19</v>
      </c>
    </row>
    <row r="90" spans="1:3" s="32" customFormat="1" x14ac:dyDescent="0.35">
      <c r="A90" s="30"/>
      <c r="B90" s="31" t="s">
        <v>35</v>
      </c>
      <c r="C90" s="33" t="s">
        <v>12</v>
      </c>
    </row>
    <row r="91" spans="1:3" x14ac:dyDescent="0.35">
      <c r="A91" s="17"/>
      <c r="B91" s="2" t="s">
        <v>139</v>
      </c>
      <c r="C91" s="17" t="s">
        <v>12</v>
      </c>
    </row>
    <row r="92" spans="1:3" x14ac:dyDescent="0.35">
      <c r="A92" s="17"/>
      <c r="B92" s="2" t="s">
        <v>140</v>
      </c>
      <c r="C92" s="17" t="s">
        <v>19</v>
      </c>
    </row>
    <row r="93" spans="1:3" x14ac:dyDescent="0.35">
      <c r="A93" s="17"/>
      <c r="B93" s="2" t="s">
        <v>141</v>
      </c>
      <c r="C93" s="17" t="s">
        <v>19</v>
      </c>
    </row>
    <row r="94" spans="1:3" x14ac:dyDescent="0.35">
      <c r="A94" s="17"/>
      <c r="B94" s="2" t="s">
        <v>142</v>
      </c>
      <c r="C94" s="17" t="s">
        <v>19</v>
      </c>
    </row>
    <row r="95" spans="1:3" x14ac:dyDescent="0.35">
      <c r="A95" s="17"/>
      <c r="B95" s="2" t="s">
        <v>208</v>
      </c>
      <c r="C95" s="17" t="s">
        <v>19</v>
      </c>
    </row>
    <row r="96" spans="1:3" x14ac:dyDescent="0.35">
      <c r="A96" s="17"/>
      <c r="B96" s="2" t="s">
        <v>144</v>
      </c>
      <c r="C96" s="17" t="s">
        <v>19</v>
      </c>
    </row>
    <row r="97" spans="1:3" x14ac:dyDescent="0.35">
      <c r="A97" s="17"/>
      <c r="B97" s="2" t="s">
        <v>145</v>
      </c>
      <c r="C97" s="17" t="s">
        <v>19</v>
      </c>
    </row>
    <row r="98" spans="1:3" x14ac:dyDescent="0.35">
      <c r="A98" s="17"/>
      <c r="B98" s="2"/>
    </row>
    <row r="99" spans="1:3" x14ac:dyDescent="0.35">
      <c r="A99" s="17"/>
      <c r="B99" s="13" t="s">
        <v>209</v>
      </c>
    </row>
    <row r="100" spans="1:3" x14ac:dyDescent="0.35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35">
      <c r="A101" s="17"/>
      <c r="B101" s="2" t="s">
        <v>210</v>
      </c>
      <c r="C101" s="17" t="s">
        <v>19</v>
      </c>
    </row>
    <row r="102" spans="1:3" x14ac:dyDescent="0.35">
      <c r="A102" s="17"/>
      <c r="B102" s="2" t="s">
        <v>211</v>
      </c>
      <c r="C102" s="17" t="s">
        <v>19</v>
      </c>
    </row>
    <row r="103" spans="1:3" x14ac:dyDescent="0.35">
      <c r="A103" s="17"/>
      <c r="B103" s="2" t="s">
        <v>212</v>
      </c>
      <c r="C103" s="17" t="s">
        <v>12</v>
      </c>
    </row>
    <row r="104" spans="1:3" x14ac:dyDescent="0.3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2"/>
  <sheetViews>
    <sheetView showGridLines="0" tabSelected="1" view="pageBreakPreview" topLeftCell="B20" zoomScaleNormal="115" zoomScaleSheetLayoutView="100" workbookViewId="0">
      <selection activeCell="F36" sqref="F36"/>
    </sheetView>
  </sheetViews>
  <sheetFormatPr defaultColWidth="11.453125" defaultRowHeight="14.5" x14ac:dyDescent="0.35"/>
  <cols>
    <col min="1" max="1" width="3" customWidth="1"/>
    <col min="2" max="2" width="19.54296875" customWidth="1"/>
    <col min="3" max="3" width="28.6328125" customWidth="1"/>
    <col min="4" max="4" width="57.36328125" customWidth="1"/>
    <col min="5" max="5" width="23.08984375" customWidth="1"/>
    <col min="6" max="6" width="16.6328125" customWidth="1"/>
    <col min="7" max="7" width="10.453125" customWidth="1"/>
    <col min="8" max="8" width="4.453125" customWidth="1"/>
  </cols>
  <sheetData>
    <row r="1" spans="1:17" ht="10.25" customHeight="1" x14ac:dyDescent="0.35">
      <c r="D1" s="17"/>
      <c r="E1" s="17"/>
      <c r="G1" s="17"/>
    </row>
    <row r="2" spans="1:17" s="43" customFormat="1" ht="13.25" customHeight="1" x14ac:dyDescent="0.35">
      <c r="B2" s="90"/>
      <c r="C2" s="95" t="s">
        <v>213</v>
      </c>
      <c r="D2" s="96"/>
      <c r="E2" s="97"/>
      <c r="F2" s="91" t="s">
        <v>214</v>
      </c>
      <c r="G2" s="92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25" customHeight="1" x14ac:dyDescent="0.35">
      <c r="B3" s="90"/>
      <c r="C3" s="98"/>
      <c r="D3" s="99"/>
      <c r="E3" s="100"/>
      <c r="F3" s="91" t="s">
        <v>215</v>
      </c>
      <c r="G3" s="92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25" customHeight="1" x14ac:dyDescent="0.35">
      <c r="B4" s="90"/>
      <c r="C4" s="101" t="s">
        <v>216</v>
      </c>
      <c r="D4" s="102"/>
      <c r="E4" s="103"/>
      <c r="F4" s="91" t="s">
        <v>217</v>
      </c>
      <c r="G4" s="92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35">
      <c r="B5" s="90"/>
      <c r="C5" s="104"/>
      <c r="D5" s="105"/>
      <c r="E5" s="106"/>
      <c r="F5" s="93" t="s">
        <v>218</v>
      </c>
      <c r="G5" s="94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35">
      <c r="B6" s="66"/>
      <c r="C6" s="59"/>
      <c r="D6" s="59"/>
      <c r="E6" s="59"/>
      <c r="F6" s="59"/>
      <c r="G6" s="59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35">
      <c r="D7" s="48"/>
    </row>
    <row r="8" spans="1:17" s="43" customFormat="1" ht="13" x14ac:dyDescent="0.35">
      <c r="B8" s="88"/>
      <c r="C8" s="88"/>
      <c r="D8" s="88"/>
      <c r="E8" s="88"/>
      <c r="F8" s="88"/>
      <c r="G8" s="88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4">
      <c r="A9"/>
      <c r="B9" s="89" t="s">
        <v>219</v>
      </c>
      <c r="C9" s="89"/>
      <c r="D9" s="89"/>
      <c r="E9" s="89"/>
      <c r="F9" s="89"/>
      <c r="G9" s="89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35">
      <c r="B10" s="49"/>
      <c r="C10" s="50"/>
      <c r="D10" s="50"/>
      <c r="E10" s="50"/>
      <c r="F10" s="50"/>
      <c r="G10" s="51"/>
    </row>
    <row r="11" spans="1:17" x14ac:dyDescent="0.35">
      <c r="B11" s="52"/>
      <c r="C11" s="6" t="s">
        <v>220</v>
      </c>
      <c r="D11" s="69" t="s">
        <v>254</v>
      </c>
      <c r="G11" s="53"/>
    </row>
    <row r="12" spans="1:17" x14ac:dyDescent="0.35">
      <c r="B12" s="52"/>
      <c r="C12" s="6"/>
      <c r="G12" s="53"/>
    </row>
    <row r="13" spans="1:17" x14ac:dyDescent="0.35">
      <c r="B13" s="52"/>
      <c r="C13" s="6" t="s">
        <v>221</v>
      </c>
      <c r="D13" s="107"/>
      <c r="G13" s="53"/>
    </row>
    <row r="14" spans="1:17" x14ac:dyDescent="0.35">
      <c r="B14" s="52"/>
      <c r="C14" s="6"/>
      <c r="D14" s="107"/>
      <c r="G14" s="53"/>
    </row>
    <row r="15" spans="1:17" x14ac:dyDescent="0.35">
      <c r="B15" s="52"/>
      <c r="C15" s="66" t="s">
        <v>222</v>
      </c>
      <c r="D15" s="67" t="s">
        <v>262</v>
      </c>
      <c r="G15" s="53"/>
    </row>
    <row r="16" spans="1:17" x14ac:dyDescent="0.35">
      <c r="B16" s="52"/>
      <c r="C16" s="6"/>
      <c r="G16" s="53"/>
    </row>
    <row r="17" spans="2:7" x14ac:dyDescent="0.35">
      <c r="B17" s="52"/>
      <c r="C17" s="6" t="s">
        <v>223</v>
      </c>
      <c r="D17" t="s">
        <v>224</v>
      </c>
      <c r="G17" s="53"/>
    </row>
    <row r="18" spans="2:7" x14ac:dyDescent="0.35">
      <c r="B18" s="52"/>
      <c r="C18" s="6"/>
      <c r="G18" s="53"/>
    </row>
    <row r="19" spans="2:7" x14ac:dyDescent="0.35">
      <c r="B19" s="52"/>
      <c r="C19" s="6" t="s">
        <v>225</v>
      </c>
      <c r="D19" s="27"/>
      <c r="G19" s="53"/>
    </row>
    <row r="20" spans="2:7" x14ac:dyDescent="0.35">
      <c r="B20" s="52"/>
      <c r="C20" s="6"/>
      <c r="G20" s="53"/>
    </row>
    <row r="21" spans="2:7" x14ac:dyDescent="0.35">
      <c r="B21" s="52"/>
      <c r="C21" s="6" t="s">
        <v>226</v>
      </c>
      <c r="G21" s="53"/>
    </row>
    <row r="22" spans="2:7" x14ac:dyDescent="0.35">
      <c r="B22" s="52"/>
      <c r="C22" s="6"/>
      <c r="G22" s="53"/>
    </row>
    <row r="23" spans="2:7" x14ac:dyDescent="0.35">
      <c r="B23" s="52"/>
      <c r="C23" s="6"/>
      <c r="G23" s="53"/>
    </row>
    <row r="24" spans="2:7" x14ac:dyDescent="0.35">
      <c r="B24" s="52"/>
      <c r="C24" s="6" t="s">
        <v>227</v>
      </c>
      <c r="D24" s="63">
        <v>150</v>
      </c>
      <c r="E24" t="s">
        <v>228</v>
      </c>
      <c r="G24" s="53"/>
    </row>
    <row r="25" spans="2:7" x14ac:dyDescent="0.35">
      <c r="B25" s="52"/>
      <c r="C25" s="6"/>
      <c r="D25" s="17"/>
      <c r="G25" s="53"/>
    </row>
    <row r="26" spans="2:7" x14ac:dyDescent="0.35">
      <c r="B26" s="52"/>
      <c r="C26" s="6"/>
      <c r="D26" s="17"/>
      <c r="G26" s="53"/>
    </row>
    <row r="27" spans="2:7" x14ac:dyDescent="0.35">
      <c r="B27" s="52"/>
      <c r="C27" s="6" t="s">
        <v>229</v>
      </c>
      <c r="D27" s="85"/>
      <c r="E27" s="85"/>
      <c r="G27" s="53"/>
    </row>
    <row r="28" spans="2:7" x14ac:dyDescent="0.35">
      <c r="B28" s="52"/>
      <c r="C28" s="6"/>
      <c r="D28" s="17"/>
      <c r="G28" s="53"/>
    </row>
    <row r="29" spans="2:7" x14ac:dyDescent="0.35">
      <c r="B29" s="52"/>
      <c r="C29" s="6"/>
      <c r="D29" s="17"/>
      <c r="G29" s="53"/>
    </row>
    <row r="30" spans="2:7" x14ac:dyDescent="0.35">
      <c r="B30" s="52"/>
      <c r="C30" s="6" t="s">
        <v>230</v>
      </c>
      <c r="D30" s="86"/>
      <c r="E30" s="87"/>
      <c r="G30" s="53"/>
    </row>
    <row r="31" spans="2:7" x14ac:dyDescent="0.35">
      <c r="B31" s="52"/>
      <c r="G31" s="53"/>
    </row>
    <row r="32" spans="2:7" ht="15" thickBot="1" x14ac:dyDescent="0.4">
      <c r="B32" s="52"/>
      <c r="G32" s="53"/>
    </row>
    <row r="33" spans="2:7" x14ac:dyDescent="0.35">
      <c r="B33" s="49"/>
      <c r="C33" s="50"/>
      <c r="D33" s="50"/>
      <c r="E33" s="50"/>
      <c r="F33" s="50"/>
      <c r="G33" s="51"/>
    </row>
    <row r="34" spans="2:7" x14ac:dyDescent="0.35">
      <c r="B34" s="62" t="s">
        <v>231</v>
      </c>
      <c r="C34" s="6" t="s">
        <v>232</v>
      </c>
      <c r="D34" s="6"/>
      <c r="E34" s="6"/>
      <c r="F34" s="42">
        <f>+'Costo Directo'!G21</f>
        <v>880917.33333333337</v>
      </c>
      <c r="G34" s="53"/>
    </row>
    <row r="35" spans="2:7" x14ac:dyDescent="0.35">
      <c r="B35" s="62" t="s">
        <v>233</v>
      </c>
      <c r="C35" t="s">
        <v>234</v>
      </c>
      <c r="E35" s="72">
        <v>0.1</v>
      </c>
      <c r="F35" s="42">
        <f>+F34*E35</f>
        <v>88091.733333333337</v>
      </c>
      <c r="G35" s="53"/>
    </row>
    <row r="36" spans="2:7" x14ac:dyDescent="0.35">
      <c r="B36" s="62" t="s">
        <v>235</v>
      </c>
      <c r="C36" s="6" t="s">
        <v>236</v>
      </c>
      <c r="E36" s="54"/>
      <c r="F36" s="65">
        <f>SUM(F34:F35)</f>
        <v>969009.06666666665</v>
      </c>
      <c r="G36" s="53"/>
    </row>
    <row r="37" spans="2:7" x14ac:dyDescent="0.35">
      <c r="B37" s="52"/>
      <c r="E37" s="54"/>
      <c r="G37" s="53"/>
    </row>
    <row r="38" spans="2:7" x14ac:dyDescent="0.35">
      <c r="B38" s="62" t="s">
        <v>237</v>
      </c>
      <c r="C38" s="6" t="s">
        <v>238</v>
      </c>
      <c r="E38" s="54">
        <v>0.18</v>
      </c>
      <c r="F38" s="65">
        <f>+F36*0.18</f>
        <v>174421.63199999998</v>
      </c>
      <c r="G38" s="53"/>
    </row>
    <row r="39" spans="2:7" x14ac:dyDescent="0.35">
      <c r="B39" s="52"/>
      <c r="G39" s="53"/>
    </row>
    <row r="40" spans="2:7" x14ac:dyDescent="0.35">
      <c r="B40" s="62" t="s">
        <v>239</v>
      </c>
      <c r="C40" s="6" t="s">
        <v>240</v>
      </c>
      <c r="D40" s="6"/>
      <c r="E40" s="6"/>
      <c r="F40" s="64">
        <f>F36+F38</f>
        <v>1143430.6986666666</v>
      </c>
      <c r="G40" s="53"/>
    </row>
    <row r="41" spans="2:7" x14ac:dyDescent="0.35">
      <c r="B41" s="52"/>
      <c r="C41" s="58"/>
      <c r="D41" s="6"/>
      <c r="E41" s="6"/>
      <c r="F41" s="42"/>
      <c r="G41" s="53"/>
    </row>
    <row r="42" spans="2:7" ht="15" thickBot="1" x14ac:dyDescent="0.4">
      <c r="B42" s="55"/>
      <c r="C42" s="56"/>
      <c r="D42" s="56"/>
      <c r="E42" s="56"/>
      <c r="F42" s="56"/>
      <c r="G42" s="57"/>
    </row>
  </sheetData>
  <mergeCells count="12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  <mergeCell ref="D13:D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K21"/>
  <sheetViews>
    <sheetView showGridLines="0" view="pageBreakPreview" topLeftCell="A2" zoomScaleNormal="85" zoomScaleSheetLayoutView="100" workbookViewId="0">
      <selection activeCell="G21" sqref="G21"/>
    </sheetView>
  </sheetViews>
  <sheetFormatPr defaultColWidth="10.6328125" defaultRowHeight="14.5" x14ac:dyDescent="0.35"/>
  <cols>
    <col min="1" max="1" width="2.54296875" customWidth="1"/>
    <col min="2" max="2" width="16.36328125" customWidth="1"/>
    <col min="3" max="3" width="72" customWidth="1"/>
    <col min="4" max="4" width="10.36328125" style="17" customWidth="1"/>
    <col min="5" max="5" width="13.36328125" style="61" customWidth="1"/>
    <col min="6" max="6" width="11.36328125" customWidth="1"/>
    <col min="7" max="7" width="12.54296875" customWidth="1"/>
  </cols>
  <sheetData>
    <row r="1" spans="1:11" ht="10.25" customHeight="1" x14ac:dyDescent="0.35">
      <c r="E1" s="17"/>
    </row>
    <row r="2" spans="1:11" s="43" customFormat="1" ht="13.25" customHeight="1" x14ac:dyDescent="0.35">
      <c r="B2" s="108"/>
      <c r="C2" s="95" t="s">
        <v>241</v>
      </c>
      <c r="D2" s="96"/>
      <c r="E2" s="97"/>
      <c r="F2" s="114" t="s">
        <v>214</v>
      </c>
      <c r="G2" s="115"/>
      <c r="H2" s="46"/>
      <c r="I2" s="46"/>
      <c r="J2" s="46"/>
      <c r="K2" s="46"/>
    </row>
    <row r="3" spans="1:11" s="43" customFormat="1" ht="13.25" customHeight="1" x14ac:dyDescent="0.35">
      <c r="B3" s="109"/>
      <c r="C3" s="98"/>
      <c r="D3" s="99"/>
      <c r="E3" s="100"/>
      <c r="F3" s="116" t="s">
        <v>215</v>
      </c>
      <c r="G3" s="117"/>
      <c r="H3" s="46"/>
      <c r="I3" s="46"/>
      <c r="J3" s="46"/>
      <c r="K3" s="46"/>
    </row>
    <row r="4" spans="1:11" s="43" customFormat="1" ht="17.75" customHeight="1" x14ac:dyDescent="0.35">
      <c r="B4" s="109"/>
      <c r="C4" s="101" t="s">
        <v>216</v>
      </c>
      <c r="D4" s="102"/>
      <c r="E4" s="103"/>
      <c r="F4" s="116" t="s">
        <v>217</v>
      </c>
      <c r="G4" s="117"/>
      <c r="H4" s="46"/>
      <c r="I4" s="46"/>
      <c r="J4" s="46"/>
      <c r="K4" s="46"/>
    </row>
    <row r="5" spans="1:11" s="43" customFormat="1" ht="12.5" customHeight="1" x14ac:dyDescent="0.35">
      <c r="B5" s="110"/>
      <c r="C5" s="104"/>
      <c r="D5" s="105"/>
      <c r="E5" s="106"/>
      <c r="F5" s="118" t="s">
        <v>242</v>
      </c>
      <c r="G5" s="119"/>
    </row>
    <row r="6" spans="1:11" s="43" customFormat="1" ht="13" x14ac:dyDescent="0.35">
      <c r="B6" s="88"/>
      <c r="C6" s="88"/>
      <c r="D6" s="88"/>
      <c r="E6" s="88"/>
      <c r="F6" s="88"/>
      <c r="G6" s="47"/>
      <c r="H6" s="47"/>
      <c r="I6" s="47"/>
      <c r="J6" s="47"/>
      <c r="K6" s="47"/>
    </row>
    <row r="7" spans="1:11" s="43" customFormat="1" x14ac:dyDescent="0.35">
      <c r="B7" s="68" t="s">
        <v>220</v>
      </c>
      <c r="C7" s="69" t="s">
        <v>254</v>
      </c>
      <c r="F7" s="70"/>
      <c r="G7" s="70"/>
    </row>
    <row r="8" spans="1:11" s="43" customFormat="1" x14ac:dyDescent="0.35">
      <c r="B8" s="68" t="s">
        <v>222</v>
      </c>
      <c r="C8" s="69" t="s">
        <v>255</v>
      </c>
      <c r="F8" s="70"/>
      <c r="G8" s="70"/>
    </row>
    <row r="9" spans="1:11" s="43" customFormat="1" x14ac:dyDescent="0.35">
      <c r="B9" s="3" t="s">
        <v>243</v>
      </c>
      <c r="C9" s="69"/>
      <c r="D9" s="69"/>
      <c r="F9" s="70"/>
      <c r="G9" s="70"/>
    </row>
    <row r="10" spans="1:11" s="44" customFormat="1" ht="18.649999999999999" customHeight="1" x14ac:dyDescent="0.35">
      <c r="B10" s="113" t="s">
        <v>244</v>
      </c>
      <c r="C10" s="107"/>
      <c r="D10" s="111"/>
      <c r="E10" s="111"/>
      <c r="F10" s="43"/>
      <c r="G10" s="43"/>
    </row>
    <row r="11" spans="1:11" s="44" customFormat="1" ht="15" customHeight="1" x14ac:dyDescent="0.35">
      <c r="B11" s="113"/>
      <c r="C11" s="107"/>
      <c r="D11" s="111"/>
      <c r="E11" s="111"/>
      <c r="F11" s="43"/>
      <c r="G11" s="43"/>
    </row>
    <row r="12" spans="1:11" s="45" customFormat="1" x14ac:dyDescent="0.35">
      <c r="A12"/>
      <c r="B12" s="68" t="s">
        <v>245</v>
      </c>
      <c r="C12" s="43"/>
      <c r="D12" s="71"/>
      <c r="E12" s="43"/>
      <c r="F12" s="43"/>
      <c r="G12" s="43"/>
    </row>
    <row r="13" spans="1:11" s="45" customFormat="1" ht="15" customHeight="1" x14ac:dyDescent="0.35">
      <c r="A13"/>
      <c r="B13" s="112" t="s">
        <v>253</v>
      </c>
      <c r="C13" s="112"/>
      <c r="D13" s="112"/>
      <c r="E13" s="112"/>
      <c r="F13" s="112"/>
      <c r="G13" s="112"/>
      <c r="H13" s="48"/>
      <c r="I13" s="48"/>
      <c r="J13" s="48"/>
      <c r="K13" s="48"/>
    </row>
    <row r="15" spans="1:11" ht="33" customHeight="1" x14ac:dyDescent="0.35">
      <c r="B15" s="73" t="s">
        <v>246</v>
      </c>
      <c r="C15" s="74" t="s">
        <v>247</v>
      </c>
      <c r="D15" s="74" t="s">
        <v>248</v>
      </c>
      <c r="E15" s="75" t="s">
        <v>252</v>
      </c>
      <c r="F15" s="76" t="s">
        <v>249</v>
      </c>
      <c r="G15" s="76" t="s">
        <v>250</v>
      </c>
    </row>
    <row r="16" spans="1:11" x14ac:dyDescent="0.35">
      <c r="B16" s="77">
        <v>1</v>
      </c>
      <c r="C16" s="78" t="s">
        <v>260</v>
      </c>
      <c r="D16" s="81"/>
      <c r="E16" s="82"/>
      <c r="F16" s="82"/>
      <c r="G16" s="82"/>
    </row>
    <row r="17" spans="2:7" x14ac:dyDescent="0.35">
      <c r="B17" s="79">
        <v>1.01</v>
      </c>
      <c r="C17" s="80" t="s">
        <v>257</v>
      </c>
      <c r="D17" s="83" t="s">
        <v>256</v>
      </c>
      <c r="E17" s="84">
        <v>1</v>
      </c>
      <c r="F17" s="60">
        <f>+'[14]RESUMEN DE COSTOS'!$E$2</f>
        <v>334950.45</v>
      </c>
      <c r="G17" s="60">
        <f>E17*F17</f>
        <v>334950.45</v>
      </c>
    </row>
    <row r="18" spans="2:7" x14ac:dyDescent="0.35">
      <c r="B18" s="79">
        <v>1.02</v>
      </c>
      <c r="C18" s="80" t="s">
        <v>258</v>
      </c>
      <c r="D18" s="83" t="s">
        <v>256</v>
      </c>
      <c r="E18" s="84">
        <v>1</v>
      </c>
      <c r="F18" s="60">
        <f>+'[14]RESUMEN DE COSTOS'!$E$3</f>
        <v>301920.59999999998</v>
      </c>
      <c r="G18" s="60">
        <f t="shared" ref="G18:G19" si="0">E18*F18</f>
        <v>301920.59999999998</v>
      </c>
    </row>
    <row r="19" spans="2:7" x14ac:dyDescent="0.35">
      <c r="B19" s="79">
        <v>1.03</v>
      </c>
      <c r="C19" s="80" t="s">
        <v>259</v>
      </c>
      <c r="D19" s="83" t="s">
        <v>256</v>
      </c>
      <c r="E19" s="84">
        <v>1</v>
      </c>
      <c r="F19" s="60">
        <f>+'[14]RESUMEN DE COSTOS'!$E$4</f>
        <v>186540.63333333336</v>
      </c>
      <c r="G19" s="60">
        <f t="shared" si="0"/>
        <v>186540.63333333336</v>
      </c>
    </row>
    <row r="20" spans="2:7" x14ac:dyDescent="0.35">
      <c r="B20" s="79">
        <v>1.04</v>
      </c>
      <c r="C20" s="80" t="s">
        <v>261</v>
      </c>
      <c r="D20" s="83" t="s">
        <v>256</v>
      </c>
      <c r="E20" s="84">
        <v>1</v>
      </c>
      <c r="F20" s="60">
        <f>+'[14]RESUMEN DE COSTOS'!$E$5</f>
        <v>57505.65</v>
      </c>
      <c r="G20" s="60">
        <f>E20*F20</f>
        <v>57505.65</v>
      </c>
    </row>
    <row r="21" spans="2:7" x14ac:dyDescent="0.35">
      <c r="B21" s="77"/>
      <c r="C21" s="78" t="s">
        <v>251</v>
      </c>
      <c r="D21" s="81"/>
      <c r="E21" s="82"/>
      <c r="F21" s="82"/>
      <c r="G21" s="82">
        <f>SUM(G17:G20)</f>
        <v>880917.33333333337</v>
      </c>
    </row>
  </sheetData>
  <mergeCells count="12">
    <mergeCell ref="B2:B5"/>
    <mergeCell ref="B6:F6"/>
    <mergeCell ref="D10:E11"/>
    <mergeCell ref="B13:G13"/>
    <mergeCell ref="B10:B11"/>
    <mergeCell ref="C10:C11"/>
    <mergeCell ref="F2:G2"/>
    <mergeCell ref="F3:G3"/>
    <mergeCell ref="F4:G4"/>
    <mergeCell ref="F5:G5"/>
    <mergeCell ref="C4:E5"/>
    <mergeCell ref="C2:E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98ADCA-3C1C-479B-956B-C82CCA4B8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267c4d04-9e80-4fa2-a816-72c2f787efb4"/>
    <ds:schemaRef ds:uri="bf002415-66b4-49b9-a1c9-362206eb161a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EAP Chicama</vt:lpstr>
      <vt:lpstr>EAP Virú</vt:lpstr>
      <vt:lpstr>Resumen</vt:lpstr>
      <vt:lpstr>Costo Directo</vt:lpstr>
      <vt:lpstr>'Costo Directo'!Print_Area</vt:lpstr>
      <vt:lpstr>Resumen!Print_Area</vt:lpstr>
      <vt:lpstr>'Costo Directo'!Print_Titles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Aurora Sanchez</cp:lastModifiedBy>
  <cp:revision/>
  <dcterms:created xsi:type="dcterms:W3CDTF">2021-10-13T22:24:50Z</dcterms:created>
  <dcterms:modified xsi:type="dcterms:W3CDTF">2025-01-12T15:44:35Z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