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lavargasnaveros/Desktop/CHICAMA OHLA 2024/ANEXO 13/"/>
    </mc:Choice>
  </mc:AlternateContent>
  <xr:revisionPtr revIDLastSave="0" documentId="13_ncr:1_{B67DFA09-A94E-CF45-B75D-B553C40A10A3}" xr6:coauthVersionLast="47" xr6:coauthVersionMax="47" xr10:uidLastSave="{00000000-0000-0000-0000-000000000000}"/>
  <bookViews>
    <workbookView xWindow="0" yWindow="460" windowWidth="33600" windowHeight="19320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Directo'!$A$1:$I$30</definedName>
    <definedName name="_xlnm.Print_Area" localSheetId="4">'Gastos Generales'!$A$1:$G$58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localSheetId="4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localSheetId="4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24" l="1"/>
  <c r="F37" i="24" s="1"/>
  <c r="F57" i="28"/>
  <c r="F35" i="24"/>
  <c r="H29" i="27"/>
  <c r="G22" i="27"/>
  <c r="G15" i="27"/>
  <c r="H28" i="27"/>
  <c r="H25" i="27"/>
  <c r="F54" i="28"/>
  <c r="F52" i="28"/>
  <c r="F51" i="28"/>
  <c r="F49" i="28"/>
  <c r="F48" i="28"/>
  <c r="F46" i="28"/>
  <c r="F44" i="28"/>
  <c r="F43" i="28"/>
  <c r="F42" i="28"/>
  <c r="F41" i="28"/>
  <c r="F39" i="28"/>
  <c r="F38" i="28"/>
  <c r="F37" i="28"/>
  <c r="F36" i="28"/>
  <c r="F35" i="28"/>
  <c r="F33" i="28"/>
  <c r="F31" i="28"/>
  <c r="F29" i="28"/>
  <c r="F28" i="28"/>
  <c r="F27" i="28"/>
  <c r="F26" i="28"/>
  <c r="F25" i="28"/>
  <c r="F24" i="28"/>
  <c r="F22" i="28"/>
  <c r="F21" i="28"/>
  <c r="F20" i="28"/>
  <c r="F19" i="28"/>
  <c r="F18" i="28"/>
  <c r="F14" i="28"/>
  <c r="F39" i="24" l="1"/>
  <c r="F41" i="24" s="1"/>
  <c r="H21" i="27"/>
  <c r="H19" i="27"/>
  <c r="H17" i="27"/>
  <c r="H27" i="27"/>
  <c r="H24" i="27"/>
  <c r="B100" i="11" l="1"/>
</calcChain>
</file>

<file path=xl/sharedStrings.xml><?xml version="1.0" encoding="utf-8"?>
<sst xmlns="http://schemas.openxmlformats.org/spreadsheetml/2006/main" count="549" uniqueCount="339">
  <si>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</si>
  <si>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</si>
  <si>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</si>
  <si>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</si>
  <si>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</si>
  <si>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</si>
  <si>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</si>
  <si>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</si>
  <si>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</si>
  <si>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</si>
  <si>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</si>
  <si>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</si>
  <si>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</si>
  <si>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</si>
  <si>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</si>
  <si>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</si>
  <si>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</si>
  <si>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</si>
  <si>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</si>
  <si>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</si>
  <si>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</si>
  <si>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</si>
  <si>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</si>
  <si>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</si>
  <si>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</si>
  <si>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</si>
  <si>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</si>
  <si>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</si>
  <si>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</si>
  <si>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</si>
  <si>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</si>
  <si>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</si>
  <si>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</si>
  <si>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</si>
  <si>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</si>
  <si>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</si>
  <si>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</si>
  <si>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</si>
  <si>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</si>
  <si>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</si>
  <si>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</si>
  <si>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</si>
  <si>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</si>
  <si>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</si>
  <si>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</si>
  <si>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</si>
  <si>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</si>
  <si>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</si>
  <si>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</si>
  <si>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</si>
  <si>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</si>
  <si>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</si>
  <si>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</si>
  <si>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</si>
  <si>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</si>
  <si>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</si>
  <si>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</si>
  <si>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</si>
  <si>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</si>
  <si>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</si>
  <si>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</si>
  <si>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</si>
  <si>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</si>
  <si>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</si>
  <si>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</si>
  <si>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</si>
  <si>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</si>
  <si>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</si>
  <si>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</si>
  <si>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</si>
  <si>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</si>
  <si>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</si>
  <si>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</si>
  <si>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</si>
  <si>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</si>
  <si>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</si>
  <si>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</si>
  <si>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</si>
  <si>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</si>
  <si>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</si>
  <si>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</si>
  <si>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</si>
  <si>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</si>
  <si>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</si>
  <si>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</si>
  <si>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</si>
  <si>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</si>
  <si>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</si>
  <si>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</si>
  <si>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</si>
  <si>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</si>
  <si>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</si>
  <si>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</si>
  <si>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</si>
  <si>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</si>
  <si>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</si>
  <si>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</si>
  <si>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</si>
  <si>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</si>
  <si>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</si>
  <si>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</si>
  <si>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</si>
  <si>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</si>
  <si>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</si>
  <si>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</si>
  <si>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</si>
  <si>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</si>
  <si>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</si>
  <si>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</si>
  <si>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</si>
  <si>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</si>
  <si>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</si>
  <si>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</si>
  <si>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</si>
  <si>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</si>
  <si>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</si>
  <si>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</si>
  <si>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</si>
  <si>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</si>
  <si>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</si>
  <si>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</si>
  <si>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</si>
  <si>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</si>
  <si>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</si>
  <si>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</si>
  <si>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</si>
  <si>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</si>
  <si>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</si>
  <si>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</si>
  <si>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</si>
  <si>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</si>
  <si>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</si>
  <si>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</si>
  <si>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</si>
  <si>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</si>
  <si>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</si>
  <si>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</si>
  <si>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</si>
  <si>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</si>
  <si>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</si>
  <si>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</si>
  <si>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</si>
  <si>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</si>
  <si>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</si>
  <si>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</si>
  <si>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</si>
  <si>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</si>
  <si>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</si>
  <si>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</si>
  <si>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</si>
  <si>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</si>
  <si>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</si>
  <si>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</si>
  <si>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</si>
  <si>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</si>
  <si>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</si>
  <si>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</si>
  <si>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</si>
  <si>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</si>
  <si>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</si>
  <si>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</si>
  <si>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</si>
  <si>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</si>
  <si>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</si>
  <si>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</si>
  <si>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</si>
  <si>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</si>
  <si>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</si>
  <si>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</si>
  <si>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</si>
  <si>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</si>
  <si>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</si>
  <si>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</si>
  <si>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</si>
  <si>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</si>
  <si>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</si>
  <si>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</si>
  <si>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</si>
  <si>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</si>
  <si>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</si>
  <si>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</si>
  <si>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</si>
  <si>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</si>
  <si>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</si>
  <si>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</si>
  <si>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</si>
  <si>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</si>
  <si>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</si>
  <si>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</si>
  <si>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</si>
  <si>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</si>
  <si>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</si>
  <si>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</si>
  <si>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</si>
  <si>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</si>
  <si>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</si>
  <si>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</si>
  <si>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</si>
  <si>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</si>
  <si>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</si>
  <si>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</si>
  <si>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</si>
  <si>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</si>
  <si>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</si>
  <si>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</si>
  <si>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</si>
  <si>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</si>
  <si>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</si>
  <si>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</si>
  <si>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</si>
  <si>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</si>
  <si>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</si>
  <si>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</si>
  <si>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</si>
  <si>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</si>
  <si>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</si>
  <si>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</si>
  <si>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</si>
  <si>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</si>
  <si>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</si>
  <si>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</si>
  <si>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</si>
  <si>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</si>
  <si>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</si>
  <si>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</si>
  <si>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</si>
  <si>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</si>
  <si>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</si>
  <si>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</si>
  <si>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</si>
  <si>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</si>
  <si>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</si>
  <si>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</si>
  <si>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</si>
  <si>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</si>
  <si>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</si>
  <si>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</si>
  <si>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</si>
  <si>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</si>
  <si>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</si>
  <si>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</si>
  <si>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</si>
  <si>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</si>
  <si>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</si>
  <si>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Cantidad</t>
  </si>
  <si>
    <t>P.U. 
(S/)</t>
  </si>
  <si>
    <t>Total 
(S/)</t>
  </si>
  <si>
    <t>Página 3 de 3</t>
  </si>
  <si>
    <t>COSTO DIRECTO</t>
  </si>
  <si>
    <t>Carta Fianza por Fiel Cumplimiento</t>
  </si>
  <si>
    <t>P. U. (S/)</t>
  </si>
  <si>
    <t>Total  (S/)</t>
  </si>
  <si>
    <t>Referencia: TDR-Anexo 06</t>
  </si>
  <si>
    <t>FORMATO C2: PROPUESTA ECONÓMICA</t>
  </si>
  <si>
    <t>FORMATO C2- PROPUESTA ECONÓMICA</t>
  </si>
  <si>
    <t>Licitación:</t>
  </si>
  <si>
    <t>Entrega de las Defensas Ribereñas  de los Ríos Chicama y Virú</t>
  </si>
  <si>
    <t>Ríos Chicama y Virú</t>
  </si>
  <si>
    <t>Nombre de la Licitación:</t>
  </si>
  <si>
    <t>SCTR Salud y Pensión</t>
  </si>
  <si>
    <t>SCTR Vida Ley</t>
  </si>
  <si>
    <t>Subcontratación del Servicio de Ambulancia</t>
  </si>
  <si>
    <t>FORMATO C1- PROPUESTA ECONÓMICA</t>
  </si>
  <si>
    <t>Defensa Ribereña del río Chicama</t>
  </si>
  <si>
    <t>Mes</t>
  </si>
  <si>
    <t>Plazo (mes)</t>
  </si>
  <si>
    <t>Subcontratación del servicio de ambulancia - río Chicama</t>
  </si>
  <si>
    <t>Unidad vehicular</t>
  </si>
  <si>
    <t>1.01.01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</si>
  <si>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</si>
  <si>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</si>
  <si>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</si>
  <si>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</si>
  <si>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</si>
  <si>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</si>
  <si>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</si>
  <si>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</si>
  <si>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Estacionamiento y seguridad</t>
  </si>
  <si>
    <t>Unidad de medidad</t>
  </si>
  <si>
    <t>Tiempo de subcontratación</t>
  </si>
  <si>
    <t>Lavado de la unidad</t>
  </si>
  <si>
    <t>Equipamiento</t>
  </si>
  <si>
    <t>1.06.01</t>
  </si>
  <si>
    <t>Equipamiento básico de acuerdo numeral 6.4.3. del TdR</t>
  </si>
  <si>
    <t>Medicamentos, materiales e insumos</t>
  </si>
  <si>
    <t>Equipamiento básico de acuerdo numeral 6.4.4. del TdR</t>
  </si>
  <si>
    <t>1.06.</t>
  </si>
  <si>
    <t>Personal Clave</t>
  </si>
  <si>
    <t>Operador del vehículo</t>
  </si>
  <si>
    <t>2.01.01</t>
  </si>
  <si>
    <t>Bloqueador</t>
  </si>
  <si>
    <t>Casco</t>
  </si>
  <si>
    <t xml:space="preserve">Guantes </t>
  </si>
  <si>
    <t>Lentes</t>
  </si>
  <si>
    <t xml:space="preserve">Mascarilla </t>
  </si>
  <si>
    <t>Alimentación - almuerzo</t>
  </si>
  <si>
    <t>Equipos tecnológicos</t>
  </si>
  <si>
    <t>TOTAL DEL SERVICIO (SIN I.G.V.)</t>
  </si>
  <si>
    <t>Personal médico</t>
  </si>
  <si>
    <t>Exámen médico</t>
  </si>
  <si>
    <t>Pantalón</t>
  </si>
  <si>
    <t>Fotocheck</t>
  </si>
  <si>
    <t>Glb</t>
  </si>
  <si>
    <t>-</t>
  </si>
  <si>
    <t>Alquiler de ambulancia rural 4x4</t>
  </si>
  <si>
    <t>2.02.01.</t>
  </si>
  <si>
    <t>Alojamiento</t>
  </si>
  <si>
    <t>Telefonía móvil</t>
  </si>
  <si>
    <t>Internet inalámbrico</t>
  </si>
  <si>
    <t>[Consignar número y nombre del proyecto]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</si>
  <si>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</si>
  <si>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</si>
  <si>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</si>
  <si>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</si>
  <si>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</si>
  <si>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Anexo 13</t>
  </si>
  <si>
    <t>PLANILLA DE GASTOS GENERALES - GESTIÓN</t>
  </si>
  <si>
    <t>Seguros y fianzas</t>
  </si>
  <si>
    <t>Póliza de Responsabilidad Civil</t>
  </si>
  <si>
    <t>SUB TOTAL S/</t>
  </si>
  <si>
    <t>TOTAL GASTOS GENERALES S/</t>
  </si>
  <si>
    <t>Camisa manga larga con logo de la empresa</t>
  </si>
  <si>
    <t>Chaleco con cinta reflectiva</t>
  </si>
  <si>
    <t>Zapato de seguridad</t>
  </si>
  <si>
    <t>Casaca con cinta reflectiva</t>
  </si>
  <si>
    <t>Implementos de seguridad</t>
  </si>
  <si>
    <t>Uniforme de personal clave</t>
  </si>
  <si>
    <t xml:space="preserve">Alimentación y alojamiento del personal clave </t>
  </si>
  <si>
    <t>Resguardo de unidad</t>
  </si>
  <si>
    <t>Conductor profesional - Turno Diurno</t>
  </si>
  <si>
    <t>2.01.02</t>
  </si>
  <si>
    <t>Conductor profesional - Turno Nocturno</t>
  </si>
  <si>
    <t>Enfermero capacitado en medicina de emergencia - Turno Diurno</t>
  </si>
  <si>
    <t>Enfermero capacitado en medicina de emergencia - Turno nocturno</t>
  </si>
  <si>
    <t xml:space="preserve">UMSO PERU SAC </t>
  </si>
  <si>
    <t>PUESTO EN OBRA</t>
  </si>
  <si>
    <t>16 DE OCTUBRE 2024</t>
  </si>
  <si>
    <t>INMEDITA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</si>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</sst>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S/&quot;\ * #,##0.00_-;\-&quot;S/&quot;\ * #,##0.00_-;_-&quot;S/&quot;\ * &quot;-&quot;??_-;_-@_-"/>
    <numFmt numFmtId="165" formatCode="_ * #,##0.00_ ;_ * \-#,##0.00_ ;_ * &quot;-&quot;??_ ;_ @_ "/>
    <numFmt numFmtId="166" formatCode="&quot;S.&quot;\ #,##0.00"/>
    <numFmt numFmtId="167" formatCode="0.00000%"/>
    <numFmt numFmtId="168" formatCode="0.00."/>
    <numFmt numFmtId="169" formatCode="_-[$S/-280A]\ * #,##0.00_-;\-[$S/-280A]\ * #,##0.00_-;_-[$S/-280A]\ * &quot;-&quot;??_-;_-@_-"/>
    <numFmt numFmtId="170" formatCode="0.0"/>
    <numFmt numFmtId="171" formatCode="&quot;S.&quot;\ #,##0.00_);\(&quot;S.&quot;\ #,##0.00\)"/>
  </numFmts>
  <fonts count="3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5" fillId="0" borderId="0"/>
  </cellStyleXfs>
  <cellXfs count="20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5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7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right" vertical="center"/>
    </xf>
    <xf numFmtId="169" fontId="2" fillId="0" borderId="0" xfId="0" applyNumberFormat="1" applyFont="1"/>
    <xf numFmtId="169" fontId="0" fillId="4" borderId="0" xfId="0" applyNumberFormat="1" applyFill="1"/>
    <xf numFmtId="169" fontId="0" fillId="0" borderId="0" xfId="0" applyNumberFormat="1"/>
    <xf numFmtId="169" fontId="2" fillId="4" borderId="0" xfId="0" applyNumberFormat="1" applyFont="1" applyFill="1"/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/>
    </xf>
    <xf numFmtId="168" fontId="5" fillId="9" borderId="24" xfId="0" applyNumberFormat="1" applyFont="1" applyFill="1" applyBorder="1" applyAlignment="1">
      <alignment horizontal="left" indent="1"/>
    </xf>
    <xf numFmtId="168" fontId="5" fillId="10" borderId="24" xfId="0" applyNumberFormat="1" applyFont="1" applyFill="1" applyBorder="1" applyAlignment="1">
      <alignment horizontal="left" indent="1"/>
    </xf>
    <xf numFmtId="0" fontId="5" fillId="10" borderId="24" xfId="0" applyFont="1" applyFill="1" applyBorder="1" applyAlignment="1">
      <alignment horizontal="left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/>
    </xf>
    <xf numFmtId="4" fontId="5" fillId="8" borderId="24" xfId="0" applyNumberFormat="1" applyFont="1" applyFill="1" applyBorder="1" applyAlignment="1">
      <alignment horizontal="center" vertical="center"/>
    </xf>
    <xf numFmtId="4" fontId="5" fillId="8" borderId="26" xfId="0" applyNumberFormat="1" applyFont="1" applyFill="1" applyBorder="1" applyAlignment="1">
      <alignment horizontal="center" vertical="center"/>
    </xf>
    <xf numFmtId="168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164" fontId="3" fillId="0" borderId="1" xfId="4" applyFont="1" applyFill="1" applyBorder="1" applyAlignment="1">
      <alignment horizontal="center" vertical="center"/>
    </xf>
    <xf numFmtId="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left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168" fontId="5" fillId="9" borderId="24" xfId="0" applyNumberFormat="1" applyFont="1" applyFill="1" applyBorder="1" applyAlignment="1">
      <alignment horizontal="left" vertical="center" indent="1"/>
    </xf>
    <xf numFmtId="0" fontId="5" fillId="10" borderId="24" xfId="0" applyFont="1" applyFill="1" applyBorder="1"/>
    <xf numFmtId="16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4" xfId="0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170" fontId="15" fillId="8" borderId="2" xfId="0" applyNumberFormat="1" applyFont="1" applyFill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" fontId="18" fillId="0" borderId="2" xfId="0" applyNumberFormat="1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2" fontId="19" fillId="0" borderId="0" xfId="0" applyNumberFormat="1" applyFont="1" applyAlignment="1">
      <alignment horizontal="center" vertical="center"/>
    </xf>
    <xf numFmtId="4" fontId="15" fillId="0" borderId="2" xfId="0" applyNumberFormat="1" applyFont="1" applyBorder="1" applyAlignment="1">
      <alignment horizontal="right" vertical="center"/>
    </xf>
    <xf numFmtId="171" fontId="19" fillId="0" borderId="0" xfId="5" applyNumberFormat="1" applyFont="1"/>
    <xf numFmtId="4" fontId="15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" fontId="30" fillId="0" borderId="2" xfId="0" applyNumberFormat="1" applyFont="1" applyBorder="1" applyAlignment="1">
      <alignment horizontal="right" vertical="center"/>
    </xf>
    <xf numFmtId="0" fontId="5" fillId="10" borderId="25" xfId="0" applyFont="1" applyFill="1" applyBorder="1" applyAlignment="1">
      <alignment horizontal="left" vertical="center"/>
    </xf>
    <xf numFmtId="0" fontId="5" fillId="10" borderId="27" xfId="0" applyFont="1" applyFill="1" applyBorder="1" applyAlignment="1">
      <alignment horizontal="left" vertical="center"/>
    </xf>
    <xf numFmtId="0" fontId="5" fillId="9" borderId="25" xfId="0" applyFont="1" applyFill="1" applyBorder="1" applyAlignment="1">
      <alignment horizontal="left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164" fontId="5" fillId="9" borderId="25" xfId="4" applyFont="1" applyFill="1" applyBorder="1" applyAlignment="1">
      <alignment horizontal="center" vertical="center"/>
    </xf>
    <xf numFmtId="164" fontId="5" fillId="9" borderId="27" xfId="4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right" vertical="center"/>
    </xf>
    <xf numFmtId="0" fontId="19" fillId="0" borderId="29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5" fillId="10" borderId="2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7A75B500-62EA-4149-B1D5-0E994B190582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Relationship Id="rId27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80730A3F-E61D-4E4A-ACB6-76979E0B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ea.cbre.net/data/Lee/CM/PROJ/TIC/Alex%20Hargreaves/13.08.09/Meeting%20in%20London/New%20Template%20WIP/Example/New%20Template%20WIP/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b-atuesta/d/Metrados%20Lima-Canta/RED5/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/PCA/EXCEL/OTROS/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ITZS01/users/KGilchrist/Excel/Reports/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DSRV01/Data/LEE/QS/PROJ/QS12104/Revised%20Cashflows/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/aaKSwork/Clients/zz%20ERTMS%20Samples/Models/Run4/Option4a4/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/Ilo%20-%20Desaguadero/Etapa%20Supervision%20T-VII/Valorizaciones/Val-13/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mea.cbre.net/data/DOCUME~1/cbilling/LOCALS~1/Temp/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/Metrados%20Lima-Canta/RED5/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svc_licita/PROY/Proyecto/VIALES/VIAL-07/Dv.%20Tocache%20-%20Pte.%20Pucayacu/elaboracion%20propuesta/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Maq14/c/C/MEM/DEP/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lessly.leon/Desktop/FORMATO%20C1%20PROPUESTA%20ECON&#211;MICA_CHICAMA_PICK%20UP.xlsx" TargetMode="External"/><Relationship Id="rId1" Type="http://schemas.openxmlformats.org/officeDocument/2006/relationships/externalLinkPath" Target="file:///C:/Users/lessly.leon/Desktop/FORMATO%20C1%20PROPUESTA%20ECON&#211;MICA_CHICAMA_PICK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>
        <row r="21">
          <cell r="H21">
            <v>0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5" x14ac:dyDescent="0.2"/>
  <cols>
    <col min="1" max="1" width="12.6640625" customWidth="1"/>
    <col min="2" max="2" width="91.5" customWidth="1"/>
    <col min="3" max="3" width="6" style="17" customWidth="1"/>
  </cols>
  <sheetData>
    <row r="1" spans="1:3" s="6" customFormat="1" x14ac:dyDescent="0.2">
      <c r="A1" s="6" t="s">
        <v>0</v>
      </c>
      <c r="B1" s="6" t="s">
        <v>1</v>
      </c>
      <c r="C1" s="10"/>
    </row>
    <row r="2" spans="1:3" s="6" customFormat="1" x14ac:dyDescent="0.2">
      <c r="A2" s="10">
        <v>1</v>
      </c>
      <c r="B2" s="6" t="s">
        <v>2</v>
      </c>
      <c r="C2" s="10"/>
    </row>
    <row r="3" spans="1:3" s="6" customFormat="1" x14ac:dyDescent="0.2">
      <c r="A3" s="10" t="s">
        <v>3</v>
      </c>
      <c r="B3" s="6" t="s">
        <v>4</v>
      </c>
      <c r="C3" s="10"/>
    </row>
    <row r="4" spans="1:3" s="40" customFormat="1" x14ac:dyDescent="0.2">
      <c r="A4" s="38" t="s">
        <v>5</v>
      </c>
      <c r="B4" s="39" t="s">
        <v>6</v>
      </c>
      <c r="C4" s="41" t="s">
        <v>7</v>
      </c>
    </row>
    <row r="5" spans="1:3" x14ac:dyDescent="0.2">
      <c r="A5" s="3" t="s">
        <v>8</v>
      </c>
      <c r="B5" s="2" t="s">
        <v>9</v>
      </c>
    </row>
    <row r="6" spans="1:3" x14ac:dyDescent="0.2">
      <c r="A6" s="1" t="s">
        <v>10</v>
      </c>
      <c r="B6" s="11" t="s">
        <v>11</v>
      </c>
      <c r="C6" s="17" t="s">
        <v>12</v>
      </c>
    </row>
    <row r="7" spans="1:3" x14ac:dyDescent="0.2">
      <c r="A7" s="1" t="s">
        <v>13</v>
      </c>
      <c r="B7" s="11" t="s">
        <v>14</v>
      </c>
      <c r="C7" s="17" t="s">
        <v>12</v>
      </c>
    </row>
    <row r="8" spans="1:3" s="32" customFormat="1" x14ac:dyDescent="0.2">
      <c r="A8" s="30" t="s">
        <v>15</v>
      </c>
      <c r="B8" s="31" t="s">
        <v>16</v>
      </c>
      <c r="C8" s="33" t="s">
        <v>12</v>
      </c>
    </row>
    <row r="9" spans="1:3" ht="14" customHeight="1" x14ac:dyDescent="0.2">
      <c r="A9" s="3" t="s">
        <v>17</v>
      </c>
      <c r="B9" s="2" t="s">
        <v>18</v>
      </c>
      <c r="C9" s="17" t="s">
        <v>19</v>
      </c>
    </row>
    <row r="10" spans="1:3" s="32" customFormat="1" x14ac:dyDescent="0.2">
      <c r="A10" s="30" t="s">
        <v>20</v>
      </c>
      <c r="B10" s="31" t="s">
        <v>21</v>
      </c>
      <c r="C10" s="33"/>
    </row>
    <row r="11" spans="1:3" x14ac:dyDescent="0.2">
      <c r="A11" s="1" t="s">
        <v>22</v>
      </c>
      <c r="B11" s="11" t="s">
        <v>23</v>
      </c>
      <c r="C11" s="17" t="s">
        <v>19</v>
      </c>
    </row>
    <row r="12" spans="1:3" x14ac:dyDescent="0.2">
      <c r="A12" s="1" t="s">
        <v>24</v>
      </c>
      <c r="B12" s="11" t="s">
        <v>25</v>
      </c>
      <c r="C12" s="17" t="s">
        <v>19</v>
      </c>
    </row>
    <row r="13" spans="1:3" x14ac:dyDescent="0.2">
      <c r="A13" s="1" t="s">
        <v>26</v>
      </c>
      <c r="B13" s="11" t="s">
        <v>27</v>
      </c>
      <c r="C13" s="17" t="s">
        <v>19</v>
      </c>
    </row>
    <row r="14" spans="1:3" x14ac:dyDescent="0.2">
      <c r="A14" s="1" t="s">
        <v>28</v>
      </c>
      <c r="B14" s="11" t="s">
        <v>29</v>
      </c>
      <c r="C14" s="17" t="s">
        <v>19</v>
      </c>
    </row>
    <row r="15" spans="1:3" x14ac:dyDescent="0.2">
      <c r="A15" s="1" t="s">
        <v>30</v>
      </c>
      <c r="B15" s="11" t="s">
        <v>31</v>
      </c>
      <c r="C15" s="17" t="s">
        <v>19</v>
      </c>
    </row>
    <row r="16" spans="1:3" x14ac:dyDescent="0.2">
      <c r="A16" s="1" t="s">
        <v>32</v>
      </c>
      <c r="B16" s="11" t="s">
        <v>33</v>
      </c>
      <c r="C16" s="17" t="s">
        <v>19</v>
      </c>
    </row>
    <row r="17" spans="1:3" s="32" customFormat="1" x14ac:dyDescent="0.2">
      <c r="A17" s="30" t="s">
        <v>34</v>
      </c>
      <c r="B17" s="31" t="s">
        <v>35</v>
      </c>
      <c r="C17" s="33"/>
    </row>
    <row r="18" spans="1:3" x14ac:dyDescent="0.2">
      <c r="A18" s="1" t="s">
        <v>36</v>
      </c>
      <c r="B18" s="11" t="s">
        <v>37</v>
      </c>
      <c r="C18" s="17" t="s">
        <v>12</v>
      </c>
    </row>
    <row r="19" spans="1:3" x14ac:dyDescent="0.2">
      <c r="A19" s="1" t="s">
        <v>38</v>
      </c>
      <c r="B19" s="11" t="s">
        <v>39</v>
      </c>
      <c r="C19" s="17" t="s">
        <v>12</v>
      </c>
    </row>
    <row r="20" spans="1:3" x14ac:dyDescent="0.2">
      <c r="A20" s="1" t="s">
        <v>40</v>
      </c>
      <c r="B20" s="11" t="s">
        <v>41</v>
      </c>
      <c r="C20" s="17" t="s">
        <v>12</v>
      </c>
    </row>
    <row r="21" spans="1:3" s="32" customFormat="1" x14ac:dyDescent="0.2">
      <c r="A21" s="30" t="s">
        <v>42</v>
      </c>
      <c r="B21" s="31" t="s">
        <v>43</v>
      </c>
      <c r="C21" s="33" t="s">
        <v>19</v>
      </c>
    </row>
    <row r="22" spans="1:3" s="27" customFormat="1" x14ac:dyDescent="0.2">
      <c r="A22" s="25" t="s">
        <v>44</v>
      </c>
      <c r="B22" s="26" t="s">
        <v>45</v>
      </c>
      <c r="C22" s="28"/>
    </row>
    <row r="23" spans="1:3" x14ac:dyDescent="0.2">
      <c r="A23" s="1" t="s">
        <v>46</v>
      </c>
      <c r="B23" s="21" t="s">
        <v>47</v>
      </c>
      <c r="C23" s="17" t="s">
        <v>19</v>
      </c>
    </row>
    <row r="24" spans="1:3" x14ac:dyDescent="0.2">
      <c r="A24" s="1" t="s">
        <v>48</v>
      </c>
      <c r="B24" s="24" t="s">
        <v>49</v>
      </c>
      <c r="C24" s="17" t="s">
        <v>12</v>
      </c>
    </row>
    <row r="25" spans="1:3" s="27" customFormat="1" x14ac:dyDescent="0.2">
      <c r="A25" s="25" t="s">
        <v>50</v>
      </c>
      <c r="B25" s="29" t="s">
        <v>51</v>
      </c>
      <c r="C25" s="28"/>
    </row>
    <row r="26" spans="1:3" x14ac:dyDescent="0.2">
      <c r="A26" s="1" t="s">
        <v>52</v>
      </c>
      <c r="B26" s="11" t="s">
        <v>53</v>
      </c>
      <c r="C26" s="17" t="s">
        <v>12</v>
      </c>
    </row>
    <row r="27" spans="1:3" x14ac:dyDescent="0.2">
      <c r="A27" s="1" t="s">
        <v>54</v>
      </c>
      <c r="B27" s="11" t="s">
        <v>55</v>
      </c>
      <c r="C27" s="17" t="s">
        <v>12</v>
      </c>
    </row>
    <row r="28" spans="1:3" x14ac:dyDescent="0.2">
      <c r="A28" s="1" t="s">
        <v>56</v>
      </c>
      <c r="B28" s="11" t="s">
        <v>57</v>
      </c>
      <c r="C28" s="17" t="s">
        <v>12</v>
      </c>
    </row>
    <row r="29" spans="1:3" x14ac:dyDescent="0.2">
      <c r="A29" s="1" t="s">
        <v>58</v>
      </c>
      <c r="B29" s="11" t="s">
        <v>59</v>
      </c>
      <c r="C29" s="17" t="s">
        <v>12</v>
      </c>
    </row>
    <row r="30" spans="1:3" x14ac:dyDescent="0.2">
      <c r="A30" s="1" t="s">
        <v>60</v>
      </c>
      <c r="B30" s="11" t="s">
        <v>61</v>
      </c>
      <c r="C30" s="17" t="s">
        <v>12</v>
      </c>
    </row>
    <row r="31" spans="1:3" x14ac:dyDescent="0.2">
      <c r="A31" s="1" t="s">
        <v>62</v>
      </c>
      <c r="B31" s="11" t="s">
        <v>63</v>
      </c>
      <c r="C31" s="17" t="s">
        <v>12</v>
      </c>
    </row>
    <row r="32" spans="1:3" s="27" customFormat="1" x14ac:dyDescent="0.2">
      <c r="A32" s="25" t="s">
        <v>64</v>
      </c>
      <c r="B32" s="29" t="s">
        <v>65</v>
      </c>
      <c r="C32" s="28"/>
    </row>
    <row r="33" spans="1:3" x14ac:dyDescent="0.2">
      <c r="A33" s="1" t="s">
        <v>66</v>
      </c>
      <c r="B33" s="11" t="s">
        <v>67</v>
      </c>
      <c r="C33" s="17" t="s">
        <v>68</v>
      </c>
    </row>
    <row r="34" spans="1:3" x14ac:dyDescent="0.2">
      <c r="A34" s="1" t="s">
        <v>69</v>
      </c>
      <c r="B34" s="11" t="s">
        <v>70</v>
      </c>
      <c r="C34" s="17" t="s">
        <v>68</v>
      </c>
    </row>
    <row r="35" spans="1:3" x14ac:dyDescent="0.2">
      <c r="A35" s="1" t="s">
        <v>71</v>
      </c>
      <c r="B35" s="11" t="s">
        <v>72</v>
      </c>
      <c r="C35" s="17" t="s">
        <v>68</v>
      </c>
    </row>
    <row r="36" spans="1:3" s="27" customFormat="1" x14ac:dyDescent="0.2">
      <c r="A36" s="25" t="s">
        <v>73</v>
      </c>
      <c r="B36" s="29" t="s">
        <v>74</v>
      </c>
      <c r="C36" s="28"/>
    </row>
    <row r="37" spans="1:3" x14ac:dyDescent="0.2">
      <c r="A37" s="1" t="s">
        <v>75</v>
      </c>
      <c r="B37" s="11" t="s">
        <v>76</v>
      </c>
      <c r="C37" s="17" t="s">
        <v>19</v>
      </c>
    </row>
    <row r="38" spans="1:3" x14ac:dyDescent="0.2">
      <c r="A38" s="1" t="s">
        <v>77</v>
      </c>
      <c r="B38" s="11" t="s">
        <v>78</v>
      </c>
      <c r="C38" s="17" t="s">
        <v>19</v>
      </c>
    </row>
    <row r="39" spans="1:3" x14ac:dyDescent="0.2">
      <c r="A39" s="1" t="s">
        <v>79</v>
      </c>
      <c r="B39" s="11" t="s">
        <v>80</v>
      </c>
      <c r="C39" s="17" t="s">
        <v>19</v>
      </c>
    </row>
    <row r="40" spans="1:3" x14ac:dyDescent="0.2">
      <c r="A40" s="1" t="s">
        <v>81</v>
      </c>
      <c r="B40" s="11" t="s">
        <v>82</v>
      </c>
      <c r="C40" s="17" t="s">
        <v>19</v>
      </c>
    </row>
    <row r="41" spans="1:3" s="27" customFormat="1" x14ac:dyDescent="0.2">
      <c r="A41" s="25" t="s">
        <v>83</v>
      </c>
      <c r="B41" s="29" t="s">
        <v>84</v>
      </c>
      <c r="C41" s="28"/>
    </row>
    <row r="42" spans="1:3" x14ac:dyDescent="0.2">
      <c r="A42" s="1" t="s">
        <v>85</v>
      </c>
      <c r="B42" s="11" t="s">
        <v>86</v>
      </c>
      <c r="C42" s="17" t="s">
        <v>19</v>
      </c>
    </row>
    <row r="43" spans="1:3" x14ac:dyDescent="0.2">
      <c r="A43" s="1" t="s">
        <v>87</v>
      </c>
      <c r="B43" s="11" t="s">
        <v>88</v>
      </c>
      <c r="C43" s="17" t="s">
        <v>19</v>
      </c>
    </row>
    <row r="44" spans="1:3" s="27" customFormat="1" x14ac:dyDescent="0.2">
      <c r="A44" s="25" t="s">
        <v>89</v>
      </c>
      <c r="B44" s="29" t="s">
        <v>90</v>
      </c>
      <c r="C44" s="28"/>
    </row>
    <row r="45" spans="1:3" x14ac:dyDescent="0.2">
      <c r="A45" s="1" t="s">
        <v>91</v>
      </c>
      <c r="B45" s="11" t="s">
        <v>92</v>
      </c>
      <c r="C45" s="17" t="s">
        <v>93</v>
      </c>
    </row>
    <row r="46" spans="1:3" x14ac:dyDescent="0.2">
      <c r="A46" s="1" t="s">
        <v>94</v>
      </c>
      <c r="B46" s="11" t="s">
        <v>95</v>
      </c>
      <c r="C46" s="17" t="s">
        <v>93</v>
      </c>
    </row>
    <row r="47" spans="1:3" s="9" customFormat="1" x14ac:dyDescent="0.2">
      <c r="A47" s="22" t="s">
        <v>96</v>
      </c>
      <c r="B47" s="21" t="s">
        <v>97</v>
      </c>
      <c r="C47" s="7" t="s">
        <v>93</v>
      </c>
    </row>
    <row r="48" spans="1:3" x14ac:dyDescent="0.2">
      <c r="A48" s="1" t="s">
        <v>98</v>
      </c>
      <c r="B48" s="11" t="s">
        <v>99</v>
      </c>
      <c r="C48" s="17" t="s">
        <v>93</v>
      </c>
    </row>
    <row r="49" spans="1:3" x14ac:dyDescent="0.2">
      <c r="A49" s="1" t="s">
        <v>100</v>
      </c>
      <c r="B49" s="11" t="s">
        <v>101</v>
      </c>
      <c r="C49" s="17" t="s">
        <v>93</v>
      </c>
    </row>
    <row r="50" spans="1:3" x14ac:dyDescent="0.2">
      <c r="A50" s="1" t="s">
        <v>102</v>
      </c>
      <c r="B50" s="11" t="s">
        <v>103</v>
      </c>
      <c r="C50" s="17" t="s">
        <v>93</v>
      </c>
    </row>
    <row r="51" spans="1:3" x14ac:dyDescent="0.2">
      <c r="A51" s="23" t="s">
        <v>104</v>
      </c>
      <c r="B51" s="11" t="s">
        <v>105</v>
      </c>
      <c r="C51" s="17" t="s">
        <v>93</v>
      </c>
    </row>
    <row r="52" spans="1:3" x14ac:dyDescent="0.2">
      <c r="A52" s="1" t="s">
        <v>106</v>
      </c>
      <c r="B52" s="11" t="s">
        <v>107</v>
      </c>
      <c r="C52" s="17" t="s">
        <v>93</v>
      </c>
    </row>
    <row r="53" spans="1:3" x14ac:dyDescent="0.2">
      <c r="A53" s="1" t="s">
        <v>108</v>
      </c>
      <c r="B53" s="11" t="s">
        <v>109</v>
      </c>
      <c r="C53" s="17" t="s">
        <v>93</v>
      </c>
    </row>
    <row r="54" spans="1:3" s="32" customFormat="1" x14ac:dyDescent="0.2">
      <c r="A54" s="30" t="s">
        <v>110</v>
      </c>
      <c r="B54" s="31" t="s">
        <v>111</v>
      </c>
      <c r="C54" s="33"/>
    </row>
    <row r="55" spans="1:3" x14ac:dyDescent="0.2">
      <c r="A55" s="1" t="s">
        <v>112</v>
      </c>
      <c r="B55" s="11" t="s">
        <v>113</v>
      </c>
      <c r="C55" s="17" t="s">
        <v>19</v>
      </c>
    </row>
    <row r="56" spans="1:3" x14ac:dyDescent="0.2">
      <c r="A56" s="1" t="s">
        <v>114</v>
      </c>
      <c r="B56" s="11" t="s">
        <v>115</v>
      </c>
      <c r="C56" s="17" t="s">
        <v>19</v>
      </c>
    </row>
    <row r="57" spans="1:3" s="27" customFormat="1" x14ac:dyDescent="0.2">
      <c r="A57" s="25" t="s">
        <v>116</v>
      </c>
      <c r="B57" s="29" t="s">
        <v>117</v>
      </c>
      <c r="C57" s="28" t="s">
        <v>93</v>
      </c>
    </row>
    <row r="58" spans="1:3" s="36" customFormat="1" x14ac:dyDescent="0.2">
      <c r="A58" s="34" t="s">
        <v>118</v>
      </c>
      <c r="B58" s="35" t="s">
        <v>119</v>
      </c>
      <c r="C58" s="37"/>
    </row>
    <row r="59" spans="1:3" x14ac:dyDescent="0.2">
      <c r="A59" s="1" t="s">
        <v>120</v>
      </c>
      <c r="B59" s="11" t="s">
        <v>121</v>
      </c>
      <c r="C59" s="17" t="s">
        <v>19</v>
      </c>
    </row>
    <row r="60" spans="1:3" x14ac:dyDescent="0.2">
      <c r="A60" s="1" t="s">
        <v>122</v>
      </c>
      <c r="B60" s="11" t="s">
        <v>123</v>
      </c>
      <c r="C60" s="17" t="s">
        <v>19</v>
      </c>
    </row>
    <row r="61" spans="1:3" x14ac:dyDescent="0.2">
      <c r="A61" s="1" t="s">
        <v>124</v>
      </c>
      <c r="B61" s="11" t="s">
        <v>125</v>
      </c>
      <c r="C61" s="17" t="s">
        <v>19</v>
      </c>
    </row>
    <row r="62" spans="1:3" x14ac:dyDescent="0.2">
      <c r="A62" s="1" t="s">
        <v>126</v>
      </c>
      <c r="B62" s="11" t="s">
        <v>127</v>
      </c>
      <c r="C62" s="17" t="s">
        <v>19</v>
      </c>
    </row>
    <row r="63" spans="1:3" x14ac:dyDescent="0.2">
      <c r="A63" s="1"/>
      <c r="B63" s="11"/>
    </row>
    <row r="64" spans="1:3" x14ac:dyDescent="0.2">
      <c r="B64" s="2"/>
    </row>
    <row r="65" spans="1:3" s="6" customFormat="1" x14ac:dyDescent="0.2">
      <c r="A65" s="10">
        <v>7</v>
      </c>
      <c r="B65" s="6" t="s">
        <v>128</v>
      </c>
      <c r="C65" s="10"/>
    </row>
    <row r="66" spans="1:3" x14ac:dyDescent="0.2">
      <c r="B66" s="6" t="s">
        <v>129</v>
      </c>
      <c r="C66" s="17" t="s">
        <v>19</v>
      </c>
    </row>
    <row r="67" spans="1:3" x14ac:dyDescent="0.2">
      <c r="B67" s="1" t="s">
        <v>130</v>
      </c>
      <c r="C67" s="17" t="s">
        <v>19</v>
      </c>
    </row>
    <row r="68" spans="1:3" x14ac:dyDescent="0.2">
      <c r="B68" s="1" t="s">
        <v>131</v>
      </c>
      <c r="C68" s="17" t="s">
        <v>19</v>
      </c>
    </row>
    <row r="69" spans="1:3" x14ac:dyDescent="0.2">
      <c r="B69" s="1" t="s">
        <v>132</v>
      </c>
    </row>
    <row r="70" spans="1:3" x14ac:dyDescent="0.2">
      <c r="B70" s="6"/>
    </row>
    <row r="71" spans="1:3" x14ac:dyDescent="0.2">
      <c r="B71" s="6" t="s">
        <v>133</v>
      </c>
    </row>
    <row r="72" spans="1:3" x14ac:dyDescent="0.2">
      <c r="B72" s="12" t="s">
        <v>134</v>
      </c>
    </row>
    <row r="73" spans="1:3" x14ac:dyDescent="0.2">
      <c r="B73" s="12" t="s">
        <v>135</v>
      </c>
    </row>
    <row r="74" spans="1:3" s="32" customFormat="1" x14ac:dyDescent="0.2">
      <c r="A74" s="30"/>
      <c r="B74" s="31" t="s">
        <v>35</v>
      </c>
      <c r="C74" s="33" t="s">
        <v>12</v>
      </c>
    </row>
    <row r="75" spans="1:3" x14ac:dyDescent="0.2">
      <c r="A75" s="17"/>
      <c r="B75" s="2" t="s">
        <v>136</v>
      </c>
      <c r="C75" s="17" t="s">
        <v>19</v>
      </c>
    </row>
    <row r="76" spans="1:3" x14ac:dyDescent="0.2">
      <c r="A76" s="17"/>
      <c r="B76" s="2" t="s">
        <v>137</v>
      </c>
      <c r="C76" s="17" t="s">
        <v>12</v>
      </c>
    </row>
    <row r="77" spans="1:3" x14ac:dyDescent="0.2">
      <c r="A77" s="17"/>
      <c r="B77" s="2" t="s">
        <v>138</v>
      </c>
      <c r="C77" s="17" t="s">
        <v>19</v>
      </c>
    </row>
    <row r="78" spans="1:3" x14ac:dyDescent="0.2">
      <c r="A78" s="17"/>
      <c r="B78" s="2" t="s">
        <v>139</v>
      </c>
      <c r="C78" s="17" t="s">
        <v>12</v>
      </c>
    </row>
    <row r="79" spans="1:3" x14ac:dyDescent="0.2">
      <c r="A79" s="17"/>
      <c r="B79" s="2" t="s">
        <v>140</v>
      </c>
      <c r="C79" s="17" t="s">
        <v>19</v>
      </c>
    </row>
    <row r="80" spans="1:3" x14ac:dyDescent="0.2">
      <c r="A80" s="17"/>
      <c r="B80" s="2" t="s">
        <v>141</v>
      </c>
      <c r="C80" s="17" t="s">
        <v>19</v>
      </c>
    </row>
    <row r="81" spans="1:3" x14ac:dyDescent="0.2">
      <c r="A81" s="17"/>
      <c r="B81" s="2" t="s">
        <v>142</v>
      </c>
      <c r="C81" s="17" t="s">
        <v>19</v>
      </c>
    </row>
    <row r="82" spans="1:3" x14ac:dyDescent="0.2">
      <c r="A82" s="17"/>
      <c r="B82" s="2" t="s">
        <v>143</v>
      </c>
      <c r="C82" s="17" t="s">
        <v>19</v>
      </c>
    </row>
    <row r="83" spans="1:3" x14ac:dyDescent="0.2">
      <c r="A83" s="17"/>
      <c r="B83" s="2" t="s">
        <v>144</v>
      </c>
      <c r="C83" s="17" t="s">
        <v>19</v>
      </c>
    </row>
    <row r="84" spans="1:3" x14ac:dyDescent="0.2">
      <c r="A84" s="17"/>
      <c r="B84" s="2" t="s">
        <v>145</v>
      </c>
      <c r="C84" s="17" t="s">
        <v>19</v>
      </c>
    </row>
    <row r="85" spans="1:3" x14ac:dyDescent="0.2">
      <c r="B85" s="12"/>
    </row>
    <row r="86" spans="1:3" x14ac:dyDescent="0.2">
      <c r="B86" s="6" t="s">
        <v>146</v>
      </c>
    </row>
    <row r="87" spans="1:3" x14ac:dyDescent="0.2">
      <c r="B87" s="12" t="s">
        <v>147</v>
      </c>
    </row>
    <row r="88" spans="1:3" x14ac:dyDescent="0.2">
      <c r="B88" s="12" t="s">
        <v>148</v>
      </c>
    </row>
    <row r="89" spans="1:3" ht="14" customHeight="1" x14ac:dyDescent="0.2">
      <c r="B89" s="2" t="s">
        <v>149</v>
      </c>
      <c r="C89" s="17" t="s">
        <v>19</v>
      </c>
    </row>
    <row r="90" spans="1:3" ht="14" customHeight="1" x14ac:dyDescent="0.2">
      <c r="B90" s="2" t="s">
        <v>137</v>
      </c>
      <c r="C90" s="17" t="s">
        <v>12</v>
      </c>
    </row>
    <row r="91" spans="1:3" x14ac:dyDescent="0.2">
      <c r="B91" s="2" t="s">
        <v>150</v>
      </c>
      <c r="C91" s="17" t="s">
        <v>12</v>
      </c>
    </row>
    <row r="92" spans="1:3" x14ac:dyDescent="0.2">
      <c r="A92" s="17"/>
      <c r="B92" s="2" t="s">
        <v>141</v>
      </c>
      <c r="C92" s="17" t="s">
        <v>19</v>
      </c>
    </row>
    <row r="93" spans="1:3" x14ac:dyDescent="0.2">
      <c r="B93" s="2" t="s">
        <v>151</v>
      </c>
      <c r="C93" s="17" t="s">
        <v>19</v>
      </c>
    </row>
    <row r="94" spans="1:3" x14ac:dyDescent="0.2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5" x14ac:dyDescent="0.2"/>
  <cols>
    <col min="1" max="1" width="12.6640625" customWidth="1"/>
    <col min="2" max="2" width="91.5" customWidth="1"/>
    <col min="3" max="3" width="6" style="17" customWidth="1"/>
  </cols>
  <sheetData>
    <row r="2" spans="1:3" ht="16" x14ac:dyDescent="0.2">
      <c r="A2" t="s">
        <v>152</v>
      </c>
      <c r="B2" t="s">
        <v>153</v>
      </c>
      <c r="C2" s="4" t="s">
        <v>154</v>
      </c>
    </row>
    <row r="3" spans="1:3" s="6" customFormat="1" x14ac:dyDescent="0.2">
      <c r="A3" s="6" t="s">
        <v>155</v>
      </c>
      <c r="B3" s="6" t="s">
        <v>156</v>
      </c>
      <c r="C3" s="10"/>
    </row>
    <row r="4" spans="1:3" s="6" customFormat="1" x14ac:dyDescent="0.2">
      <c r="A4" s="10" t="s">
        <v>157</v>
      </c>
      <c r="B4" s="6" t="s">
        <v>158</v>
      </c>
      <c r="C4" s="10"/>
    </row>
    <row r="5" spans="1:3" x14ac:dyDescent="0.2">
      <c r="A5" s="17"/>
      <c r="B5" t="s">
        <v>159</v>
      </c>
    </row>
    <row r="6" spans="1:3" x14ac:dyDescent="0.2">
      <c r="A6" s="17"/>
      <c r="B6" s="1" t="s">
        <v>160</v>
      </c>
    </row>
    <row r="7" spans="1:3" s="5" customFormat="1" x14ac:dyDescent="0.2">
      <c r="A7" s="15"/>
      <c r="B7" s="16" t="s">
        <v>161</v>
      </c>
      <c r="C7" s="15"/>
    </row>
    <row r="8" spans="1:3" s="5" customFormat="1" x14ac:dyDescent="0.2">
      <c r="A8" s="15"/>
      <c r="B8" s="16" t="s">
        <v>9</v>
      </c>
      <c r="C8" s="15"/>
    </row>
    <row r="9" spans="1:3" s="5" customFormat="1" x14ac:dyDescent="0.2">
      <c r="A9" s="15"/>
      <c r="B9" s="20" t="s">
        <v>11</v>
      </c>
      <c r="C9" s="15"/>
    </row>
    <row r="10" spans="1:3" s="5" customFormat="1" x14ac:dyDescent="0.2">
      <c r="A10" s="15"/>
      <c r="B10" s="20" t="s">
        <v>14</v>
      </c>
      <c r="C10" s="15"/>
    </row>
    <row r="11" spans="1:3" x14ac:dyDescent="0.2">
      <c r="A11" s="17"/>
      <c r="B11" s="2" t="s">
        <v>162</v>
      </c>
      <c r="C11" s="17" t="s">
        <v>12</v>
      </c>
    </row>
    <row r="12" spans="1:3" x14ac:dyDescent="0.2">
      <c r="A12" s="17"/>
      <c r="B12" s="2" t="s">
        <v>163</v>
      </c>
    </row>
    <row r="13" spans="1:3" x14ac:dyDescent="0.2">
      <c r="A13" s="17"/>
      <c r="B13" s="2" t="s">
        <v>164</v>
      </c>
    </row>
    <row r="14" spans="1:3" x14ac:dyDescent="0.2">
      <c r="A14" s="17"/>
      <c r="B14" s="2" t="s">
        <v>165</v>
      </c>
      <c r="C14" s="17" t="s">
        <v>19</v>
      </c>
    </row>
    <row r="15" spans="1:3" s="32" customFormat="1" x14ac:dyDescent="0.2">
      <c r="A15" s="30"/>
      <c r="B15" s="31" t="s">
        <v>35</v>
      </c>
      <c r="C15" s="33" t="s">
        <v>12</v>
      </c>
    </row>
    <row r="16" spans="1:3" x14ac:dyDescent="0.2">
      <c r="A16" s="17"/>
      <c r="B16" s="2" t="s">
        <v>166</v>
      </c>
      <c r="C16" s="17" t="s">
        <v>19</v>
      </c>
    </row>
    <row r="17" spans="1:3" s="5" customFormat="1" x14ac:dyDescent="0.2">
      <c r="A17" s="15"/>
      <c r="B17" s="16" t="s">
        <v>167</v>
      </c>
      <c r="C17" s="15" t="s">
        <v>19</v>
      </c>
    </row>
    <row r="18" spans="1:3" s="5" customFormat="1" x14ac:dyDescent="0.2">
      <c r="A18" s="15"/>
      <c r="B18" s="16" t="s">
        <v>43</v>
      </c>
      <c r="C18" s="15" t="s">
        <v>19</v>
      </c>
    </row>
    <row r="19" spans="1:3" x14ac:dyDescent="0.2">
      <c r="A19" s="17"/>
      <c r="B19" s="2" t="s">
        <v>168</v>
      </c>
      <c r="C19" s="17" t="s">
        <v>12</v>
      </c>
    </row>
    <row r="20" spans="1:3" x14ac:dyDescent="0.2">
      <c r="A20" s="17"/>
      <c r="B20" s="2" t="s">
        <v>138</v>
      </c>
      <c r="C20" s="17" t="s">
        <v>19</v>
      </c>
    </row>
    <row r="21" spans="1:3" x14ac:dyDescent="0.2">
      <c r="A21" s="17"/>
      <c r="B21" s="2" t="s">
        <v>169</v>
      </c>
    </row>
    <row r="22" spans="1:3" s="9" customFormat="1" x14ac:dyDescent="0.2">
      <c r="A22" s="7"/>
      <c r="B22" s="8" t="s">
        <v>170</v>
      </c>
      <c r="C22" s="7"/>
    </row>
    <row r="23" spans="1:3" x14ac:dyDescent="0.2">
      <c r="A23" s="17"/>
      <c r="B23" s="2" t="s">
        <v>139</v>
      </c>
      <c r="C23" s="17" t="s">
        <v>12</v>
      </c>
    </row>
    <row r="24" spans="1:3" x14ac:dyDescent="0.2">
      <c r="A24" s="17"/>
      <c r="B24" s="2" t="s">
        <v>140</v>
      </c>
      <c r="C24" s="17" t="s">
        <v>19</v>
      </c>
    </row>
    <row r="25" spans="1:3" s="5" customFormat="1" x14ac:dyDescent="0.2">
      <c r="A25" s="15"/>
      <c r="B25" s="16" t="s">
        <v>171</v>
      </c>
      <c r="C25" s="15" t="s">
        <v>19</v>
      </c>
    </row>
    <row r="26" spans="1:3" x14ac:dyDescent="0.2">
      <c r="A26" s="17"/>
      <c r="B26" s="2" t="s">
        <v>142</v>
      </c>
      <c r="C26" s="17" t="s">
        <v>19</v>
      </c>
    </row>
    <row r="27" spans="1:3" x14ac:dyDescent="0.2">
      <c r="A27" s="17"/>
      <c r="B27" s="2" t="s">
        <v>141</v>
      </c>
      <c r="C27" s="17" t="s">
        <v>19</v>
      </c>
    </row>
    <row r="28" spans="1:3" x14ac:dyDescent="0.2">
      <c r="A28" s="17"/>
      <c r="B28" s="2" t="s">
        <v>144</v>
      </c>
      <c r="C28" s="17" t="s">
        <v>19</v>
      </c>
    </row>
    <row r="29" spans="1:3" s="5" customFormat="1" x14ac:dyDescent="0.2">
      <c r="A29" s="15"/>
      <c r="B29" s="16" t="s">
        <v>172</v>
      </c>
      <c r="C29" s="15"/>
    </row>
    <row r="30" spans="1:3" x14ac:dyDescent="0.2">
      <c r="A30" s="17"/>
      <c r="B30" s="2" t="s">
        <v>145</v>
      </c>
      <c r="C30" s="17" t="s">
        <v>19</v>
      </c>
    </row>
    <row r="31" spans="1:3" x14ac:dyDescent="0.2">
      <c r="A31" s="17"/>
      <c r="B31" s="2" t="s">
        <v>143</v>
      </c>
      <c r="C31" s="17" t="s">
        <v>19</v>
      </c>
    </row>
    <row r="32" spans="1:3" s="5" customFormat="1" x14ac:dyDescent="0.2">
      <c r="A32" s="15"/>
      <c r="B32" s="16" t="s">
        <v>173</v>
      </c>
      <c r="C32" s="15" t="s">
        <v>12</v>
      </c>
    </row>
    <row r="33" spans="1:3" s="5" customFormat="1" x14ac:dyDescent="0.2">
      <c r="A33" s="15"/>
      <c r="B33" s="16" t="s">
        <v>174</v>
      </c>
      <c r="C33" s="15"/>
    </row>
    <row r="34" spans="1:3" x14ac:dyDescent="0.2">
      <c r="A34" s="17"/>
    </row>
    <row r="35" spans="1:3" s="6" customFormat="1" x14ac:dyDescent="0.2">
      <c r="A35" s="10">
        <v>2</v>
      </c>
      <c r="B35" s="6" t="s">
        <v>175</v>
      </c>
      <c r="C35" s="10"/>
    </row>
    <row r="36" spans="1:3" x14ac:dyDescent="0.2">
      <c r="A36" s="17"/>
      <c r="B36" s="1" t="s">
        <v>176</v>
      </c>
    </row>
    <row r="37" spans="1:3" s="5" customFormat="1" x14ac:dyDescent="0.2">
      <c r="A37" s="15"/>
      <c r="B37" s="16" t="s">
        <v>161</v>
      </c>
      <c r="C37" s="15"/>
    </row>
    <row r="38" spans="1:3" s="5" customFormat="1" x14ac:dyDescent="0.2">
      <c r="A38" s="15"/>
      <c r="B38" s="16" t="s">
        <v>9</v>
      </c>
      <c r="C38" s="15"/>
    </row>
    <row r="39" spans="1:3" s="5" customFormat="1" x14ac:dyDescent="0.2">
      <c r="A39" s="15"/>
      <c r="B39" s="20" t="s">
        <v>11</v>
      </c>
      <c r="C39" s="15"/>
    </row>
    <row r="40" spans="1:3" s="5" customFormat="1" x14ac:dyDescent="0.2">
      <c r="A40" s="15"/>
      <c r="B40" s="20" t="s">
        <v>14</v>
      </c>
      <c r="C40" s="15"/>
    </row>
    <row r="41" spans="1:3" x14ac:dyDescent="0.2">
      <c r="A41" s="17"/>
      <c r="B41" s="2" t="s">
        <v>177</v>
      </c>
      <c r="C41" s="17" t="s">
        <v>12</v>
      </c>
    </row>
    <row r="42" spans="1:3" x14ac:dyDescent="0.2">
      <c r="A42" s="17"/>
      <c r="B42" s="2" t="s">
        <v>163</v>
      </c>
    </row>
    <row r="43" spans="1:3" x14ac:dyDescent="0.2">
      <c r="A43" s="17"/>
      <c r="B43" s="2" t="s">
        <v>164</v>
      </c>
    </row>
    <row r="44" spans="1:3" x14ac:dyDescent="0.2">
      <c r="A44" s="17"/>
      <c r="B44" s="2" t="s">
        <v>178</v>
      </c>
      <c r="C44" s="17" t="s">
        <v>19</v>
      </c>
    </row>
    <row r="45" spans="1:3" x14ac:dyDescent="0.2">
      <c r="A45" s="17"/>
      <c r="B45" s="2" t="s">
        <v>179</v>
      </c>
      <c r="C45" s="17" t="s">
        <v>12</v>
      </c>
    </row>
    <row r="46" spans="1:3" s="32" customFormat="1" x14ac:dyDescent="0.2">
      <c r="A46" s="30"/>
      <c r="B46" s="31" t="s">
        <v>35</v>
      </c>
      <c r="C46" s="33" t="s">
        <v>12</v>
      </c>
    </row>
    <row r="47" spans="1:3" x14ac:dyDescent="0.2">
      <c r="A47" s="17"/>
      <c r="B47" s="2" t="s">
        <v>180</v>
      </c>
      <c r="C47" s="17" t="s">
        <v>12</v>
      </c>
    </row>
    <row r="48" spans="1:3" x14ac:dyDescent="0.2">
      <c r="A48" s="17"/>
      <c r="B48" s="2" t="s">
        <v>181</v>
      </c>
      <c r="C48" s="17" t="s">
        <v>19</v>
      </c>
    </row>
    <row r="49" spans="1:3" s="5" customFormat="1" x14ac:dyDescent="0.2">
      <c r="A49" s="15"/>
      <c r="B49" s="16" t="s">
        <v>182</v>
      </c>
      <c r="C49" s="15" t="s">
        <v>12</v>
      </c>
    </row>
    <row r="50" spans="1:3" s="14" customFormat="1" x14ac:dyDescent="0.2">
      <c r="A50" s="18"/>
      <c r="B50" s="19" t="s">
        <v>183</v>
      </c>
      <c r="C50" s="18" t="s">
        <v>19</v>
      </c>
    </row>
    <row r="51" spans="1:3" s="5" customFormat="1" x14ac:dyDescent="0.2">
      <c r="A51" s="15"/>
      <c r="B51" s="16" t="s">
        <v>184</v>
      </c>
      <c r="C51" s="15"/>
    </row>
    <row r="52" spans="1:3" s="5" customFormat="1" x14ac:dyDescent="0.2">
      <c r="A52" s="15"/>
      <c r="B52" s="16" t="s">
        <v>161</v>
      </c>
      <c r="C52" s="15"/>
    </row>
    <row r="53" spans="1:3" s="5" customFormat="1" x14ac:dyDescent="0.2">
      <c r="A53" s="15"/>
      <c r="B53" s="16" t="s">
        <v>185</v>
      </c>
      <c r="C53" s="15"/>
    </row>
    <row r="54" spans="1:3" x14ac:dyDescent="0.2">
      <c r="A54" s="17"/>
      <c r="B54" s="2" t="s">
        <v>186</v>
      </c>
      <c r="C54" s="17" t="s">
        <v>19</v>
      </c>
    </row>
    <row r="55" spans="1:3" x14ac:dyDescent="0.2">
      <c r="A55" s="17"/>
      <c r="B55" s="2" t="s">
        <v>187</v>
      </c>
      <c r="C55" s="17" t="s">
        <v>19</v>
      </c>
    </row>
    <row r="56" spans="1:3" x14ac:dyDescent="0.2">
      <c r="A56" s="17"/>
      <c r="B56" s="2" t="s">
        <v>43</v>
      </c>
      <c r="C56" s="17" t="s">
        <v>19</v>
      </c>
    </row>
    <row r="57" spans="1:3" x14ac:dyDescent="0.2">
      <c r="A57" s="17"/>
    </row>
    <row r="58" spans="1:3" s="6" customFormat="1" x14ac:dyDescent="0.2">
      <c r="A58" s="10">
        <v>4</v>
      </c>
      <c r="B58" s="6" t="s">
        <v>188</v>
      </c>
      <c r="C58" s="10"/>
    </row>
    <row r="59" spans="1:3" x14ac:dyDescent="0.2">
      <c r="A59" s="17"/>
      <c r="B59" s="12" t="s">
        <v>189</v>
      </c>
    </row>
    <row r="60" spans="1:3" x14ac:dyDescent="0.2">
      <c r="A60" s="17"/>
      <c r="B60" s="2" t="s">
        <v>190</v>
      </c>
      <c r="C60" s="17" t="s">
        <v>12</v>
      </c>
    </row>
    <row r="61" spans="1:3" x14ac:dyDescent="0.2">
      <c r="A61" s="17"/>
      <c r="B61" s="2" t="s">
        <v>191</v>
      </c>
      <c r="C61" s="17" t="s">
        <v>19</v>
      </c>
    </row>
    <row r="62" spans="1:3" s="32" customFormat="1" x14ac:dyDescent="0.2">
      <c r="A62" s="30"/>
      <c r="B62" s="31" t="s">
        <v>35</v>
      </c>
      <c r="C62" s="33" t="s">
        <v>12</v>
      </c>
    </row>
    <row r="63" spans="1:3" x14ac:dyDescent="0.2">
      <c r="A63" s="17"/>
      <c r="B63" s="2" t="s">
        <v>192</v>
      </c>
      <c r="C63" s="17" t="s">
        <v>12</v>
      </c>
    </row>
    <row r="64" spans="1:3" x14ac:dyDescent="0.2">
      <c r="A64" s="17"/>
      <c r="B64" s="2" t="s">
        <v>193</v>
      </c>
      <c r="C64" s="17" t="s">
        <v>68</v>
      </c>
    </row>
    <row r="65" spans="1:3" x14ac:dyDescent="0.2">
      <c r="A65" s="17"/>
      <c r="B65" s="2" t="s">
        <v>194</v>
      </c>
      <c r="C65" s="17" t="s">
        <v>12</v>
      </c>
    </row>
    <row r="66" spans="1:3" x14ac:dyDescent="0.2">
      <c r="A66" s="17"/>
      <c r="B66" s="2" t="s">
        <v>195</v>
      </c>
      <c r="C66" s="17" t="s">
        <v>93</v>
      </c>
    </row>
    <row r="67" spans="1:3" x14ac:dyDescent="0.2">
      <c r="A67" s="17"/>
      <c r="B67" s="2" t="s">
        <v>196</v>
      </c>
      <c r="C67" s="17" t="s">
        <v>19</v>
      </c>
    </row>
    <row r="68" spans="1:3" x14ac:dyDescent="0.2">
      <c r="A68" s="17"/>
    </row>
    <row r="69" spans="1:3" x14ac:dyDescent="0.2">
      <c r="A69" s="17"/>
      <c r="B69" s="2"/>
    </row>
    <row r="70" spans="1:3" x14ac:dyDescent="0.2">
      <c r="A70" s="17"/>
      <c r="B70" s="13" t="s">
        <v>197</v>
      </c>
    </row>
    <row r="71" spans="1:3" s="5" customFormat="1" x14ac:dyDescent="0.2">
      <c r="A71" s="15"/>
      <c r="B71" s="16" t="s">
        <v>161</v>
      </c>
      <c r="C71" s="15" t="s">
        <v>7</v>
      </c>
    </row>
    <row r="72" spans="1:3" s="5" customFormat="1" x14ac:dyDescent="0.2">
      <c r="A72" s="15"/>
      <c r="B72" s="16" t="s">
        <v>9</v>
      </c>
      <c r="C72" s="15" t="s">
        <v>12</v>
      </c>
    </row>
    <row r="73" spans="1:3" s="5" customFormat="1" x14ac:dyDescent="0.2">
      <c r="A73" s="15"/>
      <c r="B73" s="20" t="s">
        <v>11</v>
      </c>
      <c r="C73" s="15" t="s">
        <v>12</v>
      </c>
    </row>
    <row r="74" spans="1:3" s="5" customFormat="1" x14ac:dyDescent="0.2">
      <c r="A74" s="15"/>
      <c r="B74" s="20" t="s">
        <v>14</v>
      </c>
      <c r="C74" s="15" t="s">
        <v>12</v>
      </c>
    </row>
    <row r="75" spans="1:3" s="32" customFormat="1" x14ac:dyDescent="0.2">
      <c r="A75" s="30"/>
      <c r="B75" s="31" t="s">
        <v>35</v>
      </c>
      <c r="C75" s="33" t="s">
        <v>12</v>
      </c>
    </row>
    <row r="76" spans="1:3" x14ac:dyDescent="0.2">
      <c r="A76" s="17"/>
      <c r="B76" s="2" t="s">
        <v>198</v>
      </c>
      <c r="C76" s="17" t="s">
        <v>19</v>
      </c>
    </row>
    <row r="77" spans="1:3" x14ac:dyDescent="0.2">
      <c r="A77" s="17"/>
      <c r="B77" s="2" t="s">
        <v>199</v>
      </c>
    </row>
    <row r="78" spans="1:3" x14ac:dyDescent="0.2">
      <c r="A78" s="17"/>
      <c r="B78" s="2" t="s">
        <v>200</v>
      </c>
    </row>
    <row r="79" spans="1:3" x14ac:dyDescent="0.2">
      <c r="A79" s="17"/>
      <c r="B79" s="2" t="s">
        <v>201</v>
      </c>
    </row>
    <row r="80" spans="1:3" x14ac:dyDescent="0.2">
      <c r="A80" s="17"/>
      <c r="B80" s="2" t="s">
        <v>202</v>
      </c>
    </row>
    <row r="81" spans="1:3" x14ac:dyDescent="0.2">
      <c r="A81" s="17"/>
      <c r="B81" s="2" t="s">
        <v>203</v>
      </c>
    </row>
    <row r="82" spans="1:3" x14ac:dyDescent="0.2">
      <c r="A82" s="17"/>
      <c r="B82" s="11" t="s">
        <v>204</v>
      </c>
    </row>
    <row r="83" spans="1:3" x14ac:dyDescent="0.2">
      <c r="A83" s="17"/>
      <c r="B83" s="11" t="s">
        <v>205</v>
      </c>
    </row>
    <row r="84" spans="1:3" x14ac:dyDescent="0.2">
      <c r="A84" s="17"/>
      <c r="B84" s="11" t="s">
        <v>206</v>
      </c>
    </row>
    <row r="85" spans="1:3" x14ac:dyDescent="0.2">
      <c r="A85" s="17"/>
      <c r="B85" s="2"/>
    </row>
    <row r="86" spans="1:3" x14ac:dyDescent="0.2">
      <c r="A86" s="17"/>
      <c r="B86" s="12" t="s">
        <v>207</v>
      </c>
    </row>
    <row r="87" spans="1:3" x14ac:dyDescent="0.2">
      <c r="A87" s="17"/>
      <c r="B87" s="2" t="s">
        <v>166</v>
      </c>
      <c r="C87" s="17" t="s">
        <v>19</v>
      </c>
    </row>
    <row r="88" spans="1:3" x14ac:dyDescent="0.2">
      <c r="A88" s="17"/>
      <c r="B88" s="2" t="s">
        <v>137</v>
      </c>
      <c r="C88" s="17" t="s">
        <v>12</v>
      </c>
    </row>
    <row r="89" spans="1:3" x14ac:dyDescent="0.2">
      <c r="A89" s="17"/>
      <c r="B89" s="2" t="s">
        <v>138</v>
      </c>
      <c r="C89" s="17" t="s">
        <v>19</v>
      </c>
    </row>
    <row r="90" spans="1:3" s="32" customFormat="1" x14ac:dyDescent="0.2">
      <c r="A90" s="30"/>
      <c r="B90" s="31" t="s">
        <v>35</v>
      </c>
      <c r="C90" s="33" t="s">
        <v>12</v>
      </c>
    </row>
    <row r="91" spans="1:3" x14ac:dyDescent="0.2">
      <c r="A91" s="17"/>
      <c r="B91" s="2" t="s">
        <v>139</v>
      </c>
      <c r="C91" s="17" t="s">
        <v>12</v>
      </c>
    </row>
    <row r="92" spans="1:3" x14ac:dyDescent="0.2">
      <c r="A92" s="17"/>
      <c r="B92" s="2" t="s">
        <v>140</v>
      </c>
      <c r="C92" s="17" t="s">
        <v>19</v>
      </c>
    </row>
    <row r="93" spans="1:3" x14ac:dyDescent="0.2">
      <c r="A93" s="17"/>
      <c r="B93" s="2" t="s">
        <v>141</v>
      </c>
      <c r="C93" s="17" t="s">
        <v>19</v>
      </c>
    </row>
    <row r="94" spans="1:3" x14ac:dyDescent="0.2">
      <c r="A94" s="17"/>
      <c r="B94" s="2" t="s">
        <v>142</v>
      </c>
      <c r="C94" s="17" t="s">
        <v>19</v>
      </c>
    </row>
    <row r="95" spans="1:3" x14ac:dyDescent="0.2">
      <c r="A95" s="17"/>
      <c r="B95" s="2" t="s">
        <v>208</v>
      </c>
      <c r="C95" s="17" t="s">
        <v>19</v>
      </c>
    </row>
    <row r="96" spans="1:3" x14ac:dyDescent="0.2">
      <c r="A96" s="17"/>
      <c r="B96" s="2" t="s">
        <v>144</v>
      </c>
      <c r="C96" s="17" t="s">
        <v>19</v>
      </c>
    </row>
    <row r="97" spans="1:3" x14ac:dyDescent="0.2">
      <c r="A97" s="17"/>
      <c r="B97" s="2" t="s">
        <v>145</v>
      </c>
      <c r="C97" s="17" t="s">
        <v>19</v>
      </c>
    </row>
    <row r="98" spans="1:3" x14ac:dyDescent="0.2">
      <c r="A98" s="17"/>
      <c r="B98" s="2"/>
    </row>
    <row r="99" spans="1:3" x14ac:dyDescent="0.2">
      <c r="A99" s="17"/>
      <c r="B99" s="13" t="s">
        <v>209</v>
      </c>
    </row>
    <row r="100" spans="1:3" x14ac:dyDescent="0.2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">
      <c r="A101" s="17"/>
      <c r="B101" s="2" t="s">
        <v>210</v>
      </c>
      <c r="C101" s="17" t="s">
        <v>19</v>
      </c>
    </row>
    <row r="102" spans="1:3" x14ac:dyDescent="0.2">
      <c r="A102" s="17"/>
      <c r="B102" s="2" t="s">
        <v>211</v>
      </c>
      <c r="C102" s="17" t="s">
        <v>19</v>
      </c>
    </row>
    <row r="103" spans="1:3" x14ac:dyDescent="0.2">
      <c r="A103" s="17"/>
      <c r="B103" s="2" t="s">
        <v>212</v>
      </c>
      <c r="C103" s="17" t="s">
        <v>12</v>
      </c>
    </row>
    <row r="104" spans="1:3" x14ac:dyDescent="0.2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80" zoomScaleNormal="115" zoomScaleSheetLayoutView="80" workbookViewId="0">
      <selection activeCell="L16" sqref="L16"/>
    </sheetView>
  </sheetViews>
  <sheetFormatPr baseColWidth="10" defaultColWidth="11.5" defaultRowHeight="15" x14ac:dyDescent="0.2"/>
  <cols>
    <col min="1" max="1" width="3" customWidth="1"/>
    <col min="2" max="2" width="19.5" customWidth="1"/>
    <col min="3" max="3" width="32" customWidth="1"/>
    <col min="4" max="4" width="57.33203125" customWidth="1"/>
    <col min="5" max="5" width="23.1640625" customWidth="1"/>
    <col min="6" max="6" width="16.6640625" customWidth="1"/>
    <col min="7" max="7" width="10.5" customWidth="1"/>
    <col min="8" max="8" width="4.5" customWidth="1"/>
  </cols>
  <sheetData>
    <row r="1" spans="1:17" ht="10.25" customHeight="1" x14ac:dyDescent="0.2">
      <c r="D1" s="17"/>
      <c r="E1" s="17"/>
      <c r="G1" s="17"/>
    </row>
    <row r="2" spans="1:17" s="43" customFormat="1" ht="13.25" customHeight="1" x14ac:dyDescent="0.2">
      <c r="B2" s="152"/>
      <c r="C2" s="157" t="s">
        <v>262</v>
      </c>
      <c r="D2" s="158"/>
      <c r="E2" s="159"/>
      <c r="F2" s="153" t="s">
        <v>213</v>
      </c>
      <c r="G2" s="154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2">
      <c r="B3" s="152"/>
      <c r="C3" s="160"/>
      <c r="D3" s="161"/>
      <c r="E3" s="162"/>
      <c r="F3" s="153" t="s">
        <v>214</v>
      </c>
      <c r="G3" s="154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2">
      <c r="B4" s="152"/>
      <c r="C4" s="163" t="s">
        <v>215</v>
      </c>
      <c r="D4" s="164"/>
      <c r="E4" s="165"/>
      <c r="F4" s="153" t="s">
        <v>216</v>
      </c>
      <c r="G4" s="154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">
      <c r="B5" s="152"/>
      <c r="C5" s="166"/>
      <c r="D5" s="167"/>
      <c r="E5" s="168"/>
      <c r="F5" s="155" t="s">
        <v>217</v>
      </c>
      <c r="G5" s="15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">
      <c r="B6" s="88"/>
      <c r="C6" s="84"/>
      <c r="D6" s="84"/>
      <c r="E6" s="84"/>
      <c r="F6" s="84"/>
      <c r="G6" s="84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">
      <c r="D7" s="48"/>
    </row>
    <row r="8" spans="1:17" s="43" customFormat="1" ht="13" x14ac:dyDescent="0.2">
      <c r="B8" s="150"/>
      <c r="C8" s="150"/>
      <c r="D8" s="150"/>
      <c r="E8" s="150"/>
      <c r="F8" s="150"/>
      <c r="G8" s="150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25">
      <c r="A9"/>
      <c r="B9" s="151" t="s">
        <v>252</v>
      </c>
      <c r="C9" s="151"/>
      <c r="D9" s="151"/>
      <c r="E9" s="151"/>
      <c r="F9" s="151"/>
      <c r="G9" s="151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">
      <c r="B10" s="74"/>
      <c r="C10" s="75"/>
      <c r="D10" s="75"/>
      <c r="E10" s="75"/>
      <c r="F10" s="75"/>
      <c r="G10" s="76"/>
    </row>
    <row r="11" spans="1:17" x14ac:dyDescent="0.2">
      <c r="B11" s="77"/>
      <c r="C11" s="6" t="s">
        <v>218</v>
      </c>
      <c r="D11" s="89" t="s">
        <v>256</v>
      </c>
      <c r="G11" s="78"/>
    </row>
    <row r="12" spans="1:17" x14ac:dyDescent="0.2">
      <c r="B12" s="77"/>
      <c r="C12" s="6"/>
      <c r="G12" s="78"/>
    </row>
    <row r="13" spans="1:17" x14ac:dyDescent="0.2">
      <c r="B13" s="77"/>
      <c r="C13" s="6" t="s">
        <v>255</v>
      </c>
      <c r="D13" s="89" t="s">
        <v>261</v>
      </c>
      <c r="G13" s="78"/>
    </row>
    <row r="14" spans="1:17" x14ac:dyDescent="0.2">
      <c r="B14" s="77"/>
      <c r="C14" s="6"/>
      <c r="D14" s="89"/>
      <c r="G14" s="78"/>
    </row>
    <row r="15" spans="1:17" x14ac:dyDescent="0.2">
      <c r="B15" s="77"/>
      <c r="C15" s="88" t="s">
        <v>219</v>
      </c>
      <c r="D15" s="89" t="s">
        <v>263</v>
      </c>
      <c r="G15" s="78"/>
    </row>
    <row r="16" spans="1:17" x14ac:dyDescent="0.2">
      <c r="B16" s="77"/>
      <c r="C16" s="6"/>
      <c r="G16" s="78"/>
    </row>
    <row r="17" spans="2:7" x14ac:dyDescent="0.2">
      <c r="B17" s="77"/>
      <c r="C17" s="6" t="s">
        <v>220</v>
      </c>
      <c r="D17" t="s">
        <v>221</v>
      </c>
      <c r="G17" s="78"/>
    </row>
    <row r="18" spans="2:7" x14ac:dyDescent="0.2">
      <c r="B18" s="77"/>
      <c r="C18" s="6"/>
      <c r="G18" s="78"/>
    </row>
    <row r="19" spans="2:7" x14ac:dyDescent="0.2">
      <c r="B19" s="77"/>
      <c r="C19" s="6" t="s">
        <v>222</v>
      </c>
      <c r="D19" s="27" t="s">
        <v>334</v>
      </c>
      <c r="G19" s="78"/>
    </row>
    <row r="20" spans="2:7" x14ac:dyDescent="0.2">
      <c r="B20" s="77"/>
      <c r="C20" s="6"/>
      <c r="G20" s="78"/>
    </row>
    <row r="21" spans="2:7" x14ac:dyDescent="0.2">
      <c r="B21" s="77"/>
      <c r="C21" s="6" t="s">
        <v>223</v>
      </c>
      <c r="D21" s="27" t="s">
        <v>335</v>
      </c>
      <c r="G21" s="78"/>
    </row>
    <row r="22" spans="2:7" x14ac:dyDescent="0.2">
      <c r="B22" s="77"/>
      <c r="C22" s="6"/>
      <c r="G22" s="78"/>
    </row>
    <row r="23" spans="2:7" x14ac:dyDescent="0.2">
      <c r="B23" s="77"/>
      <c r="C23" s="6"/>
      <c r="G23" s="78"/>
    </row>
    <row r="24" spans="2:7" x14ac:dyDescent="0.2">
      <c r="B24" s="77"/>
      <c r="C24" s="6" t="s">
        <v>224</v>
      </c>
      <c r="D24" s="87">
        <v>20</v>
      </c>
      <c r="E24" t="s">
        <v>225</v>
      </c>
      <c r="G24" s="78"/>
    </row>
    <row r="25" spans="2:7" x14ac:dyDescent="0.2">
      <c r="B25" s="77"/>
      <c r="C25" s="6"/>
      <c r="D25" s="17"/>
      <c r="G25" s="78"/>
    </row>
    <row r="26" spans="2:7" x14ac:dyDescent="0.2">
      <c r="B26" s="77"/>
      <c r="C26" s="6"/>
      <c r="D26" s="17"/>
      <c r="G26" s="78"/>
    </row>
    <row r="27" spans="2:7" x14ac:dyDescent="0.2">
      <c r="B27" s="77"/>
      <c r="C27" s="6" t="s">
        <v>226</v>
      </c>
      <c r="D27" s="149" t="s">
        <v>336</v>
      </c>
      <c r="E27" s="149"/>
      <c r="G27" s="78"/>
    </row>
    <row r="28" spans="2:7" x14ac:dyDescent="0.2">
      <c r="B28" s="77"/>
      <c r="C28" s="6"/>
      <c r="D28" s="17"/>
      <c r="G28" s="78"/>
    </row>
    <row r="29" spans="2:7" x14ac:dyDescent="0.2">
      <c r="B29" s="77"/>
      <c r="C29" s="6"/>
      <c r="D29" s="17"/>
      <c r="G29" s="78"/>
    </row>
    <row r="30" spans="2:7" ht="14.25" customHeight="1" x14ac:dyDescent="0.2">
      <c r="B30" s="77"/>
      <c r="C30" s="111" t="s">
        <v>227</v>
      </c>
      <c r="D30" s="27" t="s">
        <v>337</v>
      </c>
      <c r="E30" s="27"/>
      <c r="G30" s="78"/>
    </row>
    <row r="31" spans="2:7" x14ac:dyDescent="0.2">
      <c r="B31" s="77"/>
      <c r="G31" s="78"/>
    </row>
    <row r="32" spans="2:7" ht="16" thickBot="1" x14ac:dyDescent="0.25">
      <c r="B32" s="77"/>
      <c r="G32" s="78"/>
    </row>
    <row r="33" spans="2:7" x14ac:dyDescent="0.2">
      <c r="B33" s="74"/>
      <c r="C33" s="75"/>
      <c r="D33" s="75"/>
      <c r="E33" s="75"/>
      <c r="F33" s="75"/>
      <c r="G33" s="76"/>
    </row>
    <row r="34" spans="2:7" x14ac:dyDescent="0.2">
      <c r="B34" s="86" t="s">
        <v>228</v>
      </c>
      <c r="C34" s="6" t="s">
        <v>229</v>
      </c>
      <c r="D34" s="6"/>
      <c r="E34" s="6"/>
      <c r="F34" s="107">
        <v>41000</v>
      </c>
      <c r="G34" s="78"/>
    </row>
    <row r="35" spans="2:7" x14ac:dyDescent="0.2">
      <c r="B35" s="86" t="s">
        <v>230</v>
      </c>
      <c r="C35" t="s">
        <v>231</v>
      </c>
      <c r="E35" s="101"/>
      <c r="F35" s="107">
        <f>+'Gastos Generales'!F57</f>
        <v>0</v>
      </c>
      <c r="G35" s="78"/>
    </row>
    <row r="36" spans="2:7" x14ac:dyDescent="0.2">
      <c r="B36" s="86" t="s">
        <v>232</v>
      </c>
      <c r="C36" t="s">
        <v>233</v>
      </c>
      <c r="E36" s="101">
        <v>0</v>
      </c>
      <c r="F36" s="107">
        <f>+F34*E36</f>
        <v>0</v>
      </c>
      <c r="G36" s="78"/>
    </row>
    <row r="37" spans="2:7" x14ac:dyDescent="0.2">
      <c r="B37" s="86" t="s">
        <v>234</v>
      </c>
      <c r="C37" s="6" t="s">
        <v>235</v>
      </c>
      <c r="E37" s="79" t="s">
        <v>338</v>
      </c>
      <c r="F37" s="108">
        <f>SUM(F34:F36)</f>
        <v>41000</v>
      </c>
      <c r="G37" s="78"/>
    </row>
    <row r="38" spans="2:7" x14ac:dyDescent="0.2">
      <c r="B38" s="77"/>
      <c r="E38" s="79"/>
      <c r="F38" s="109"/>
      <c r="G38" s="78"/>
    </row>
    <row r="39" spans="2:7" x14ac:dyDescent="0.2">
      <c r="B39" s="86" t="s">
        <v>236</v>
      </c>
      <c r="C39" s="6" t="s">
        <v>237</v>
      </c>
      <c r="E39" s="79">
        <v>0.18</v>
      </c>
      <c r="F39" s="108">
        <f>+F37*E39</f>
        <v>7380</v>
      </c>
      <c r="G39" s="78"/>
    </row>
    <row r="40" spans="2:7" x14ac:dyDescent="0.2">
      <c r="B40" s="77"/>
      <c r="F40" s="109"/>
      <c r="G40" s="78"/>
    </row>
    <row r="41" spans="2:7" x14ac:dyDescent="0.2">
      <c r="B41" s="86" t="s">
        <v>238</v>
      </c>
      <c r="C41" s="6" t="s">
        <v>239</v>
      </c>
      <c r="D41" s="6"/>
      <c r="E41" s="6" t="s">
        <v>338</v>
      </c>
      <c r="F41" s="110">
        <f>+F37+F39</f>
        <v>48380</v>
      </c>
      <c r="G41" s="78"/>
    </row>
    <row r="42" spans="2:7" x14ac:dyDescent="0.2">
      <c r="B42" s="77"/>
      <c r="C42" s="83"/>
      <c r="D42" s="6"/>
      <c r="E42" s="6"/>
      <c r="F42" s="42"/>
      <c r="G42" s="78"/>
    </row>
    <row r="43" spans="2:7" ht="16" thickBot="1" x14ac:dyDescent="0.25">
      <c r="B43" s="80"/>
      <c r="C43" s="81"/>
      <c r="D43" s="81"/>
      <c r="E43" s="81"/>
      <c r="F43" s="81"/>
      <c r="G43" s="82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8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N29"/>
  <sheetViews>
    <sheetView showGridLines="0" view="pageBreakPreview" zoomScale="85" zoomScaleNormal="85" zoomScaleSheetLayoutView="85" workbookViewId="0">
      <selection activeCell="H30" sqref="H30"/>
    </sheetView>
  </sheetViews>
  <sheetFormatPr baseColWidth="10" defaultColWidth="10.6640625" defaultRowHeight="15" x14ac:dyDescent="0.2"/>
  <cols>
    <col min="1" max="1" width="2.5" customWidth="1"/>
    <col min="2" max="2" width="16.33203125" customWidth="1"/>
    <col min="3" max="3" width="68.5" customWidth="1"/>
    <col min="4" max="4" width="10.33203125" style="17" customWidth="1"/>
    <col min="5" max="5" width="10.6640625" style="85" customWidth="1"/>
    <col min="6" max="6" width="15.83203125" customWidth="1"/>
    <col min="7" max="7" width="13.5" customWidth="1"/>
    <col min="8" max="8" width="14.6640625" customWidth="1"/>
    <col min="9" max="9" width="1.6640625" customWidth="1"/>
  </cols>
  <sheetData>
    <row r="1" spans="1:14" ht="10.25" customHeight="1" x14ac:dyDescent="0.2">
      <c r="E1" s="17"/>
    </row>
    <row r="2" spans="1:14" s="43" customFormat="1" ht="13.25" customHeight="1" x14ac:dyDescent="0.2">
      <c r="B2" s="185"/>
      <c r="C2" s="157" t="s">
        <v>253</v>
      </c>
      <c r="D2" s="158"/>
      <c r="E2" s="159"/>
      <c r="F2" s="188" t="s">
        <v>213</v>
      </c>
      <c r="G2" s="189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2">
      <c r="B3" s="186"/>
      <c r="C3" s="160"/>
      <c r="D3" s="161"/>
      <c r="E3" s="162"/>
      <c r="F3" s="181" t="s">
        <v>214</v>
      </c>
      <c r="G3" s="182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2">
      <c r="B4" s="186"/>
      <c r="C4" s="163" t="s">
        <v>215</v>
      </c>
      <c r="D4" s="164"/>
      <c r="E4" s="165"/>
      <c r="F4" s="181" t="s">
        <v>216</v>
      </c>
      <c r="G4" s="182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2">
      <c r="B5" s="187"/>
      <c r="C5" s="166"/>
      <c r="D5" s="167"/>
      <c r="E5" s="168"/>
      <c r="F5" s="183" t="s">
        <v>240</v>
      </c>
      <c r="G5" s="184"/>
    </row>
    <row r="6" spans="1:14" s="43" customFormat="1" ht="13" x14ac:dyDescent="0.2">
      <c r="B6" s="150"/>
      <c r="C6" s="150"/>
      <c r="D6" s="150"/>
      <c r="E6" s="150"/>
      <c r="F6" s="150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2">
      <c r="B7" s="90" t="s">
        <v>218</v>
      </c>
      <c r="C7" s="91" t="s">
        <v>256</v>
      </c>
      <c r="F7" s="92"/>
      <c r="G7" s="92"/>
    </row>
    <row r="8" spans="1:14" s="43" customFormat="1" x14ac:dyDescent="0.2">
      <c r="B8" s="90" t="s">
        <v>219</v>
      </c>
      <c r="C8" s="91" t="s">
        <v>257</v>
      </c>
      <c r="F8" s="92"/>
      <c r="G8" s="92"/>
    </row>
    <row r="9" spans="1:14" s="44" customFormat="1" ht="18.5" customHeight="1" x14ac:dyDescent="0.2">
      <c r="B9" s="179" t="s">
        <v>258</v>
      </c>
      <c r="C9" s="180" t="s">
        <v>266</v>
      </c>
      <c r="D9" s="177"/>
      <c r="E9" s="177"/>
      <c r="F9" s="43"/>
      <c r="G9" s="43"/>
    </row>
    <row r="10" spans="1:14" s="44" customFormat="1" ht="15" customHeight="1" x14ac:dyDescent="0.2">
      <c r="B10" s="179"/>
      <c r="C10" s="180"/>
      <c r="D10" s="177"/>
      <c r="E10" s="177"/>
      <c r="F10" s="43"/>
      <c r="G10" s="43"/>
    </row>
    <row r="11" spans="1:14" s="45" customFormat="1" x14ac:dyDescent="0.2">
      <c r="A11"/>
      <c r="B11" s="90" t="s">
        <v>241</v>
      </c>
      <c r="C11" s="43"/>
      <c r="D11" s="93"/>
      <c r="E11" s="43"/>
      <c r="F11" s="43"/>
      <c r="G11" s="43"/>
    </row>
    <row r="12" spans="1:14" s="45" customFormat="1" ht="15" customHeight="1" x14ac:dyDescent="0.2">
      <c r="A12"/>
      <c r="B12" s="178"/>
      <c r="C12" s="178"/>
      <c r="D12" s="178"/>
      <c r="E12" s="178"/>
      <c r="F12" s="178"/>
      <c r="G12" s="178"/>
      <c r="H12" s="48"/>
      <c r="I12" s="48"/>
      <c r="J12" s="48"/>
      <c r="K12" s="48"/>
      <c r="L12" s="48"/>
      <c r="M12" s="48"/>
      <c r="N12" s="48"/>
    </row>
    <row r="14" spans="1:14" ht="37.5" customHeight="1" x14ac:dyDescent="0.2">
      <c r="B14" s="112" t="s">
        <v>242</v>
      </c>
      <c r="C14" s="113" t="s">
        <v>243</v>
      </c>
      <c r="D14" s="112" t="s">
        <v>278</v>
      </c>
      <c r="E14" s="131" t="s">
        <v>244</v>
      </c>
      <c r="F14" s="131" t="s">
        <v>279</v>
      </c>
      <c r="G14" s="114" t="s">
        <v>245</v>
      </c>
      <c r="H14" s="114" t="s">
        <v>246</v>
      </c>
    </row>
    <row r="15" spans="1:14" ht="20.25" customHeight="1" x14ac:dyDescent="0.2">
      <c r="B15" s="116">
        <v>1</v>
      </c>
      <c r="C15" s="172" t="s">
        <v>304</v>
      </c>
      <c r="D15" s="173"/>
      <c r="E15" s="173"/>
      <c r="F15" s="174"/>
      <c r="G15" s="175">
        <f>+H17+H19+H21</f>
        <v>0</v>
      </c>
      <c r="H15" s="176"/>
    </row>
    <row r="16" spans="1:14" x14ac:dyDescent="0.2">
      <c r="B16" s="117">
        <v>1.01</v>
      </c>
      <c r="C16" s="118" t="s">
        <v>267</v>
      </c>
      <c r="D16" s="119"/>
      <c r="E16" s="120"/>
      <c r="F16" s="121"/>
      <c r="G16" s="122"/>
      <c r="H16" s="122"/>
    </row>
    <row r="17" spans="2:8" x14ac:dyDescent="0.2">
      <c r="B17" s="123" t="s">
        <v>268</v>
      </c>
      <c r="C17" s="136" t="s">
        <v>304</v>
      </c>
      <c r="D17" s="124" t="s">
        <v>264</v>
      </c>
      <c r="E17" s="125">
        <v>1</v>
      </c>
      <c r="F17" s="126">
        <v>12</v>
      </c>
      <c r="G17" s="127">
        <v>0</v>
      </c>
      <c r="H17" s="127">
        <f>+E17*F17*G17</f>
        <v>0</v>
      </c>
    </row>
    <row r="18" spans="2:8" x14ac:dyDescent="0.2">
      <c r="B18" s="117">
        <v>1.05</v>
      </c>
      <c r="C18" s="170" t="s">
        <v>281</v>
      </c>
      <c r="D18" s="171"/>
      <c r="E18" s="130"/>
      <c r="F18" s="130"/>
      <c r="G18" s="130"/>
      <c r="H18" s="130"/>
    </row>
    <row r="19" spans="2:8" x14ac:dyDescent="0.2">
      <c r="B19" s="128" t="s">
        <v>282</v>
      </c>
      <c r="C19" s="129" t="s">
        <v>283</v>
      </c>
      <c r="D19" s="124" t="s">
        <v>302</v>
      </c>
      <c r="E19" s="125" t="s">
        <v>303</v>
      </c>
      <c r="F19" s="126">
        <v>1</v>
      </c>
      <c r="G19" s="127">
        <v>0</v>
      </c>
      <c r="H19" s="127">
        <f>+F19*G19</f>
        <v>0</v>
      </c>
    </row>
    <row r="20" spans="2:8" x14ac:dyDescent="0.2">
      <c r="B20" s="117" t="s">
        <v>286</v>
      </c>
      <c r="C20" s="170" t="s">
        <v>284</v>
      </c>
      <c r="D20" s="171"/>
      <c r="E20" s="130"/>
      <c r="F20" s="130"/>
      <c r="G20" s="130"/>
      <c r="H20" s="130"/>
    </row>
    <row r="21" spans="2:8" x14ac:dyDescent="0.2">
      <c r="B21" s="128" t="s">
        <v>282</v>
      </c>
      <c r="C21" s="129" t="s">
        <v>285</v>
      </c>
      <c r="D21" s="124" t="s">
        <v>302</v>
      </c>
      <c r="E21" s="125" t="s">
        <v>303</v>
      </c>
      <c r="F21" s="126">
        <v>1</v>
      </c>
      <c r="G21" s="127">
        <v>0</v>
      </c>
      <c r="H21" s="127">
        <f>+F21*G21</f>
        <v>0</v>
      </c>
    </row>
    <row r="22" spans="2:8" ht="24" customHeight="1" x14ac:dyDescent="0.2">
      <c r="B22" s="132">
        <v>2</v>
      </c>
      <c r="C22" s="172" t="s">
        <v>287</v>
      </c>
      <c r="D22" s="173"/>
      <c r="E22" s="173"/>
      <c r="F22" s="174"/>
      <c r="G22" s="175">
        <f>+H24+H25+H27+H28</f>
        <v>0</v>
      </c>
      <c r="H22" s="176"/>
    </row>
    <row r="23" spans="2:8" x14ac:dyDescent="0.2">
      <c r="B23" s="117">
        <v>2.0099999999999998</v>
      </c>
      <c r="C23" s="133" t="s">
        <v>288</v>
      </c>
      <c r="D23" s="119"/>
      <c r="E23" s="120"/>
      <c r="F23" s="121"/>
      <c r="G23" s="122"/>
      <c r="H23" s="122"/>
    </row>
    <row r="24" spans="2:8" x14ac:dyDescent="0.2">
      <c r="B24" s="123" t="s">
        <v>289</v>
      </c>
      <c r="C24" s="135" t="s">
        <v>329</v>
      </c>
      <c r="D24" s="124" t="s">
        <v>264</v>
      </c>
      <c r="E24" s="125">
        <v>1</v>
      </c>
      <c r="F24" s="126">
        <v>12</v>
      </c>
      <c r="G24" s="127">
        <v>0</v>
      </c>
      <c r="H24" s="127">
        <f t="shared" ref="H24:H27" si="0">+E24*F24*G24</f>
        <v>0</v>
      </c>
    </row>
    <row r="25" spans="2:8" x14ac:dyDescent="0.2">
      <c r="B25" s="123" t="s">
        <v>330</v>
      </c>
      <c r="C25" s="135" t="s">
        <v>331</v>
      </c>
      <c r="D25" s="124" t="s">
        <v>264</v>
      </c>
      <c r="E25" s="125">
        <v>1</v>
      </c>
      <c r="F25" s="126">
        <v>12</v>
      </c>
      <c r="G25" s="127">
        <v>0</v>
      </c>
      <c r="H25" s="127">
        <f t="shared" ref="H25" si="1">+E25*F25*G25</f>
        <v>0</v>
      </c>
    </row>
    <row r="26" spans="2:8" x14ac:dyDescent="0.2">
      <c r="B26" s="117">
        <v>2.02</v>
      </c>
      <c r="C26" s="133" t="s">
        <v>298</v>
      </c>
      <c r="D26" s="119"/>
      <c r="E26" s="120"/>
      <c r="F26" s="121"/>
      <c r="G26" s="122"/>
      <c r="H26" s="122"/>
    </row>
    <row r="27" spans="2:8" x14ac:dyDescent="0.2">
      <c r="B27" s="123" t="s">
        <v>305</v>
      </c>
      <c r="C27" s="135" t="s">
        <v>332</v>
      </c>
      <c r="D27" s="124" t="s">
        <v>264</v>
      </c>
      <c r="E27" s="125">
        <v>1</v>
      </c>
      <c r="F27" s="126">
        <v>12</v>
      </c>
      <c r="G27" s="127">
        <v>0</v>
      </c>
      <c r="H27" s="127">
        <f t="shared" si="0"/>
        <v>0</v>
      </c>
    </row>
    <row r="28" spans="2:8" x14ac:dyDescent="0.2">
      <c r="B28" s="123" t="s">
        <v>305</v>
      </c>
      <c r="C28" s="135" t="s">
        <v>333</v>
      </c>
      <c r="D28" s="124" t="s">
        <v>264</v>
      </c>
      <c r="E28" s="125">
        <v>1</v>
      </c>
      <c r="F28" s="126">
        <v>12</v>
      </c>
      <c r="G28" s="127">
        <v>0</v>
      </c>
      <c r="H28" s="127">
        <f t="shared" ref="H28" si="2">+E28*F28*G28</f>
        <v>0</v>
      </c>
    </row>
    <row r="29" spans="2:8" ht="21" customHeight="1" x14ac:dyDescent="0.2">
      <c r="B29" s="169" t="s">
        <v>297</v>
      </c>
      <c r="C29" s="169"/>
      <c r="D29" s="169"/>
      <c r="E29" s="169"/>
      <c r="F29" s="169"/>
      <c r="G29" s="169"/>
      <c r="H29" s="134">
        <f>+G15+G22</f>
        <v>0</v>
      </c>
    </row>
  </sheetData>
  <mergeCells count="19">
    <mergeCell ref="F4:G4"/>
    <mergeCell ref="F5:G5"/>
    <mergeCell ref="C4:E5"/>
    <mergeCell ref="C2:E3"/>
    <mergeCell ref="B2:B5"/>
    <mergeCell ref="F2:G2"/>
    <mergeCell ref="F3:G3"/>
    <mergeCell ref="C15:F15"/>
    <mergeCell ref="G15:H15"/>
    <mergeCell ref="B6:F6"/>
    <mergeCell ref="D9:E10"/>
    <mergeCell ref="B12:G12"/>
    <mergeCell ref="B9:B10"/>
    <mergeCell ref="C9:C10"/>
    <mergeCell ref="B29:G29"/>
    <mergeCell ref="C18:D18"/>
    <mergeCell ref="C20:D20"/>
    <mergeCell ref="C22:F22"/>
    <mergeCell ref="G22:H2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13960-443C-46E3-9E41-2ACADB6C8CB5}">
  <dimension ref="A1:O66"/>
  <sheetViews>
    <sheetView showGridLines="0" view="pageBreakPreview" topLeftCell="A30" zoomScaleNormal="100" zoomScaleSheetLayoutView="100" workbookViewId="0">
      <selection activeCell="F58" sqref="F58"/>
    </sheetView>
  </sheetViews>
  <sheetFormatPr baseColWidth="10" defaultColWidth="15.1640625" defaultRowHeight="11" x14ac:dyDescent="0.15"/>
  <cols>
    <col min="1" max="1" width="9.83203125" style="49" customWidth="1"/>
    <col min="2" max="2" width="8.33203125" style="49" customWidth="1"/>
    <col min="3" max="3" width="78.1640625" style="49" customWidth="1"/>
    <col min="4" max="4" width="12.5" style="49" customWidth="1"/>
    <col min="5" max="5" width="13" style="49" customWidth="1"/>
    <col min="6" max="6" width="13" style="49" bestFit="1" customWidth="1"/>
    <col min="7" max="7" width="3.5" style="49" customWidth="1"/>
    <col min="8" max="236" width="15.1640625" style="49"/>
    <col min="237" max="237" width="13.83203125" style="49" customWidth="1"/>
    <col min="238" max="238" width="47.164062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640625" style="49"/>
    <col min="248" max="248" width="16.33203125" style="49" bestFit="1" customWidth="1"/>
    <col min="249" max="251" width="15.1640625" style="49"/>
    <col min="252" max="252" width="15.6640625" style="49" bestFit="1" customWidth="1"/>
    <col min="253" max="492" width="15.1640625" style="49"/>
    <col min="493" max="493" width="13.83203125" style="49" customWidth="1"/>
    <col min="494" max="494" width="47.164062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640625" style="49"/>
    <col min="504" max="504" width="16.33203125" style="49" bestFit="1" customWidth="1"/>
    <col min="505" max="507" width="15.1640625" style="49"/>
    <col min="508" max="508" width="15.6640625" style="49" bestFit="1" customWidth="1"/>
    <col min="509" max="748" width="15.1640625" style="49"/>
    <col min="749" max="749" width="13.83203125" style="49" customWidth="1"/>
    <col min="750" max="750" width="47.164062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640625" style="49"/>
    <col min="760" max="760" width="16.33203125" style="49" bestFit="1" customWidth="1"/>
    <col min="761" max="763" width="15.1640625" style="49"/>
    <col min="764" max="764" width="15.6640625" style="49" bestFit="1" customWidth="1"/>
    <col min="765" max="1004" width="15.1640625" style="49"/>
    <col min="1005" max="1005" width="13.83203125" style="49" customWidth="1"/>
    <col min="1006" max="1006" width="47.164062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640625" style="49"/>
    <col min="1016" max="1016" width="16.33203125" style="49" bestFit="1" customWidth="1"/>
    <col min="1017" max="1019" width="15.1640625" style="49"/>
    <col min="1020" max="1020" width="15.6640625" style="49" bestFit="1" customWidth="1"/>
    <col min="1021" max="1260" width="15.1640625" style="49"/>
    <col min="1261" max="1261" width="13.83203125" style="49" customWidth="1"/>
    <col min="1262" max="1262" width="47.164062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640625" style="49"/>
    <col min="1272" max="1272" width="16.33203125" style="49" bestFit="1" customWidth="1"/>
    <col min="1273" max="1275" width="15.1640625" style="49"/>
    <col min="1276" max="1276" width="15.6640625" style="49" bestFit="1" customWidth="1"/>
    <col min="1277" max="1516" width="15.1640625" style="49"/>
    <col min="1517" max="1517" width="13.83203125" style="49" customWidth="1"/>
    <col min="1518" max="1518" width="47.164062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640625" style="49"/>
    <col min="1528" max="1528" width="16.33203125" style="49" bestFit="1" customWidth="1"/>
    <col min="1529" max="1531" width="15.1640625" style="49"/>
    <col min="1532" max="1532" width="15.6640625" style="49" bestFit="1" customWidth="1"/>
    <col min="1533" max="1772" width="15.1640625" style="49"/>
    <col min="1773" max="1773" width="13.83203125" style="49" customWidth="1"/>
    <col min="1774" max="1774" width="47.164062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640625" style="49"/>
    <col min="1784" max="1784" width="16.33203125" style="49" bestFit="1" customWidth="1"/>
    <col min="1785" max="1787" width="15.1640625" style="49"/>
    <col min="1788" max="1788" width="15.6640625" style="49" bestFit="1" customWidth="1"/>
    <col min="1789" max="2028" width="15.1640625" style="49"/>
    <col min="2029" max="2029" width="13.83203125" style="49" customWidth="1"/>
    <col min="2030" max="2030" width="47.164062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640625" style="49"/>
    <col min="2040" max="2040" width="16.33203125" style="49" bestFit="1" customWidth="1"/>
    <col min="2041" max="2043" width="15.1640625" style="49"/>
    <col min="2044" max="2044" width="15.6640625" style="49" bestFit="1" customWidth="1"/>
    <col min="2045" max="2284" width="15.1640625" style="49"/>
    <col min="2285" max="2285" width="13.83203125" style="49" customWidth="1"/>
    <col min="2286" max="2286" width="47.164062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640625" style="49"/>
    <col min="2296" max="2296" width="16.33203125" style="49" bestFit="1" customWidth="1"/>
    <col min="2297" max="2299" width="15.1640625" style="49"/>
    <col min="2300" max="2300" width="15.6640625" style="49" bestFit="1" customWidth="1"/>
    <col min="2301" max="2540" width="15.1640625" style="49"/>
    <col min="2541" max="2541" width="13.83203125" style="49" customWidth="1"/>
    <col min="2542" max="2542" width="47.164062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640625" style="49"/>
    <col min="2552" max="2552" width="16.33203125" style="49" bestFit="1" customWidth="1"/>
    <col min="2553" max="2555" width="15.1640625" style="49"/>
    <col min="2556" max="2556" width="15.6640625" style="49" bestFit="1" customWidth="1"/>
    <col min="2557" max="2796" width="15.1640625" style="49"/>
    <col min="2797" max="2797" width="13.83203125" style="49" customWidth="1"/>
    <col min="2798" max="2798" width="47.164062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640625" style="49"/>
    <col min="2808" max="2808" width="16.33203125" style="49" bestFit="1" customWidth="1"/>
    <col min="2809" max="2811" width="15.1640625" style="49"/>
    <col min="2812" max="2812" width="15.6640625" style="49" bestFit="1" customWidth="1"/>
    <col min="2813" max="3052" width="15.1640625" style="49"/>
    <col min="3053" max="3053" width="13.83203125" style="49" customWidth="1"/>
    <col min="3054" max="3054" width="47.164062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640625" style="49"/>
    <col min="3064" max="3064" width="16.33203125" style="49" bestFit="1" customWidth="1"/>
    <col min="3065" max="3067" width="15.1640625" style="49"/>
    <col min="3068" max="3068" width="15.6640625" style="49" bestFit="1" customWidth="1"/>
    <col min="3069" max="3308" width="15.1640625" style="49"/>
    <col min="3309" max="3309" width="13.83203125" style="49" customWidth="1"/>
    <col min="3310" max="3310" width="47.164062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640625" style="49"/>
    <col min="3320" max="3320" width="16.33203125" style="49" bestFit="1" customWidth="1"/>
    <col min="3321" max="3323" width="15.1640625" style="49"/>
    <col min="3324" max="3324" width="15.6640625" style="49" bestFit="1" customWidth="1"/>
    <col min="3325" max="3564" width="15.1640625" style="49"/>
    <col min="3565" max="3565" width="13.83203125" style="49" customWidth="1"/>
    <col min="3566" max="3566" width="47.164062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640625" style="49"/>
    <col min="3576" max="3576" width="16.33203125" style="49" bestFit="1" customWidth="1"/>
    <col min="3577" max="3579" width="15.1640625" style="49"/>
    <col min="3580" max="3580" width="15.6640625" style="49" bestFit="1" customWidth="1"/>
    <col min="3581" max="3820" width="15.1640625" style="49"/>
    <col min="3821" max="3821" width="13.83203125" style="49" customWidth="1"/>
    <col min="3822" max="3822" width="47.164062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640625" style="49"/>
    <col min="3832" max="3832" width="16.33203125" style="49" bestFit="1" customWidth="1"/>
    <col min="3833" max="3835" width="15.1640625" style="49"/>
    <col min="3836" max="3836" width="15.6640625" style="49" bestFit="1" customWidth="1"/>
    <col min="3837" max="4076" width="15.1640625" style="49"/>
    <col min="4077" max="4077" width="13.83203125" style="49" customWidth="1"/>
    <col min="4078" max="4078" width="47.164062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640625" style="49"/>
    <col min="4088" max="4088" width="16.33203125" style="49" bestFit="1" customWidth="1"/>
    <col min="4089" max="4091" width="15.1640625" style="49"/>
    <col min="4092" max="4092" width="15.6640625" style="49" bestFit="1" customWidth="1"/>
    <col min="4093" max="4332" width="15.1640625" style="49"/>
    <col min="4333" max="4333" width="13.83203125" style="49" customWidth="1"/>
    <col min="4334" max="4334" width="47.164062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640625" style="49"/>
    <col min="4344" max="4344" width="16.33203125" style="49" bestFit="1" customWidth="1"/>
    <col min="4345" max="4347" width="15.1640625" style="49"/>
    <col min="4348" max="4348" width="15.6640625" style="49" bestFit="1" customWidth="1"/>
    <col min="4349" max="4588" width="15.1640625" style="49"/>
    <col min="4589" max="4589" width="13.83203125" style="49" customWidth="1"/>
    <col min="4590" max="4590" width="47.164062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640625" style="49"/>
    <col min="4600" max="4600" width="16.33203125" style="49" bestFit="1" customWidth="1"/>
    <col min="4601" max="4603" width="15.1640625" style="49"/>
    <col min="4604" max="4604" width="15.6640625" style="49" bestFit="1" customWidth="1"/>
    <col min="4605" max="4844" width="15.1640625" style="49"/>
    <col min="4845" max="4845" width="13.83203125" style="49" customWidth="1"/>
    <col min="4846" max="4846" width="47.164062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640625" style="49"/>
    <col min="4856" max="4856" width="16.33203125" style="49" bestFit="1" customWidth="1"/>
    <col min="4857" max="4859" width="15.1640625" style="49"/>
    <col min="4860" max="4860" width="15.6640625" style="49" bestFit="1" customWidth="1"/>
    <col min="4861" max="5100" width="15.1640625" style="49"/>
    <col min="5101" max="5101" width="13.83203125" style="49" customWidth="1"/>
    <col min="5102" max="5102" width="47.164062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640625" style="49"/>
    <col min="5112" max="5112" width="16.33203125" style="49" bestFit="1" customWidth="1"/>
    <col min="5113" max="5115" width="15.1640625" style="49"/>
    <col min="5116" max="5116" width="15.6640625" style="49" bestFit="1" customWidth="1"/>
    <col min="5117" max="5356" width="15.1640625" style="49"/>
    <col min="5357" max="5357" width="13.83203125" style="49" customWidth="1"/>
    <col min="5358" max="5358" width="47.164062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640625" style="49"/>
    <col min="5368" max="5368" width="16.33203125" style="49" bestFit="1" customWidth="1"/>
    <col min="5369" max="5371" width="15.1640625" style="49"/>
    <col min="5372" max="5372" width="15.6640625" style="49" bestFit="1" customWidth="1"/>
    <col min="5373" max="5612" width="15.1640625" style="49"/>
    <col min="5613" max="5613" width="13.83203125" style="49" customWidth="1"/>
    <col min="5614" max="5614" width="47.164062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640625" style="49"/>
    <col min="5624" max="5624" width="16.33203125" style="49" bestFit="1" customWidth="1"/>
    <col min="5625" max="5627" width="15.1640625" style="49"/>
    <col min="5628" max="5628" width="15.6640625" style="49" bestFit="1" customWidth="1"/>
    <col min="5629" max="5868" width="15.1640625" style="49"/>
    <col min="5869" max="5869" width="13.83203125" style="49" customWidth="1"/>
    <col min="5870" max="5870" width="47.164062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640625" style="49"/>
    <col min="5880" max="5880" width="16.33203125" style="49" bestFit="1" customWidth="1"/>
    <col min="5881" max="5883" width="15.1640625" style="49"/>
    <col min="5884" max="5884" width="15.6640625" style="49" bestFit="1" customWidth="1"/>
    <col min="5885" max="6124" width="15.1640625" style="49"/>
    <col min="6125" max="6125" width="13.83203125" style="49" customWidth="1"/>
    <col min="6126" max="6126" width="47.164062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640625" style="49"/>
    <col min="6136" max="6136" width="16.33203125" style="49" bestFit="1" customWidth="1"/>
    <col min="6137" max="6139" width="15.1640625" style="49"/>
    <col min="6140" max="6140" width="15.6640625" style="49" bestFit="1" customWidth="1"/>
    <col min="6141" max="6380" width="15.1640625" style="49"/>
    <col min="6381" max="6381" width="13.83203125" style="49" customWidth="1"/>
    <col min="6382" max="6382" width="47.164062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640625" style="49"/>
    <col min="6392" max="6392" width="16.33203125" style="49" bestFit="1" customWidth="1"/>
    <col min="6393" max="6395" width="15.1640625" style="49"/>
    <col min="6396" max="6396" width="15.6640625" style="49" bestFit="1" customWidth="1"/>
    <col min="6397" max="6636" width="15.1640625" style="49"/>
    <col min="6637" max="6637" width="13.83203125" style="49" customWidth="1"/>
    <col min="6638" max="6638" width="47.164062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640625" style="49"/>
    <col min="6648" max="6648" width="16.33203125" style="49" bestFit="1" customWidth="1"/>
    <col min="6649" max="6651" width="15.1640625" style="49"/>
    <col min="6652" max="6652" width="15.6640625" style="49" bestFit="1" customWidth="1"/>
    <col min="6653" max="6892" width="15.1640625" style="49"/>
    <col min="6893" max="6893" width="13.83203125" style="49" customWidth="1"/>
    <col min="6894" max="6894" width="47.164062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640625" style="49"/>
    <col min="6904" max="6904" width="16.33203125" style="49" bestFit="1" customWidth="1"/>
    <col min="6905" max="6907" width="15.1640625" style="49"/>
    <col min="6908" max="6908" width="15.6640625" style="49" bestFit="1" customWidth="1"/>
    <col min="6909" max="7148" width="15.1640625" style="49"/>
    <col min="7149" max="7149" width="13.83203125" style="49" customWidth="1"/>
    <col min="7150" max="7150" width="47.164062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640625" style="49"/>
    <col min="7160" max="7160" width="16.33203125" style="49" bestFit="1" customWidth="1"/>
    <col min="7161" max="7163" width="15.1640625" style="49"/>
    <col min="7164" max="7164" width="15.6640625" style="49" bestFit="1" customWidth="1"/>
    <col min="7165" max="7404" width="15.1640625" style="49"/>
    <col min="7405" max="7405" width="13.83203125" style="49" customWidth="1"/>
    <col min="7406" max="7406" width="47.164062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640625" style="49"/>
    <col min="7416" max="7416" width="16.33203125" style="49" bestFit="1" customWidth="1"/>
    <col min="7417" max="7419" width="15.1640625" style="49"/>
    <col min="7420" max="7420" width="15.6640625" style="49" bestFit="1" customWidth="1"/>
    <col min="7421" max="7660" width="15.1640625" style="49"/>
    <col min="7661" max="7661" width="13.83203125" style="49" customWidth="1"/>
    <col min="7662" max="7662" width="47.164062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640625" style="49"/>
    <col min="7672" max="7672" width="16.33203125" style="49" bestFit="1" customWidth="1"/>
    <col min="7673" max="7675" width="15.1640625" style="49"/>
    <col min="7676" max="7676" width="15.6640625" style="49" bestFit="1" customWidth="1"/>
    <col min="7677" max="7916" width="15.1640625" style="49"/>
    <col min="7917" max="7917" width="13.83203125" style="49" customWidth="1"/>
    <col min="7918" max="7918" width="47.164062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640625" style="49"/>
    <col min="7928" max="7928" width="16.33203125" style="49" bestFit="1" customWidth="1"/>
    <col min="7929" max="7931" width="15.1640625" style="49"/>
    <col min="7932" max="7932" width="15.6640625" style="49" bestFit="1" customWidth="1"/>
    <col min="7933" max="8172" width="15.1640625" style="49"/>
    <col min="8173" max="8173" width="13.83203125" style="49" customWidth="1"/>
    <col min="8174" max="8174" width="47.164062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640625" style="49"/>
    <col min="8184" max="8184" width="16.33203125" style="49" bestFit="1" customWidth="1"/>
    <col min="8185" max="8187" width="15.1640625" style="49"/>
    <col min="8188" max="8188" width="15.6640625" style="49" bestFit="1" customWidth="1"/>
    <col min="8189" max="8428" width="15.1640625" style="49"/>
    <col min="8429" max="8429" width="13.83203125" style="49" customWidth="1"/>
    <col min="8430" max="8430" width="47.164062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640625" style="49"/>
    <col min="8440" max="8440" width="16.33203125" style="49" bestFit="1" customWidth="1"/>
    <col min="8441" max="8443" width="15.1640625" style="49"/>
    <col min="8444" max="8444" width="15.6640625" style="49" bestFit="1" customWidth="1"/>
    <col min="8445" max="8684" width="15.1640625" style="49"/>
    <col min="8685" max="8685" width="13.83203125" style="49" customWidth="1"/>
    <col min="8686" max="8686" width="47.164062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640625" style="49"/>
    <col min="8696" max="8696" width="16.33203125" style="49" bestFit="1" customWidth="1"/>
    <col min="8697" max="8699" width="15.1640625" style="49"/>
    <col min="8700" max="8700" width="15.6640625" style="49" bestFit="1" customWidth="1"/>
    <col min="8701" max="8940" width="15.1640625" style="49"/>
    <col min="8941" max="8941" width="13.83203125" style="49" customWidth="1"/>
    <col min="8942" max="8942" width="47.164062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640625" style="49"/>
    <col min="8952" max="8952" width="16.33203125" style="49" bestFit="1" customWidth="1"/>
    <col min="8953" max="8955" width="15.1640625" style="49"/>
    <col min="8956" max="8956" width="15.6640625" style="49" bestFit="1" customWidth="1"/>
    <col min="8957" max="9196" width="15.1640625" style="49"/>
    <col min="9197" max="9197" width="13.83203125" style="49" customWidth="1"/>
    <col min="9198" max="9198" width="47.164062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640625" style="49"/>
    <col min="9208" max="9208" width="16.33203125" style="49" bestFit="1" customWidth="1"/>
    <col min="9209" max="9211" width="15.1640625" style="49"/>
    <col min="9212" max="9212" width="15.6640625" style="49" bestFit="1" customWidth="1"/>
    <col min="9213" max="9452" width="15.1640625" style="49"/>
    <col min="9453" max="9453" width="13.83203125" style="49" customWidth="1"/>
    <col min="9454" max="9454" width="47.164062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640625" style="49"/>
    <col min="9464" max="9464" width="16.33203125" style="49" bestFit="1" customWidth="1"/>
    <col min="9465" max="9467" width="15.1640625" style="49"/>
    <col min="9468" max="9468" width="15.6640625" style="49" bestFit="1" customWidth="1"/>
    <col min="9469" max="9708" width="15.1640625" style="49"/>
    <col min="9709" max="9709" width="13.83203125" style="49" customWidth="1"/>
    <col min="9710" max="9710" width="47.164062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640625" style="49"/>
    <col min="9720" max="9720" width="16.33203125" style="49" bestFit="1" customWidth="1"/>
    <col min="9721" max="9723" width="15.1640625" style="49"/>
    <col min="9724" max="9724" width="15.6640625" style="49" bestFit="1" customWidth="1"/>
    <col min="9725" max="9964" width="15.1640625" style="49"/>
    <col min="9965" max="9965" width="13.83203125" style="49" customWidth="1"/>
    <col min="9966" max="9966" width="47.164062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640625" style="49"/>
    <col min="9976" max="9976" width="16.33203125" style="49" bestFit="1" customWidth="1"/>
    <col min="9977" max="9979" width="15.1640625" style="49"/>
    <col min="9980" max="9980" width="15.6640625" style="49" bestFit="1" customWidth="1"/>
    <col min="9981" max="10220" width="15.1640625" style="49"/>
    <col min="10221" max="10221" width="13.83203125" style="49" customWidth="1"/>
    <col min="10222" max="10222" width="47.164062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640625" style="49"/>
    <col min="10232" max="10232" width="16.33203125" style="49" bestFit="1" customWidth="1"/>
    <col min="10233" max="10235" width="15.1640625" style="49"/>
    <col min="10236" max="10236" width="15.6640625" style="49" bestFit="1" customWidth="1"/>
    <col min="10237" max="10476" width="15.1640625" style="49"/>
    <col min="10477" max="10477" width="13.83203125" style="49" customWidth="1"/>
    <col min="10478" max="10478" width="47.164062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640625" style="49"/>
    <col min="10488" max="10488" width="16.33203125" style="49" bestFit="1" customWidth="1"/>
    <col min="10489" max="10491" width="15.1640625" style="49"/>
    <col min="10492" max="10492" width="15.6640625" style="49" bestFit="1" customWidth="1"/>
    <col min="10493" max="10732" width="15.1640625" style="49"/>
    <col min="10733" max="10733" width="13.83203125" style="49" customWidth="1"/>
    <col min="10734" max="10734" width="47.164062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640625" style="49"/>
    <col min="10744" max="10744" width="16.33203125" style="49" bestFit="1" customWidth="1"/>
    <col min="10745" max="10747" width="15.1640625" style="49"/>
    <col min="10748" max="10748" width="15.6640625" style="49" bestFit="1" customWidth="1"/>
    <col min="10749" max="10988" width="15.1640625" style="49"/>
    <col min="10989" max="10989" width="13.83203125" style="49" customWidth="1"/>
    <col min="10990" max="10990" width="47.164062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640625" style="49"/>
    <col min="11000" max="11000" width="16.33203125" style="49" bestFit="1" customWidth="1"/>
    <col min="11001" max="11003" width="15.1640625" style="49"/>
    <col min="11004" max="11004" width="15.6640625" style="49" bestFit="1" customWidth="1"/>
    <col min="11005" max="11244" width="15.1640625" style="49"/>
    <col min="11245" max="11245" width="13.83203125" style="49" customWidth="1"/>
    <col min="11246" max="11246" width="47.164062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640625" style="49"/>
    <col min="11256" max="11256" width="16.33203125" style="49" bestFit="1" customWidth="1"/>
    <col min="11257" max="11259" width="15.1640625" style="49"/>
    <col min="11260" max="11260" width="15.6640625" style="49" bestFit="1" customWidth="1"/>
    <col min="11261" max="11500" width="15.1640625" style="49"/>
    <col min="11501" max="11501" width="13.83203125" style="49" customWidth="1"/>
    <col min="11502" max="11502" width="47.164062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640625" style="49"/>
    <col min="11512" max="11512" width="16.33203125" style="49" bestFit="1" customWidth="1"/>
    <col min="11513" max="11515" width="15.1640625" style="49"/>
    <col min="11516" max="11516" width="15.6640625" style="49" bestFit="1" customWidth="1"/>
    <col min="11517" max="11756" width="15.1640625" style="49"/>
    <col min="11757" max="11757" width="13.83203125" style="49" customWidth="1"/>
    <col min="11758" max="11758" width="47.164062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640625" style="49"/>
    <col min="11768" max="11768" width="16.33203125" style="49" bestFit="1" customWidth="1"/>
    <col min="11769" max="11771" width="15.1640625" style="49"/>
    <col min="11772" max="11772" width="15.6640625" style="49" bestFit="1" customWidth="1"/>
    <col min="11773" max="12012" width="15.1640625" style="49"/>
    <col min="12013" max="12013" width="13.83203125" style="49" customWidth="1"/>
    <col min="12014" max="12014" width="47.164062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640625" style="49"/>
    <col min="12024" max="12024" width="16.33203125" style="49" bestFit="1" customWidth="1"/>
    <col min="12025" max="12027" width="15.1640625" style="49"/>
    <col min="12028" max="12028" width="15.6640625" style="49" bestFit="1" customWidth="1"/>
    <col min="12029" max="12268" width="15.1640625" style="49"/>
    <col min="12269" max="12269" width="13.83203125" style="49" customWidth="1"/>
    <col min="12270" max="12270" width="47.164062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640625" style="49"/>
    <col min="12280" max="12280" width="16.33203125" style="49" bestFit="1" customWidth="1"/>
    <col min="12281" max="12283" width="15.1640625" style="49"/>
    <col min="12284" max="12284" width="15.6640625" style="49" bestFit="1" customWidth="1"/>
    <col min="12285" max="12524" width="15.1640625" style="49"/>
    <col min="12525" max="12525" width="13.83203125" style="49" customWidth="1"/>
    <col min="12526" max="12526" width="47.164062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640625" style="49"/>
    <col min="12536" max="12536" width="16.33203125" style="49" bestFit="1" customWidth="1"/>
    <col min="12537" max="12539" width="15.1640625" style="49"/>
    <col min="12540" max="12540" width="15.6640625" style="49" bestFit="1" customWidth="1"/>
    <col min="12541" max="12780" width="15.1640625" style="49"/>
    <col min="12781" max="12781" width="13.83203125" style="49" customWidth="1"/>
    <col min="12782" max="12782" width="47.164062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640625" style="49"/>
    <col min="12792" max="12792" width="16.33203125" style="49" bestFit="1" customWidth="1"/>
    <col min="12793" max="12795" width="15.1640625" style="49"/>
    <col min="12796" max="12796" width="15.6640625" style="49" bestFit="1" customWidth="1"/>
    <col min="12797" max="13036" width="15.1640625" style="49"/>
    <col min="13037" max="13037" width="13.83203125" style="49" customWidth="1"/>
    <col min="13038" max="13038" width="47.164062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640625" style="49"/>
    <col min="13048" max="13048" width="16.33203125" style="49" bestFit="1" customWidth="1"/>
    <col min="13049" max="13051" width="15.1640625" style="49"/>
    <col min="13052" max="13052" width="15.6640625" style="49" bestFit="1" customWidth="1"/>
    <col min="13053" max="13292" width="15.1640625" style="49"/>
    <col min="13293" max="13293" width="13.83203125" style="49" customWidth="1"/>
    <col min="13294" max="13294" width="47.164062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640625" style="49"/>
    <col min="13304" max="13304" width="16.33203125" style="49" bestFit="1" customWidth="1"/>
    <col min="13305" max="13307" width="15.1640625" style="49"/>
    <col min="13308" max="13308" width="15.6640625" style="49" bestFit="1" customWidth="1"/>
    <col min="13309" max="13548" width="15.1640625" style="49"/>
    <col min="13549" max="13549" width="13.83203125" style="49" customWidth="1"/>
    <col min="13550" max="13550" width="47.164062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640625" style="49"/>
    <col min="13560" max="13560" width="16.33203125" style="49" bestFit="1" customWidth="1"/>
    <col min="13561" max="13563" width="15.1640625" style="49"/>
    <col min="13564" max="13564" width="15.6640625" style="49" bestFit="1" customWidth="1"/>
    <col min="13565" max="13804" width="15.1640625" style="49"/>
    <col min="13805" max="13805" width="13.83203125" style="49" customWidth="1"/>
    <col min="13806" max="13806" width="47.164062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640625" style="49"/>
    <col min="13816" max="13816" width="16.33203125" style="49" bestFit="1" customWidth="1"/>
    <col min="13817" max="13819" width="15.1640625" style="49"/>
    <col min="13820" max="13820" width="15.6640625" style="49" bestFit="1" customWidth="1"/>
    <col min="13821" max="14060" width="15.1640625" style="49"/>
    <col min="14061" max="14061" width="13.83203125" style="49" customWidth="1"/>
    <col min="14062" max="14062" width="47.164062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640625" style="49"/>
    <col min="14072" max="14072" width="16.33203125" style="49" bestFit="1" customWidth="1"/>
    <col min="14073" max="14075" width="15.1640625" style="49"/>
    <col min="14076" max="14076" width="15.6640625" style="49" bestFit="1" customWidth="1"/>
    <col min="14077" max="14316" width="15.1640625" style="49"/>
    <col min="14317" max="14317" width="13.83203125" style="49" customWidth="1"/>
    <col min="14318" max="14318" width="47.164062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640625" style="49"/>
    <col min="14328" max="14328" width="16.33203125" style="49" bestFit="1" customWidth="1"/>
    <col min="14329" max="14331" width="15.1640625" style="49"/>
    <col min="14332" max="14332" width="15.6640625" style="49" bestFit="1" customWidth="1"/>
    <col min="14333" max="14572" width="15.1640625" style="49"/>
    <col min="14573" max="14573" width="13.83203125" style="49" customWidth="1"/>
    <col min="14574" max="14574" width="47.164062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640625" style="49"/>
    <col min="14584" max="14584" width="16.33203125" style="49" bestFit="1" customWidth="1"/>
    <col min="14585" max="14587" width="15.1640625" style="49"/>
    <col min="14588" max="14588" width="15.6640625" style="49" bestFit="1" customWidth="1"/>
    <col min="14589" max="14828" width="15.1640625" style="49"/>
    <col min="14829" max="14829" width="13.83203125" style="49" customWidth="1"/>
    <col min="14830" max="14830" width="47.164062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640625" style="49"/>
    <col min="14840" max="14840" width="16.33203125" style="49" bestFit="1" customWidth="1"/>
    <col min="14841" max="14843" width="15.1640625" style="49"/>
    <col min="14844" max="14844" width="15.6640625" style="49" bestFit="1" customWidth="1"/>
    <col min="14845" max="15084" width="15.1640625" style="49"/>
    <col min="15085" max="15085" width="13.83203125" style="49" customWidth="1"/>
    <col min="15086" max="15086" width="47.164062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640625" style="49"/>
    <col min="15096" max="15096" width="16.33203125" style="49" bestFit="1" customWidth="1"/>
    <col min="15097" max="15099" width="15.1640625" style="49"/>
    <col min="15100" max="15100" width="15.6640625" style="49" bestFit="1" customWidth="1"/>
    <col min="15101" max="15340" width="15.1640625" style="49"/>
    <col min="15341" max="15341" width="13.83203125" style="49" customWidth="1"/>
    <col min="15342" max="15342" width="47.164062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640625" style="49"/>
    <col min="15352" max="15352" width="16.33203125" style="49" bestFit="1" customWidth="1"/>
    <col min="15353" max="15355" width="15.1640625" style="49"/>
    <col min="15356" max="15356" width="15.6640625" style="49" bestFit="1" customWidth="1"/>
    <col min="15357" max="15596" width="15.1640625" style="49"/>
    <col min="15597" max="15597" width="13.83203125" style="49" customWidth="1"/>
    <col min="15598" max="15598" width="47.164062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640625" style="49"/>
    <col min="15608" max="15608" width="16.33203125" style="49" bestFit="1" customWidth="1"/>
    <col min="15609" max="15611" width="15.1640625" style="49"/>
    <col min="15612" max="15612" width="15.6640625" style="49" bestFit="1" customWidth="1"/>
    <col min="15613" max="15852" width="15.1640625" style="49"/>
    <col min="15853" max="15853" width="13.83203125" style="49" customWidth="1"/>
    <col min="15854" max="15854" width="47.164062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640625" style="49"/>
    <col min="15864" max="15864" width="16.33203125" style="49" bestFit="1" customWidth="1"/>
    <col min="15865" max="15867" width="15.1640625" style="49"/>
    <col min="15868" max="15868" width="15.6640625" style="49" bestFit="1" customWidth="1"/>
    <col min="15869" max="16108" width="15.1640625" style="49"/>
    <col min="16109" max="16109" width="13.83203125" style="49" customWidth="1"/>
    <col min="16110" max="16110" width="47.164062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640625" style="49"/>
    <col min="16120" max="16120" width="16.33203125" style="49" bestFit="1" customWidth="1"/>
    <col min="16121" max="16123" width="15.1640625" style="49"/>
    <col min="16124" max="16124" width="15.6640625" style="49" bestFit="1" customWidth="1"/>
    <col min="16125" max="16384" width="15.1640625" style="49"/>
  </cols>
  <sheetData>
    <row r="1" spans="1:15" customFormat="1" ht="10.25" customHeight="1" x14ac:dyDescent="0.2">
      <c r="A1" s="192"/>
      <c r="B1" s="192"/>
      <c r="C1" s="193" t="s">
        <v>254</v>
      </c>
      <c r="D1" s="193"/>
      <c r="E1" s="194" t="s">
        <v>213</v>
      </c>
      <c r="F1" s="194"/>
    </row>
    <row r="2" spans="1:15" s="43" customFormat="1" ht="13.25" customHeight="1" x14ac:dyDescent="0.2">
      <c r="A2" s="192"/>
      <c r="B2" s="192"/>
      <c r="C2" s="193"/>
      <c r="D2" s="193"/>
      <c r="E2" s="195" t="s">
        <v>214</v>
      </c>
      <c r="F2" s="195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5" customHeight="1" x14ac:dyDescent="0.2">
      <c r="A3" s="192"/>
      <c r="B3" s="192"/>
      <c r="C3" s="196" t="s">
        <v>215</v>
      </c>
      <c r="D3" s="196"/>
      <c r="E3" s="195" t="s">
        <v>216</v>
      </c>
      <c r="F3" s="195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">
      <c r="A4" s="192"/>
      <c r="B4" s="192"/>
      <c r="C4" s="196"/>
      <c r="D4" s="196"/>
      <c r="E4" s="197" t="s">
        <v>247</v>
      </c>
      <c r="F4" s="197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" x14ac:dyDescent="0.2">
      <c r="C5" s="150"/>
      <c r="D5" s="150"/>
      <c r="E5" s="150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" x14ac:dyDescent="0.2">
      <c r="A6" s="96" t="s">
        <v>218</v>
      </c>
      <c r="C6" s="97" t="s">
        <v>309</v>
      </c>
      <c r="D6" s="98"/>
      <c r="E6" s="98"/>
      <c r="F6" s="84"/>
      <c r="G6" s="84"/>
    </row>
    <row r="7" spans="1:15" s="43" customFormat="1" ht="13" x14ac:dyDescent="0.2">
      <c r="A7" s="96" t="s">
        <v>219</v>
      </c>
      <c r="C7" s="97" t="s">
        <v>310</v>
      </c>
      <c r="D7" s="98"/>
      <c r="E7" s="98"/>
      <c r="F7" s="84"/>
      <c r="G7" s="84"/>
    </row>
    <row r="8" spans="1:15" s="44" customFormat="1" ht="15" customHeight="1" x14ac:dyDescent="0.15">
      <c r="A8" s="137" t="s">
        <v>311</v>
      </c>
      <c r="C8" s="97" t="s">
        <v>312</v>
      </c>
      <c r="D8" s="138"/>
      <c r="E8" s="138"/>
      <c r="F8" s="139"/>
    </row>
    <row r="9" spans="1:15" s="45" customFormat="1" ht="13.25" customHeight="1" x14ac:dyDescent="0.2">
      <c r="A9" s="198" t="s">
        <v>313</v>
      </c>
      <c r="B9" s="198"/>
      <c r="C9" s="140" t="s">
        <v>314</v>
      </c>
      <c r="D9" s="99"/>
      <c r="E9" s="99"/>
    </row>
    <row r="10" spans="1:15" s="45" customFormat="1" ht="15" customHeight="1" x14ac:dyDescent="0.2">
      <c r="A10" s="198"/>
      <c r="B10" s="198"/>
      <c r="C10" s="140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">
      <c r="A11" s="96" t="s">
        <v>241</v>
      </c>
      <c r="B11" s="100" t="s">
        <v>315</v>
      </c>
      <c r="C11" s="94"/>
      <c r="D11" s="94"/>
      <c r="E11" s="95"/>
    </row>
    <row r="12" spans="1:15" customFormat="1" ht="15" x14ac:dyDescent="0.2">
      <c r="A12" s="96"/>
      <c r="B12" s="100"/>
      <c r="C12" s="199" t="s">
        <v>316</v>
      </c>
      <c r="D12" s="199"/>
      <c r="E12" s="199"/>
    </row>
    <row r="13" spans="1:15" x14ac:dyDescent="0.15">
      <c r="A13" s="50"/>
      <c r="B13" s="50"/>
      <c r="C13" s="50"/>
      <c r="D13" s="50"/>
      <c r="E13" s="50"/>
    </row>
    <row r="14" spans="1:15" s="63" customFormat="1" ht="13" x14ac:dyDescent="0.2">
      <c r="A14" s="59"/>
      <c r="B14" s="59"/>
      <c r="C14" s="58"/>
      <c r="D14" s="59"/>
      <c r="E14" s="60" t="s">
        <v>248</v>
      </c>
      <c r="F14" s="61">
        <f>+'[14]Costo Directo'!H21</f>
        <v>0</v>
      </c>
      <c r="G14" s="62"/>
    </row>
    <row r="15" spans="1:15" s="66" customFormat="1" ht="12" x14ac:dyDescent="0.15">
      <c r="A15" s="65"/>
      <c r="B15" s="65"/>
      <c r="C15" s="65"/>
      <c r="D15" s="65"/>
      <c r="E15" s="65"/>
    </row>
    <row r="16" spans="1:15" s="63" customFormat="1" ht="14.75" customHeight="1" x14ac:dyDescent="0.2">
      <c r="A16" s="60" t="s">
        <v>242</v>
      </c>
      <c r="B16" s="200" t="s">
        <v>243</v>
      </c>
      <c r="C16" s="201"/>
      <c r="D16" s="73" t="s">
        <v>265</v>
      </c>
      <c r="E16" s="73" t="s">
        <v>250</v>
      </c>
      <c r="F16" s="73" t="s">
        <v>251</v>
      </c>
    </row>
    <row r="17" spans="1:9" s="63" customFormat="1" ht="14.75" customHeight="1" x14ac:dyDescent="0.2">
      <c r="A17" s="141">
        <v>1</v>
      </c>
      <c r="B17" s="202" t="s">
        <v>317</v>
      </c>
      <c r="C17" s="202"/>
      <c r="D17" s="73"/>
      <c r="E17" s="73"/>
      <c r="F17" s="73"/>
    </row>
    <row r="18" spans="1:9" s="63" customFormat="1" ht="14.75" customHeight="1" x14ac:dyDescent="0.2">
      <c r="A18" s="67">
        <v>1.1000000000000001</v>
      </c>
      <c r="B18" s="190" t="s">
        <v>249</v>
      </c>
      <c r="C18" s="191" t="s">
        <v>249</v>
      </c>
      <c r="D18" s="142">
        <v>12</v>
      </c>
      <c r="E18" s="102"/>
      <c r="F18" s="143">
        <f>+D18*E18</f>
        <v>0</v>
      </c>
    </row>
    <row r="19" spans="1:9" s="68" customFormat="1" ht="14.75" customHeight="1" x14ac:dyDescent="0.2">
      <c r="A19" s="67">
        <v>1.2</v>
      </c>
      <c r="B19" s="190" t="s">
        <v>318</v>
      </c>
      <c r="C19" s="191" t="s">
        <v>318</v>
      </c>
      <c r="D19" s="142">
        <v>12</v>
      </c>
      <c r="E19" s="102"/>
      <c r="F19" s="143">
        <f t="shared" ref="F19:F22" si="0">+D19*E19</f>
        <v>0</v>
      </c>
      <c r="I19" s="70"/>
    </row>
    <row r="20" spans="1:9" s="68" customFormat="1" ht="14.75" customHeight="1" x14ac:dyDescent="0.2">
      <c r="A20" s="67">
        <v>1.3</v>
      </c>
      <c r="B20" s="203" t="s">
        <v>259</v>
      </c>
      <c r="C20" s="204"/>
      <c r="D20" s="142">
        <v>12</v>
      </c>
      <c r="E20" s="102"/>
      <c r="F20" s="143">
        <f t="shared" si="0"/>
        <v>0</v>
      </c>
      <c r="I20" s="70"/>
    </row>
    <row r="21" spans="1:9" s="68" customFormat="1" ht="14.75" customHeight="1" x14ac:dyDescent="0.2">
      <c r="A21" s="67">
        <v>1.4</v>
      </c>
      <c r="B21" s="203" t="s">
        <v>260</v>
      </c>
      <c r="C21" s="204"/>
      <c r="D21" s="142">
        <v>12</v>
      </c>
      <c r="E21" s="102"/>
      <c r="F21" s="143">
        <f t="shared" si="0"/>
        <v>0</v>
      </c>
      <c r="I21" s="70"/>
    </row>
    <row r="22" spans="1:9" s="68" customFormat="1" ht="14.75" customHeight="1" x14ac:dyDescent="0.2">
      <c r="A22" s="67">
        <v>1.5</v>
      </c>
      <c r="B22" s="203" t="s">
        <v>299</v>
      </c>
      <c r="C22" s="204"/>
      <c r="D22" s="142">
        <v>12</v>
      </c>
      <c r="E22" s="102"/>
      <c r="F22" s="143">
        <f t="shared" si="0"/>
        <v>0</v>
      </c>
      <c r="I22" s="70"/>
    </row>
    <row r="23" spans="1:9" s="68" customFormat="1" ht="14.75" customHeight="1" x14ac:dyDescent="0.2">
      <c r="A23" s="141">
        <v>2</v>
      </c>
      <c r="B23" s="202" t="s">
        <v>269</v>
      </c>
      <c r="C23" s="202"/>
      <c r="D23" s="73"/>
      <c r="E23" s="73"/>
      <c r="F23" s="73"/>
      <c r="I23" s="70"/>
    </row>
    <row r="24" spans="1:9" s="68" customFormat="1" ht="14.75" customHeight="1" x14ac:dyDescent="0.2">
      <c r="A24" s="67">
        <v>2.1</v>
      </c>
      <c r="B24" s="203" t="s">
        <v>270</v>
      </c>
      <c r="C24" s="204" t="s">
        <v>302</v>
      </c>
      <c r="D24" s="142">
        <v>12</v>
      </c>
      <c r="E24" s="102"/>
      <c r="F24" s="143">
        <f t="shared" ref="F24:F29" si="1">+D24*E24</f>
        <v>0</v>
      </c>
      <c r="I24" s="70"/>
    </row>
    <row r="25" spans="1:9" s="68" customFormat="1" ht="14.75" customHeight="1" x14ac:dyDescent="0.2">
      <c r="A25" s="67">
        <v>2.2000000000000002</v>
      </c>
      <c r="B25" s="203" t="s">
        <v>271</v>
      </c>
      <c r="C25" s="204" t="s">
        <v>302</v>
      </c>
      <c r="D25" s="142">
        <v>12</v>
      </c>
      <c r="E25" s="102"/>
      <c r="F25" s="143">
        <f t="shared" si="1"/>
        <v>0</v>
      </c>
      <c r="I25" s="70"/>
    </row>
    <row r="26" spans="1:9" s="68" customFormat="1" ht="14.75" customHeight="1" x14ac:dyDescent="0.2">
      <c r="A26" s="67">
        <v>2.2999999999999998</v>
      </c>
      <c r="B26" s="203" t="s">
        <v>272</v>
      </c>
      <c r="C26" s="204" t="s">
        <v>302</v>
      </c>
      <c r="D26" s="142">
        <v>12</v>
      </c>
      <c r="E26" s="102"/>
      <c r="F26" s="143">
        <f t="shared" si="1"/>
        <v>0</v>
      </c>
      <c r="I26" s="70"/>
    </row>
    <row r="27" spans="1:9" s="68" customFormat="1" ht="14.75" customHeight="1" x14ac:dyDescent="0.2">
      <c r="A27" s="67">
        <v>2.4</v>
      </c>
      <c r="B27" s="203" t="s">
        <v>273</v>
      </c>
      <c r="C27" s="204" t="s">
        <v>302</v>
      </c>
      <c r="D27" s="142">
        <v>12</v>
      </c>
      <c r="E27" s="102"/>
      <c r="F27" s="143">
        <f t="shared" si="1"/>
        <v>0</v>
      </c>
      <c r="I27" s="70"/>
    </row>
    <row r="28" spans="1:9" s="68" customFormat="1" ht="14.75" customHeight="1" x14ac:dyDescent="0.2">
      <c r="A28" s="67">
        <v>2.5</v>
      </c>
      <c r="B28" s="203" t="s">
        <v>274</v>
      </c>
      <c r="C28" s="204" t="s">
        <v>302</v>
      </c>
      <c r="D28" s="142">
        <v>12</v>
      </c>
      <c r="E28" s="102"/>
      <c r="F28" s="143">
        <f t="shared" si="1"/>
        <v>0</v>
      </c>
      <c r="I28" s="70"/>
    </row>
    <row r="29" spans="1:9" s="68" customFormat="1" ht="14.75" customHeight="1" x14ac:dyDescent="0.2">
      <c r="A29" s="67">
        <v>2.6</v>
      </c>
      <c r="B29" s="203" t="s">
        <v>275</v>
      </c>
      <c r="C29" s="204" t="s">
        <v>302</v>
      </c>
      <c r="D29" s="142">
        <v>12</v>
      </c>
      <c r="E29" s="102"/>
      <c r="F29" s="143">
        <f t="shared" si="1"/>
        <v>0</v>
      </c>
      <c r="I29" s="70"/>
    </row>
    <row r="30" spans="1:9" s="68" customFormat="1" ht="14.75" customHeight="1" x14ac:dyDescent="0.2">
      <c r="A30" s="141">
        <v>3</v>
      </c>
      <c r="B30" s="202" t="s">
        <v>276</v>
      </c>
      <c r="C30" s="202"/>
      <c r="D30" s="73"/>
      <c r="E30" s="73"/>
      <c r="F30" s="73"/>
      <c r="I30" s="70"/>
    </row>
    <row r="31" spans="1:9" s="68" customFormat="1" ht="14.75" customHeight="1" x14ac:dyDescent="0.2">
      <c r="A31" s="67">
        <v>3.1</v>
      </c>
      <c r="B31" s="203" t="s">
        <v>280</v>
      </c>
      <c r="C31" s="204" t="s">
        <v>302</v>
      </c>
      <c r="D31" s="142">
        <v>12</v>
      </c>
      <c r="E31" s="102"/>
      <c r="F31" s="143">
        <f>+D31*E31</f>
        <v>0</v>
      </c>
      <c r="I31" s="70"/>
    </row>
    <row r="32" spans="1:9" s="68" customFormat="1" ht="14.75" customHeight="1" x14ac:dyDescent="0.2">
      <c r="A32" s="141">
        <v>4</v>
      </c>
      <c r="B32" s="202" t="s">
        <v>328</v>
      </c>
      <c r="C32" s="202"/>
      <c r="D32" s="73"/>
      <c r="E32" s="73"/>
      <c r="F32" s="73"/>
      <c r="I32" s="70"/>
    </row>
    <row r="33" spans="1:9" s="68" customFormat="1" ht="14.75" customHeight="1" x14ac:dyDescent="0.2">
      <c r="A33" s="67">
        <v>4.0999999999999996</v>
      </c>
      <c r="B33" s="203" t="s">
        <v>277</v>
      </c>
      <c r="C33" s="204" t="s">
        <v>302</v>
      </c>
      <c r="D33" s="142">
        <v>12</v>
      </c>
      <c r="E33" s="102"/>
      <c r="F33" s="143">
        <f>+D33*E33</f>
        <v>0</v>
      </c>
      <c r="I33" s="70"/>
    </row>
    <row r="34" spans="1:9" s="68" customFormat="1" ht="14.75" customHeight="1" x14ac:dyDescent="0.2">
      <c r="A34" s="141">
        <v>5</v>
      </c>
      <c r="B34" s="202" t="s">
        <v>325</v>
      </c>
      <c r="C34" s="202"/>
      <c r="D34" s="73"/>
      <c r="E34" s="73"/>
      <c r="F34" s="73"/>
      <c r="I34" s="70"/>
    </row>
    <row r="35" spans="1:9" s="68" customFormat="1" ht="14.75" customHeight="1" x14ac:dyDescent="0.2">
      <c r="A35" s="67">
        <v>5.0999999999999996</v>
      </c>
      <c r="B35" s="203" t="s">
        <v>290</v>
      </c>
      <c r="C35" s="204" t="s">
        <v>302</v>
      </c>
      <c r="D35" s="142">
        <v>12</v>
      </c>
      <c r="E35" s="102"/>
      <c r="F35" s="143">
        <f t="shared" ref="F35:F39" si="2">+D35*E35</f>
        <v>0</v>
      </c>
      <c r="I35" s="70"/>
    </row>
    <row r="36" spans="1:9" s="68" customFormat="1" ht="14.75" customHeight="1" x14ac:dyDescent="0.2">
      <c r="A36" s="67">
        <v>5.2</v>
      </c>
      <c r="B36" s="203" t="s">
        <v>291</v>
      </c>
      <c r="C36" s="204" t="s">
        <v>302</v>
      </c>
      <c r="D36" s="142">
        <v>12</v>
      </c>
      <c r="E36" s="102"/>
      <c r="F36" s="143">
        <f t="shared" si="2"/>
        <v>0</v>
      </c>
      <c r="I36" s="70"/>
    </row>
    <row r="37" spans="1:9" s="68" customFormat="1" ht="14.75" customHeight="1" x14ac:dyDescent="0.2">
      <c r="A37" s="67">
        <v>5.3</v>
      </c>
      <c r="B37" s="203" t="s">
        <v>292</v>
      </c>
      <c r="C37" s="204" t="s">
        <v>302</v>
      </c>
      <c r="D37" s="142">
        <v>12</v>
      </c>
      <c r="E37" s="102"/>
      <c r="F37" s="143">
        <f t="shared" si="2"/>
        <v>0</v>
      </c>
      <c r="I37" s="70"/>
    </row>
    <row r="38" spans="1:9" s="68" customFormat="1" ht="14.75" customHeight="1" x14ac:dyDescent="0.2">
      <c r="A38" s="67">
        <v>5.4</v>
      </c>
      <c r="B38" s="203" t="s">
        <v>293</v>
      </c>
      <c r="C38" s="204" t="s">
        <v>302</v>
      </c>
      <c r="D38" s="142">
        <v>12</v>
      </c>
      <c r="E38" s="102"/>
      <c r="F38" s="143">
        <f t="shared" si="2"/>
        <v>0</v>
      </c>
      <c r="I38" s="70"/>
    </row>
    <row r="39" spans="1:9" s="68" customFormat="1" ht="14.75" customHeight="1" x14ac:dyDescent="0.2">
      <c r="A39" s="67">
        <v>5.5</v>
      </c>
      <c r="B39" s="203" t="s">
        <v>294</v>
      </c>
      <c r="C39" s="204" t="s">
        <v>302</v>
      </c>
      <c r="D39" s="142">
        <v>12</v>
      </c>
      <c r="E39" s="102"/>
      <c r="F39" s="143">
        <f t="shared" si="2"/>
        <v>0</v>
      </c>
      <c r="I39" s="70"/>
    </row>
    <row r="40" spans="1:9" s="68" customFormat="1" ht="14.75" customHeight="1" x14ac:dyDescent="0.2">
      <c r="A40" s="141">
        <v>6</v>
      </c>
      <c r="B40" s="202" t="s">
        <v>326</v>
      </c>
      <c r="C40" s="202"/>
      <c r="D40" s="73"/>
      <c r="E40" s="73"/>
      <c r="F40" s="73"/>
      <c r="I40" s="70"/>
    </row>
    <row r="41" spans="1:9" s="68" customFormat="1" ht="14.75" customHeight="1" x14ac:dyDescent="0.2">
      <c r="A41" s="67">
        <v>6.1</v>
      </c>
      <c r="B41" s="203" t="s">
        <v>321</v>
      </c>
      <c r="C41" s="204" t="s">
        <v>302</v>
      </c>
      <c r="D41" s="142">
        <v>12</v>
      </c>
      <c r="E41" s="102"/>
      <c r="F41" s="143">
        <f t="shared" ref="F41:F46" si="3">+D41*E41</f>
        <v>0</v>
      </c>
      <c r="I41" s="70"/>
    </row>
    <row r="42" spans="1:9" s="68" customFormat="1" ht="14.75" customHeight="1" x14ac:dyDescent="0.2">
      <c r="A42" s="67">
        <v>6.2</v>
      </c>
      <c r="B42" s="203" t="s">
        <v>300</v>
      </c>
      <c r="C42" s="204" t="s">
        <v>302</v>
      </c>
      <c r="D42" s="142">
        <v>12</v>
      </c>
      <c r="E42" s="102"/>
      <c r="F42" s="143">
        <f t="shared" si="3"/>
        <v>0</v>
      </c>
      <c r="I42" s="70"/>
    </row>
    <row r="43" spans="1:9" s="68" customFormat="1" ht="14.75" customHeight="1" x14ac:dyDescent="0.2">
      <c r="A43" s="67">
        <v>6.3</v>
      </c>
      <c r="B43" s="203" t="s">
        <v>323</v>
      </c>
      <c r="C43" s="204" t="s">
        <v>302</v>
      </c>
      <c r="D43" s="142">
        <v>12</v>
      </c>
      <c r="E43" s="102"/>
      <c r="F43" s="143">
        <f t="shared" si="3"/>
        <v>0</v>
      </c>
      <c r="I43" s="70"/>
    </row>
    <row r="44" spans="1:9" s="68" customFormat="1" ht="14.75" customHeight="1" x14ac:dyDescent="0.2">
      <c r="A44" s="67">
        <v>6.4</v>
      </c>
      <c r="B44" s="203" t="s">
        <v>322</v>
      </c>
      <c r="C44" s="204" t="s">
        <v>302</v>
      </c>
      <c r="D44" s="142">
        <v>12</v>
      </c>
      <c r="E44" s="102"/>
      <c r="F44" s="143">
        <f t="shared" si="3"/>
        <v>0</v>
      </c>
      <c r="I44" s="70"/>
    </row>
    <row r="45" spans="1:9" s="68" customFormat="1" ht="14.75" customHeight="1" x14ac:dyDescent="0.2">
      <c r="A45" s="67">
        <v>6.5</v>
      </c>
      <c r="B45" s="115"/>
      <c r="C45" s="144" t="s">
        <v>324</v>
      </c>
      <c r="D45" s="142">
        <v>12</v>
      </c>
      <c r="E45" s="102"/>
      <c r="F45" s="143"/>
      <c r="I45" s="70"/>
    </row>
    <row r="46" spans="1:9" s="68" customFormat="1" ht="14.75" customHeight="1" x14ac:dyDescent="0.2">
      <c r="A46" s="67">
        <v>6.6</v>
      </c>
      <c r="B46" s="203" t="s">
        <v>301</v>
      </c>
      <c r="C46" s="204" t="s">
        <v>302</v>
      </c>
      <c r="D46" s="142">
        <v>12</v>
      </c>
      <c r="E46" s="102"/>
      <c r="F46" s="143">
        <f t="shared" si="3"/>
        <v>0</v>
      </c>
      <c r="I46" s="70"/>
    </row>
    <row r="47" spans="1:9" s="68" customFormat="1" ht="14.75" customHeight="1" x14ac:dyDescent="0.2">
      <c r="A47" s="141">
        <v>7</v>
      </c>
      <c r="B47" s="202" t="s">
        <v>327</v>
      </c>
      <c r="C47" s="202"/>
      <c r="D47" s="73"/>
      <c r="E47" s="73"/>
      <c r="F47" s="73"/>
      <c r="I47" s="70"/>
    </row>
    <row r="48" spans="1:9" s="68" customFormat="1" ht="14.75" customHeight="1" x14ac:dyDescent="0.2">
      <c r="A48" s="67">
        <v>7.1</v>
      </c>
      <c r="B48" s="203" t="s">
        <v>295</v>
      </c>
      <c r="C48" s="204" t="s">
        <v>264</v>
      </c>
      <c r="D48" s="142">
        <v>12</v>
      </c>
      <c r="E48" s="102"/>
      <c r="F48" s="143">
        <f t="shared" ref="F48:F49" si="4">+D48*E48</f>
        <v>0</v>
      </c>
      <c r="I48" s="70"/>
    </row>
    <row r="49" spans="1:9" s="68" customFormat="1" ht="14.75" customHeight="1" x14ac:dyDescent="0.2">
      <c r="A49" s="67">
        <v>7.2</v>
      </c>
      <c r="B49" s="203" t="s">
        <v>306</v>
      </c>
      <c r="C49" s="204" t="s">
        <v>264</v>
      </c>
      <c r="D49" s="142">
        <v>12</v>
      </c>
      <c r="E49" s="102"/>
      <c r="F49" s="143">
        <f t="shared" si="4"/>
        <v>0</v>
      </c>
      <c r="I49" s="70"/>
    </row>
    <row r="50" spans="1:9" s="68" customFormat="1" ht="14.75" customHeight="1" x14ac:dyDescent="0.2">
      <c r="A50" s="141">
        <v>8</v>
      </c>
      <c r="B50" s="202" t="s">
        <v>296</v>
      </c>
      <c r="C50" s="202"/>
      <c r="D50" s="73"/>
      <c r="E50" s="73"/>
      <c r="F50" s="73"/>
      <c r="I50" s="70"/>
    </row>
    <row r="51" spans="1:9" s="68" customFormat="1" ht="14.75" customHeight="1" x14ac:dyDescent="0.2">
      <c r="A51" s="67">
        <v>8.1</v>
      </c>
      <c r="B51" s="203" t="s">
        <v>307</v>
      </c>
      <c r="C51" s="204" t="s">
        <v>264</v>
      </c>
      <c r="D51" s="142">
        <v>12</v>
      </c>
      <c r="E51" s="102"/>
      <c r="F51" s="143">
        <f t="shared" ref="F51:F52" si="5">+D51*E51</f>
        <v>0</v>
      </c>
      <c r="I51" s="70"/>
    </row>
    <row r="52" spans="1:9" s="68" customFormat="1" ht="14.75" customHeight="1" x14ac:dyDescent="0.2">
      <c r="A52" s="67">
        <v>8.1999999999999993</v>
      </c>
      <c r="B52" s="203" t="s">
        <v>308</v>
      </c>
      <c r="C52" s="204" t="s">
        <v>264</v>
      </c>
      <c r="D52" s="142">
        <v>12</v>
      </c>
      <c r="E52" s="102"/>
      <c r="F52" s="143">
        <f t="shared" si="5"/>
        <v>0</v>
      </c>
      <c r="I52" s="70"/>
    </row>
    <row r="53" spans="1:9" s="68" customFormat="1" ht="14.75" customHeight="1" x14ac:dyDescent="0.2">
      <c r="A53" s="103"/>
      <c r="B53" s="104"/>
      <c r="C53" s="104"/>
      <c r="D53" s="145"/>
      <c r="E53" s="105"/>
      <c r="F53" s="106"/>
      <c r="I53" s="70"/>
    </row>
    <row r="54" spans="1:9" s="63" customFormat="1" ht="12" x14ac:dyDescent="0.15">
      <c r="A54" s="69"/>
      <c r="B54" s="69"/>
      <c r="C54" s="59"/>
      <c r="D54" s="69"/>
      <c r="E54" s="69" t="s">
        <v>319</v>
      </c>
      <c r="F54" s="146">
        <f>SUM(F18:F52)</f>
        <v>0</v>
      </c>
      <c r="G54" s="147"/>
    </row>
    <row r="55" spans="1:9" s="63" customFormat="1" ht="12" x14ac:dyDescent="0.2">
      <c r="A55" s="69"/>
      <c r="B55" s="69"/>
      <c r="C55" s="59"/>
      <c r="D55" s="69"/>
      <c r="E55" s="69"/>
      <c r="F55" s="71"/>
    </row>
    <row r="56" spans="1:9" s="63" customFormat="1" ht="12" x14ac:dyDescent="0.2">
      <c r="A56" s="59"/>
      <c r="B56" s="59"/>
      <c r="C56" s="59"/>
      <c r="D56" s="59"/>
      <c r="E56" s="59"/>
    </row>
    <row r="57" spans="1:9" s="63" customFormat="1" ht="12" x14ac:dyDescent="0.2">
      <c r="A57" s="64"/>
      <c r="B57" s="64"/>
      <c r="C57" s="205" t="s">
        <v>320</v>
      </c>
      <c r="D57" s="206"/>
      <c r="E57" s="206"/>
      <c r="F57" s="148">
        <f>+F54</f>
        <v>0</v>
      </c>
    </row>
    <row r="58" spans="1:9" s="63" customFormat="1" ht="12" x14ac:dyDescent="0.2">
      <c r="A58" s="69"/>
      <c r="B58" s="69"/>
      <c r="C58" s="59"/>
      <c r="D58" s="69"/>
      <c r="E58" s="69"/>
      <c r="F58" s="71"/>
    </row>
    <row r="59" spans="1:9" s="63" customFormat="1" ht="12" x14ac:dyDescent="0.2">
      <c r="A59" s="69"/>
      <c r="B59" s="69"/>
      <c r="C59" s="59"/>
      <c r="D59" s="69"/>
      <c r="E59" s="69"/>
      <c r="F59" s="71"/>
      <c r="G59" s="72"/>
    </row>
    <row r="60" spans="1:9" s="51" customFormat="1" x14ac:dyDescent="0.2">
      <c r="A60" s="53"/>
      <c r="B60" s="53"/>
      <c r="C60" s="54"/>
      <c r="D60" s="53"/>
      <c r="E60" s="56"/>
      <c r="F60" s="55"/>
    </row>
    <row r="61" spans="1:9" s="51" customFormat="1" x14ac:dyDescent="0.2">
      <c r="A61" s="53"/>
      <c r="B61" s="53"/>
      <c r="C61" s="54"/>
      <c r="D61" s="53"/>
      <c r="E61" s="53"/>
      <c r="F61" s="55"/>
    </row>
    <row r="62" spans="1:9" s="51" customFormat="1" x14ac:dyDescent="0.2">
      <c r="A62" s="53"/>
      <c r="B62" s="53"/>
      <c r="C62" s="54"/>
      <c r="D62" s="53"/>
      <c r="E62" s="53"/>
      <c r="F62" s="55"/>
    </row>
    <row r="63" spans="1:9" s="51" customFormat="1" x14ac:dyDescent="0.2">
      <c r="A63" s="53"/>
      <c r="B63" s="53"/>
      <c r="C63" s="54"/>
      <c r="D63" s="53"/>
      <c r="E63" s="53"/>
      <c r="F63" s="55"/>
    </row>
    <row r="64" spans="1:9" s="52" customFormat="1" x14ac:dyDescent="0.15">
      <c r="A64" s="57"/>
      <c r="B64" s="57"/>
      <c r="C64" s="57"/>
      <c r="D64" s="57"/>
      <c r="E64" s="57"/>
    </row>
    <row r="65" s="52" customFormat="1" x14ac:dyDescent="0.15"/>
    <row r="66" s="52" customFormat="1" x14ac:dyDescent="0.15"/>
  </sheetData>
  <mergeCells count="47">
    <mergeCell ref="B50:C50"/>
    <mergeCell ref="B51:C51"/>
    <mergeCell ref="B52:C52"/>
    <mergeCell ref="C57:E57"/>
    <mergeCell ref="B43:C43"/>
    <mergeCell ref="B44:C44"/>
    <mergeCell ref="B46:C46"/>
    <mergeCell ref="B47:C47"/>
    <mergeCell ref="B48:C48"/>
    <mergeCell ref="B49:C4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A1:B4"/>
    <mergeCell ref="C1:D2"/>
    <mergeCell ref="E1:F1"/>
    <mergeCell ref="E2:F2"/>
    <mergeCell ref="C3:D4"/>
    <mergeCell ref="E3:F3"/>
    <mergeCell ref="E4:F4"/>
    <mergeCell ref="C5:E5"/>
    <mergeCell ref="A9:B10"/>
    <mergeCell ref="C12:E12"/>
    <mergeCell ref="B16:C16"/>
    <mergeCell ref="B17:C17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267c4d04-9e80-4fa2-a816-72c2f787efb4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f002415-66b4-49b9-a1c9-362206eb161a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Microsoft Office User</cp:lastModifiedBy>
  <cp:revision/>
  <dcterms:created xsi:type="dcterms:W3CDTF">2021-10-13T22:24:50Z</dcterms:created>
  <dcterms:modified xsi:type="dcterms:W3CDTF">2024-10-17T01:42:16Z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