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"/>
    </mc:Choice>
  </mc:AlternateContent>
  <xr:revisionPtr revIDLastSave="0" documentId="13_ncr:1_{336FA2C3-22D2-4B19-B4D5-3F606EFC1C77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7" state="hidden" r:id="rId1"/>
    <sheet name="Plantilla OHLA" sheetId="6" r:id="rId2"/>
    <sheet name="txt" sheetId="4" state="hidden" r:id="rId3"/>
  </sheets>
  <calcPr calcId="191028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6" l="1"/>
  <c r="F6" i="6"/>
  <c r="F7" i="6"/>
  <c r="F8" i="6"/>
  <c r="F9" i="6"/>
  <c r="F10" i="6"/>
  <c r="F11" i="6"/>
  <c r="F12" i="6"/>
  <c r="F4" i="6"/>
  <c r="F13" i="6" l="1"/>
  <c r="D30" i="6"/>
  <c r="F2" i="6" l="1"/>
  <c r="D31" i="6" l="1"/>
  <c r="D29" i="6"/>
  <c r="D32" i="6" l="1"/>
  <c r="D33" i="6" l="1"/>
  <c r="D34" i="6" s="1"/>
  <c r="L32" i="4" l="1"/>
  <c r="K32" i="4"/>
  <c r="J32" i="4"/>
  <c r="I32" i="4"/>
</calcChain>
</file>

<file path=xl/sharedStrings.xml><?xml version="1.0" encoding="utf-8"?>
<sst xmlns="http://schemas.openxmlformats.org/spreadsheetml/2006/main" count="254" uniqueCount="88">
  <si>
    <t>Personal</t>
  </si>
  <si>
    <t>Costo</t>
  </si>
  <si>
    <t>(S/.)</t>
  </si>
  <si>
    <t>Gerente</t>
  </si>
  <si>
    <t>Comunicador</t>
  </si>
  <si>
    <t>Gastos Operativos</t>
  </si>
  <si>
    <t>Rate</t>
  </si>
  <si>
    <t>Unidad</t>
  </si>
  <si>
    <t>Conductor</t>
  </si>
  <si>
    <t>Combustible</t>
  </si>
  <si>
    <t>por persona dia</t>
  </si>
  <si>
    <t>por mes</t>
  </si>
  <si>
    <t>por persona</t>
  </si>
  <si>
    <t>Practicante profesional Atención Oficina</t>
  </si>
  <si>
    <t>Ecran</t>
  </si>
  <si>
    <t>Item</t>
  </si>
  <si>
    <t>Descripción</t>
  </si>
  <si>
    <t>Und</t>
  </si>
  <si>
    <t>Cant</t>
  </si>
  <si>
    <t>PU</t>
  </si>
  <si>
    <t>Total</t>
  </si>
  <si>
    <t>Huarmey</t>
  </si>
  <si>
    <t>Mes</t>
  </si>
  <si>
    <t>Coordinador In-House</t>
  </si>
  <si>
    <t>Coordinador RRCC</t>
  </si>
  <si>
    <t>RRCC I</t>
  </si>
  <si>
    <t>RRCC II</t>
  </si>
  <si>
    <t>RRCC III</t>
  </si>
  <si>
    <t>Gastos operativos</t>
  </si>
  <si>
    <t>Movilización y Desmovilización</t>
  </si>
  <si>
    <t>Glb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</si>
  <si>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</si>
  <si>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</si>
  <si>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</si>
  <si>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</si>
  <si>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</si>
  <si>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</si>
  <si>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</si>
  <si>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</si>
  <si>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</si>
  <si>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</si>
  <si>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</si>
  <si>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</si>
  <si>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</si>
  <si>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</si>
  <si>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</si>
  <si>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</si>
  <si>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</si>
  <si>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 xml:space="preserve">cuenta </t>
  </si>
  <si>
    <t>Alquiler de Vehìculo</t>
  </si>
  <si>
    <t>por dìa</t>
  </si>
  <si>
    <t>Pasaje Aereo</t>
  </si>
  <si>
    <t>por mes por 02 personas</t>
  </si>
  <si>
    <t>Alimentacion</t>
  </si>
  <si>
    <t>Alojamiento</t>
  </si>
  <si>
    <t>Comunicaciones</t>
  </si>
  <si>
    <t>EPPs - Indumentaria para campo con protección UV</t>
  </si>
  <si>
    <t>EPP</t>
  </si>
  <si>
    <t>Examenes Medicos - Pre ocupacional para equipo de planta</t>
  </si>
  <si>
    <t>examenes medicos</t>
  </si>
  <si>
    <t>* Alquiler de Oficinas</t>
  </si>
  <si>
    <t>* Servicios</t>
  </si>
  <si>
    <t>servicio de limpieza</t>
  </si>
  <si>
    <t>* Implementacion de Oficina y Equipos</t>
  </si>
  <si>
    <t>activos y compra de activos menores</t>
  </si>
  <si>
    <t>total</t>
  </si>
  <si>
    <t>* Mantenimiento</t>
  </si>
  <si>
    <t>servicio de mantenimiento</t>
  </si>
  <si>
    <t>* Refrigerio</t>
  </si>
  <si>
    <t>* Materiales</t>
  </si>
  <si>
    <t>copias</t>
  </si>
  <si>
    <t>por taller</t>
  </si>
  <si>
    <t xml:space="preserve">impresiones </t>
  </si>
  <si>
    <t xml:space="preserve">material de oficina </t>
  </si>
  <si>
    <t>* Registro visual</t>
  </si>
  <si>
    <t xml:space="preserve">otros servicios </t>
  </si>
  <si>
    <t>* Comunicados por radios (nivel provincial)</t>
  </si>
  <si>
    <t>otras comunicaciones</t>
  </si>
  <si>
    <t>Asistente de campo</t>
  </si>
  <si>
    <t>n</t>
  </si>
  <si>
    <t>nombre</t>
  </si>
  <si>
    <t>0001</t>
  </si>
  <si>
    <t>CME-0100</t>
  </si>
  <si>
    <t>CÓDIGO</t>
  </si>
  <si>
    <t>DETALLE</t>
  </si>
  <si>
    <t>(en blanco)</t>
  </si>
  <si>
    <t>Total general</t>
  </si>
  <si>
    <t>Suma de (S/.)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</si>
</sst>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 * #,##0.00_ ;_ * \-#,##0.00_ ;_ * &quot;-&quot;??_ ;_ @_ "/>
    <numFmt numFmtId="168" formatCode="_ * #,##0_ ;_ * \-#,##0_ ;_ * &quot;-&quot;??_ ;_ @_ "/>
    <numFmt numFmtId="170" formatCode="_-[$S/-280A]\ * #,##0_-;\-[$S/-280A]\ * #,##0_-;_-[$S/-280A]\ * &quot;-&quot;??_-;_-@_-"/>
    <numFmt numFmtId="175" formatCode="_-[$S/-280A]\ * #,##0.000_-;\-[$S/-280A]\ * #,##0.000_-;_-[$S/-280A]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2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4" xfId="0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0" fillId="3" borderId="3" xfId="0" applyFill="1" applyBorder="1"/>
    <xf numFmtId="0" fontId="5" fillId="3" borderId="3" xfId="0" applyFont="1" applyFill="1" applyBorder="1"/>
    <xf numFmtId="17" fontId="4" fillId="4" borderId="2" xfId="1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0" fontId="5" fillId="3" borderId="2" xfId="0" applyFont="1" applyFill="1" applyBorder="1"/>
    <xf numFmtId="0" fontId="0" fillId="0" borderId="5" xfId="0" applyBorder="1"/>
    <xf numFmtId="0" fontId="8" fillId="0" borderId="1" xfId="1" applyFont="1" applyBorder="1"/>
    <xf numFmtId="0" fontId="0" fillId="0" borderId="1" xfId="0" applyBorder="1"/>
    <xf numFmtId="0" fontId="9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10" fillId="9" borderId="1" xfId="0" applyFont="1" applyFill="1" applyBorder="1"/>
    <xf numFmtId="0" fontId="9" fillId="9" borderId="1" xfId="0" applyFont="1" applyFill="1" applyBorder="1"/>
    <xf numFmtId="0" fontId="0" fillId="0" borderId="0" xfId="0" applyNumberFormat="1"/>
    <xf numFmtId="0" fontId="0" fillId="0" borderId="0" xfId="0" pivotButton="1"/>
    <xf numFmtId="2" fontId="0" fillId="0" borderId="0" xfId="0" applyNumberFormat="1"/>
    <xf numFmtId="170" fontId="9" fillId="7" borderId="1" xfId="0" applyNumberFormat="1" applyFont="1" applyFill="1" applyBorder="1" applyAlignment="1">
      <alignment horizontal="center" vertical="center"/>
    </xf>
    <xf numFmtId="170" fontId="0" fillId="8" borderId="1" xfId="0" applyNumberFormat="1" applyFill="1" applyBorder="1"/>
    <xf numFmtId="170" fontId="0" fillId="0" borderId="1" xfId="0" applyNumberFormat="1" applyBorder="1"/>
    <xf numFmtId="170" fontId="11" fillId="8" borderId="1" xfId="0" applyNumberFormat="1" applyFont="1" applyFill="1" applyBorder="1"/>
    <xf numFmtId="170" fontId="0" fillId="0" borderId="0" xfId="0" applyNumberFormat="1"/>
    <xf numFmtId="170" fontId="10" fillId="9" borderId="1" xfId="0" applyNumberFormat="1" applyFont="1" applyFill="1" applyBorder="1"/>
    <xf numFmtId="170" fontId="9" fillId="9" borderId="1" xfId="0" applyNumberFormat="1" applyFont="1" applyFill="1" applyBorder="1"/>
    <xf numFmtId="170" fontId="0" fillId="0" borderId="1" xfId="3" applyNumberFormat="1" applyFont="1" applyBorder="1"/>
    <xf numFmtId="0" fontId="11" fillId="6" borderId="1" xfId="0" applyFont="1" applyFill="1" applyBorder="1"/>
    <xf numFmtId="170" fontId="11" fillId="6" borderId="1" xfId="0" applyNumberFormat="1" applyFont="1" applyFill="1" applyBorder="1"/>
    <xf numFmtId="168" fontId="0" fillId="0" borderId="1" xfId="2" applyNumberFormat="1" applyFont="1" applyBorder="1"/>
    <xf numFmtId="9" fontId="0" fillId="0" borderId="1" xfId="0" applyNumberFormat="1" applyBorder="1"/>
    <xf numFmtId="168" fontId="0" fillId="0" borderId="0" xfId="0" applyNumberFormat="1"/>
    <xf numFmtId="10" fontId="0" fillId="0" borderId="0" xfId="3" applyNumberFormat="1" applyFont="1"/>
    <xf numFmtId="175" fontId="0" fillId="0" borderId="0" xfId="0" applyNumberFormat="1"/>
    <xf numFmtId="168" fontId="0" fillId="0" borderId="0" xfId="2" applyNumberFormat="1" applyFont="1"/>
  </cellXfs>
  <cellStyles count="4">
    <cellStyle name="Millares" xfId="2" builtinId="3"/>
    <cellStyle name="Normal" xfId="0" builtinId="0"/>
    <cellStyle name="Normal 2" xfId="1" xr:uid="{00000000-0005-0000-0000-000002000000}"/>
    <cellStyle name="Porcentaje" xfId="3" builtinId="5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sly Reyes" refreshedDate="44698.781710995368" createdVersion="7" refreshedVersion="7" minRefreshableVersion="3" recordCount="82" xr:uid="{BF246686-DDB3-4104-99CC-B50F6F99EDB8}">
  <cacheSource type="worksheet">
    <worksheetSource ref="BE21:BG103" sheet="Propuesta"/>
  </cacheSource>
  <cacheFields count="3">
    <cacheField name="(S/.)" numFmtId="0">
      <sharedItems containsString="0" containsBlank="1" containsNumber="1" containsInteger="1" minValue="10" maxValue="1625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162500"/>
    <x v="0"/>
    <x v="0"/>
  </r>
  <r>
    <n v="50000"/>
    <x v="0"/>
    <x v="0"/>
  </r>
  <r>
    <n v="4800"/>
    <x v="1"/>
    <x v="1"/>
  </r>
  <r>
    <n v="165"/>
    <x v="1"/>
    <x v="1"/>
  </r>
  <r>
    <n v="2600"/>
    <x v="2"/>
    <x v="2"/>
  </r>
  <r>
    <n v="87500"/>
    <x v="2"/>
    <x v="2"/>
  </r>
  <r>
    <n v="62500"/>
    <x v="2"/>
    <x v="2"/>
  </r>
  <r>
    <n v="150"/>
    <x v="1"/>
    <x v="1"/>
  </r>
  <r>
    <n v="1250"/>
    <x v="1"/>
    <x v="1"/>
  </r>
  <r>
    <n v="250"/>
    <x v="1"/>
    <x v="1"/>
  </r>
  <r>
    <n v="2100"/>
    <x v="2"/>
    <x v="2"/>
  </r>
  <r>
    <n v="18750"/>
    <x v="2"/>
    <x v="2"/>
  </r>
  <r>
    <m/>
    <x v="1"/>
    <x v="1"/>
  </r>
  <r>
    <n v="50000"/>
    <x v="3"/>
    <x v="3"/>
  </r>
  <r>
    <n v="3750"/>
    <x v="3"/>
    <x v="3"/>
  </r>
  <r>
    <n v="20000"/>
    <x v="3"/>
    <x v="3"/>
  </r>
  <r>
    <n v="1475"/>
    <x v="3"/>
    <x v="3"/>
  </r>
  <r>
    <n v="250"/>
    <x v="3"/>
    <x v="3"/>
  </r>
  <r>
    <n v="725"/>
    <x v="3"/>
    <x v="3"/>
  </r>
  <r>
    <n v="4000"/>
    <x v="4"/>
    <x v="4"/>
  </r>
  <r>
    <n v="12000"/>
    <x v="4"/>
    <x v="4"/>
  </r>
  <r>
    <n v="3000"/>
    <x v="4"/>
    <x v="4"/>
  </r>
  <r>
    <n v="500"/>
    <x v="5"/>
    <x v="5"/>
  </r>
  <r>
    <n v="6000"/>
    <x v="6"/>
    <x v="6"/>
  </r>
  <r>
    <n v="1000"/>
    <x v="7"/>
    <x v="7"/>
  </r>
  <r>
    <n v="300"/>
    <x v="8"/>
    <x v="8"/>
  </r>
  <r>
    <n v="1000"/>
    <x v="3"/>
    <x v="3"/>
  </r>
  <r>
    <n v="500"/>
    <x v="3"/>
    <x v="3"/>
  </r>
  <r>
    <n v="2000"/>
    <x v="3"/>
    <x v="3"/>
  </r>
  <r>
    <n v="400"/>
    <x v="3"/>
    <x v="3"/>
  </r>
  <r>
    <n v="5000"/>
    <x v="3"/>
    <x v="3"/>
  </r>
  <r>
    <n v="200"/>
    <x v="3"/>
    <x v="3"/>
  </r>
  <r>
    <n v="280"/>
    <x v="3"/>
    <x v="3"/>
  </r>
  <r>
    <n v="120"/>
    <x v="3"/>
    <x v="3"/>
  </r>
  <r>
    <m/>
    <x v="1"/>
    <x v="1"/>
  </r>
  <r>
    <n v="110"/>
    <x v="3"/>
    <x v="3"/>
  </r>
  <r>
    <n v="1000"/>
    <x v="3"/>
    <x v="3"/>
  </r>
  <r>
    <n v="100"/>
    <x v="3"/>
    <x v="3"/>
  </r>
  <r>
    <n v="100"/>
    <x v="3"/>
    <x v="3"/>
  </r>
  <r>
    <n v="20"/>
    <x v="3"/>
    <x v="3"/>
  </r>
  <r>
    <n v="10"/>
    <x v="3"/>
    <x v="3"/>
  </r>
  <r>
    <n v="50"/>
    <x v="3"/>
    <x v="3"/>
  </r>
  <r>
    <n v="25"/>
    <x v="3"/>
    <x v="3"/>
  </r>
  <r>
    <n v="10"/>
    <x v="3"/>
    <x v="3"/>
  </r>
  <r>
    <n v="250"/>
    <x v="3"/>
    <x v="3"/>
  </r>
  <r>
    <n v="300"/>
    <x v="3"/>
    <x v="3"/>
  </r>
  <r>
    <n v="5000"/>
    <x v="3"/>
    <x v="3"/>
  </r>
  <r>
    <n v="75"/>
    <x v="3"/>
    <x v="3"/>
  </r>
  <r>
    <n v="750"/>
    <x v="3"/>
    <x v="3"/>
  </r>
  <r>
    <n v="25"/>
    <x v="3"/>
    <x v="3"/>
  </r>
  <r>
    <n v="125"/>
    <x v="3"/>
    <x v="3"/>
  </r>
  <r>
    <n v="750"/>
    <x v="3"/>
    <x v="3"/>
  </r>
  <r>
    <n v="45"/>
    <x v="3"/>
    <x v="3"/>
  </r>
  <r>
    <n v="1000"/>
    <x v="3"/>
    <x v="3"/>
  </r>
  <r>
    <n v="600"/>
    <x v="3"/>
    <x v="3"/>
  </r>
  <r>
    <n v="360"/>
    <x v="3"/>
    <x v="3"/>
  </r>
  <r>
    <n v="400"/>
    <x v="3"/>
    <x v="3"/>
  </r>
  <r>
    <n v="2800"/>
    <x v="9"/>
    <x v="9"/>
  </r>
  <r>
    <m/>
    <x v="1"/>
    <x v="1"/>
  </r>
  <r>
    <n v="15"/>
    <x v="10"/>
    <x v="10"/>
  </r>
  <r>
    <n v="250"/>
    <x v="10"/>
    <x v="10"/>
  </r>
  <r>
    <m/>
    <x v="1"/>
    <x v="1"/>
  </r>
  <r>
    <n v="330"/>
    <x v="1"/>
    <x v="1"/>
  </r>
  <r>
    <n v="132"/>
    <x v="1"/>
    <x v="1"/>
  </r>
  <r>
    <n v="54"/>
    <x v="1"/>
    <x v="1"/>
  </r>
  <r>
    <n v="3000"/>
    <x v="1"/>
    <x v="1"/>
  </r>
  <r>
    <n v="150"/>
    <x v="1"/>
    <x v="1"/>
  </r>
  <r>
    <n v="222"/>
    <x v="1"/>
    <x v="1"/>
  </r>
  <r>
    <n v="300"/>
    <x v="1"/>
    <x v="1"/>
  </r>
  <r>
    <n v="2400"/>
    <x v="1"/>
    <x v="1"/>
  </r>
  <r>
    <m/>
    <x v="1"/>
    <x v="1"/>
  </r>
  <r>
    <n v="10000"/>
    <x v="10"/>
    <x v="10"/>
  </r>
  <r>
    <n v="6250"/>
    <x v="10"/>
    <x v="10"/>
  </r>
  <r>
    <n v="500"/>
    <x v="10"/>
    <x v="10"/>
  </r>
  <r>
    <n v="30"/>
    <x v="10"/>
    <x v="10"/>
  </r>
  <r>
    <m/>
    <x v="1"/>
    <x v="1"/>
  </r>
  <r>
    <n v="14000"/>
    <x v="9"/>
    <x v="9"/>
  </r>
  <r>
    <n v="10000"/>
    <x v="9"/>
    <x v="9"/>
  </r>
  <r>
    <n v="350"/>
    <x v="9"/>
    <x v="9"/>
  </r>
  <r>
    <n v="200"/>
    <x v="9"/>
    <x v="9"/>
  </r>
  <r>
    <n v="6800"/>
    <x v="9"/>
    <x v="9"/>
  </r>
  <r>
    <n v="7000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6B131-EC7E-43E7-B984-D2621B631FFA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3">
    <pivotField dataField="1" compact="0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1"/>
    <field x="2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" fld="0" baseField="0" baseItem="0"/>
  </dataFields>
  <formats count="1">
    <format dxfId="0">
      <pivotArea dataOnly="0" labelOnly="1" outline="0" fieldPosition="0">
        <references count="1">
          <reference field="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49AE-7C7E-46CE-BC93-875920B6D827}">
  <dimension ref="A3:C15"/>
  <sheetViews>
    <sheetView workbookViewId="0">
      <selection activeCell="C7" sqref="C7:C13"/>
    </sheetView>
  </sheetViews>
  <sheetFormatPr baseColWidth="10" defaultRowHeight="14.4" x14ac:dyDescent="0.3"/>
  <cols>
    <col min="1" max="1" width="10.33203125" customWidth="1"/>
    <col min="2" max="2" width="62.88671875" bestFit="1" customWidth="1"/>
    <col min="3" max="3" width="12.5546875" bestFit="1" customWidth="1"/>
  </cols>
  <sheetData>
    <row r="3" spans="1:3" x14ac:dyDescent="0.3">
      <c r="A3" s="35" t="s">
        <v>83</v>
      </c>
      <c r="B3" s="35" t="s">
        <v>84</v>
      </c>
      <c r="C3" t="s">
        <v>87</v>
      </c>
    </row>
    <row r="4" spans="1:3" x14ac:dyDescent="0.3">
      <c r="A4">
        <v>2.02</v>
      </c>
      <c r="B4" t="s">
        <v>31</v>
      </c>
      <c r="C4" s="34">
        <v>173450</v>
      </c>
    </row>
    <row r="5" spans="1:3" x14ac:dyDescent="0.3">
      <c r="A5">
        <v>2.0299999999999998</v>
      </c>
      <c r="B5" t="s">
        <v>32</v>
      </c>
      <c r="C5" s="34">
        <v>96805</v>
      </c>
    </row>
    <row r="6" spans="1:3" x14ac:dyDescent="0.3">
      <c r="A6">
        <v>2.04</v>
      </c>
      <c r="B6" t="s">
        <v>33</v>
      </c>
      <c r="C6" s="34">
        <v>212500</v>
      </c>
    </row>
    <row r="7" spans="1:3" x14ac:dyDescent="0.3">
      <c r="A7">
        <v>2.06</v>
      </c>
      <c r="B7" t="s">
        <v>35</v>
      </c>
      <c r="C7" s="34">
        <v>41150</v>
      </c>
    </row>
    <row r="8" spans="1:3" x14ac:dyDescent="0.3">
      <c r="A8">
        <v>2.0699999999999998</v>
      </c>
      <c r="B8" t="s">
        <v>36</v>
      </c>
      <c r="C8" s="34">
        <v>17045</v>
      </c>
    </row>
    <row r="9" spans="1:3" x14ac:dyDescent="0.3">
      <c r="A9">
        <v>2.08</v>
      </c>
      <c r="B9" t="s">
        <v>37</v>
      </c>
      <c r="C9" s="34">
        <v>19000</v>
      </c>
    </row>
    <row r="10" spans="1:3" x14ac:dyDescent="0.3">
      <c r="A10">
        <v>2.09</v>
      </c>
      <c r="B10" t="s">
        <v>38</v>
      </c>
      <c r="C10" s="34">
        <v>6000</v>
      </c>
    </row>
    <row r="11" spans="1:3" x14ac:dyDescent="0.3">
      <c r="A11" s="36">
        <v>2.1</v>
      </c>
      <c r="B11" t="s">
        <v>39</v>
      </c>
      <c r="C11" s="34">
        <v>1000</v>
      </c>
    </row>
    <row r="12" spans="1:3" x14ac:dyDescent="0.3">
      <c r="A12">
        <v>2.11</v>
      </c>
      <c r="B12" t="s">
        <v>40</v>
      </c>
      <c r="C12" s="34">
        <v>300</v>
      </c>
    </row>
    <row r="13" spans="1:3" x14ac:dyDescent="0.3">
      <c r="A13">
        <v>2.12</v>
      </c>
      <c r="B13" t="s">
        <v>14</v>
      </c>
      <c r="C13" s="34">
        <v>500</v>
      </c>
    </row>
    <row r="14" spans="1:3" x14ac:dyDescent="0.3">
      <c r="A14" t="s">
        <v>85</v>
      </c>
      <c r="B14" t="s">
        <v>85</v>
      </c>
      <c r="C14" s="34">
        <v>13203</v>
      </c>
    </row>
    <row r="15" spans="1:3" x14ac:dyDescent="0.3">
      <c r="A15" t="s">
        <v>86</v>
      </c>
      <c r="C15" s="34">
        <v>580953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dimension ref="A1:I34"/>
  <sheetViews>
    <sheetView tabSelected="1" workbookViewId="0">
      <selection activeCell="F2" sqref="F2"/>
    </sheetView>
  </sheetViews>
  <sheetFormatPr baseColWidth="10" defaultColWidth="11.44140625" defaultRowHeight="14.4" x14ac:dyDescent="0.3"/>
  <cols>
    <col min="1" max="1" width="7.6640625" customWidth="1"/>
    <col min="2" max="2" width="34.88671875" customWidth="1"/>
    <col min="4" max="4" width="13.44140625" bestFit="1" customWidth="1"/>
    <col min="6" max="6" width="14.88671875" style="41" bestFit="1" customWidth="1"/>
    <col min="8" max="8" width="12.33203125" bestFit="1" customWidth="1"/>
  </cols>
  <sheetData>
    <row r="1" spans="1:9" x14ac:dyDescent="0.3">
      <c r="A1" s="27" t="s">
        <v>15</v>
      </c>
      <c r="B1" s="27" t="s">
        <v>16</v>
      </c>
      <c r="C1" s="27" t="s">
        <v>17</v>
      </c>
      <c r="D1" s="27" t="s">
        <v>18</v>
      </c>
      <c r="E1" s="27" t="s">
        <v>19</v>
      </c>
      <c r="F1" s="37" t="s">
        <v>20</v>
      </c>
    </row>
    <row r="2" spans="1:9" x14ac:dyDescent="0.3">
      <c r="A2" s="29">
        <v>1</v>
      </c>
      <c r="B2" s="30" t="s">
        <v>0</v>
      </c>
      <c r="C2" s="30"/>
      <c r="D2" s="30"/>
      <c r="E2" s="30"/>
      <c r="F2" s="40">
        <f>SUM(F4:F12)</f>
        <v>1501740</v>
      </c>
      <c r="H2" s="52"/>
      <c r="I2" s="41"/>
    </row>
    <row r="3" spans="1:9" x14ac:dyDescent="0.3">
      <c r="A3" s="30"/>
      <c r="B3" s="30" t="s">
        <v>21</v>
      </c>
      <c r="C3" s="30"/>
      <c r="D3" s="30"/>
      <c r="E3" s="30"/>
      <c r="F3" s="38"/>
    </row>
    <row r="4" spans="1:9" x14ac:dyDescent="0.3">
      <c r="A4" s="26">
        <v>1.01</v>
      </c>
      <c r="B4" s="31" t="s">
        <v>3</v>
      </c>
      <c r="C4" s="26" t="s">
        <v>22</v>
      </c>
      <c r="D4" s="26">
        <v>25</v>
      </c>
      <c r="E4" s="47">
        <v>2595.6</v>
      </c>
      <c r="F4" s="39">
        <f>+D4*E4</f>
        <v>64890</v>
      </c>
      <c r="G4" s="49"/>
      <c r="H4" s="49"/>
    </row>
    <row r="5" spans="1:9" x14ac:dyDescent="0.3">
      <c r="A5" s="26">
        <v>1.02</v>
      </c>
      <c r="B5" s="31" t="s">
        <v>23</v>
      </c>
      <c r="C5" s="26" t="s">
        <v>22</v>
      </c>
      <c r="D5" s="26">
        <v>25</v>
      </c>
      <c r="E5" s="47">
        <v>3784</v>
      </c>
      <c r="F5" s="39">
        <f t="shared" ref="F5:F12" si="0">+D5*E5</f>
        <v>94600</v>
      </c>
      <c r="G5" s="49"/>
      <c r="H5" s="49"/>
    </row>
    <row r="6" spans="1:9" x14ac:dyDescent="0.3">
      <c r="A6" s="26">
        <v>1.03</v>
      </c>
      <c r="B6" s="31" t="s">
        <v>24</v>
      </c>
      <c r="C6" s="26" t="s">
        <v>22</v>
      </c>
      <c r="D6" s="26">
        <v>25</v>
      </c>
      <c r="E6" s="47">
        <v>13770</v>
      </c>
      <c r="F6" s="39">
        <f t="shared" si="0"/>
        <v>344250</v>
      </c>
      <c r="G6" s="49"/>
      <c r="H6" s="49"/>
    </row>
    <row r="7" spans="1:9" x14ac:dyDescent="0.3">
      <c r="A7" s="26">
        <v>1.04</v>
      </c>
      <c r="B7" s="31" t="s">
        <v>25</v>
      </c>
      <c r="C7" s="26" t="s">
        <v>22</v>
      </c>
      <c r="D7" s="26">
        <v>25</v>
      </c>
      <c r="E7" s="47">
        <v>8900</v>
      </c>
      <c r="F7" s="39">
        <f t="shared" si="0"/>
        <v>222500</v>
      </c>
      <c r="G7" s="49"/>
      <c r="H7" s="49"/>
    </row>
    <row r="8" spans="1:9" x14ac:dyDescent="0.3">
      <c r="A8" s="26">
        <v>1.05</v>
      </c>
      <c r="B8" s="31" t="s">
        <v>26</v>
      </c>
      <c r="C8" s="26" t="s">
        <v>22</v>
      </c>
      <c r="D8" s="26">
        <v>25</v>
      </c>
      <c r="E8" s="47">
        <v>8900</v>
      </c>
      <c r="F8" s="39">
        <f t="shared" si="0"/>
        <v>222500</v>
      </c>
      <c r="G8" s="49"/>
      <c r="H8" s="49"/>
    </row>
    <row r="9" spans="1:9" x14ac:dyDescent="0.3">
      <c r="A9" s="26">
        <v>1.06</v>
      </c>
      <c r="B9" s="31" t="s">
        <v>27</v>
      </c>
      <c r="C9" s="26" t="s">
        <v>22</v>
      </c>
      <c r="D9" s="26">
        <v>25</v>
      </c>
      <c r="E9" s="47">
        <v>8900</v>
      </c>
      <c r="F9" s="39">
        <f t="shared" si="0"/>
        <v>222500</v>
      </c>
      <c r="G9" s="49"/>
      <c r="H9" s="49"/>
    </row>
    <row r="10" spans="1:9" x14ac:dyDescent="0.3">
      <c r="A10" s="26">
        <v>1.07</v>
      </c>
      <c r="B10" s="31" t="s">
        <v>4</v>
      </c>
      <c r="C10" s="26" t="s">
        <v>22</v>
      </c>
      <c r="D10" s="26">
        <v>25</v>
      </c>
      <c r="E10" s="47">
        <v>8900</v>
      </c>
      <c r="F10" s="39">
        <f t="shared" si="0"/>
        <v>222500</v>
      </c>
      <c r="G10" s="49"/>
      <c r="H10" s="49"/>
    </row>
    <row r="11" spans="1:9" x14ac:dyDescent="0.3">
      <c r="A11" s="26">
        <v>1.08</v>
      </c>
      <c r="B11" s="25" t="s">
        <v>13</v>
      </c>
      <c r="C11" s="26" t="s">
        <v>22</v>
      </c>
      <c r="D11" s="26">
        <v>25</v>
      </c>
      <c r="E11" s="47">
        <v>1600</v>
      </c>
      <c r="F11" s="39">
        <f t="shared" si="0"/>
        <v>40000</v>
      </c>
      <c r="G11" s="49"/>
      <c r="H11" s="49"/>
    </row>
    <row r="12" spans="1:9" x14ac:dyDescent="0.3">
      <c r="A12" s="26">
        <v>1.0900000000000001</v>
      </c>
      <c r="B12" s="25" t="s">
        <v>8</v>
      </c>
      <c r="C12" s="26" t="s">
        <v>22</v>
      </c>
      <c r="D12" s="26">
        <v>25</v>
      </c>
      <c r="E12" s="47">
        <v>2720</v>
      </c>
      <c r="F12" s="39">
        <f t="shared" si="0"/>
        <v>68000</v>
      </c>
      <c r="G12" s="49"/>
      <c r="H12" s="49"/>
    </row>
    <row r="13" spans="1:9" x14ac:dyDescent="0.3">
      <c r="A13" s="29">
        <v>2</v>
      </c>
      <c r="B13" s="30" t="s">
        <v>28</v>
      </c>
      <c r="C13" s="30"/>
      <c r="D13" s="30"/>
      <c r="E13" s="30"/>
      <c r="F13" s="40">
        <f>SUM(F14:F27)</f>
        <v>576643</v>
      </c>
      <c r="H13" s="49"/>
    </row>
    <row r="14" spans="1:9" x14ac:dyDescent="0.3">
      <c r="A14" s="30"/>
      <c r="B14" s="30" t="s">
        <v>21</v>
      </c>
      <c r="C14" s="30"/>
      <c r="D14" s="30"/>
      <c r="E14" s="30"/>
      <c r="F14" s="38"/>
    </row>
    <row r="15" spans="1:9" x14ac:dyDescent="0.3">
      <c r="A15" s="26">
        <v>2.0099999999999998</v>
      </c>
      <c r="B15" s="31" t="s">
        <v>29</v>
      </c>
      <c r="C15" s="26" t="s">
        <v>30</v>
      </c>
      <c r="D15" s="26"/>
      <c r="E15" s="26"/>
      <c r="F15" s="39"/>
    </row>
    <row r="16" spans="1:9" x14ac:dyDescent="0.3">
      <c r="A16" s="26">
        <v>2.02</v>
      </c>
      <c r="B16" s="31" t="s">
        <v>31</v>
      </c>
      <c r="C16" s="26" t="s">
        <v>7</v>
      </c>
      <c r="D16" s="26"/>
      <c r="E16" s="26"/>
      <c r="F16" s="39">
        <v>173450</v>
      </c>
    </row>
    <row r="17" spans="1:8" x14ac:dyDescent="0.3">
      <c r="A17" s="26">
        <v>2.0299999999999998</v>
      </c>
      <c r="B17" s="31" t="s">
        <v>32</v>
      </c>
      <c r="C17" s="26" t="s">
        <v>22</v>
      </c>
      <c r="D17" s="26"/>
      <c r="E17" s="26"/>
      <c r="F17" s="39">
        <v>96805</v>
      </c>
    </row>
    <row r="18" spans="1:8" ht="28.8" x14ac:dyDescent="0.3">
      <c r="A18" s="26">
        <v>2.04</v>
      </c>
      <c r="B18" s="31" t="s">
        <v>33</v>
      </c>
      <c r="C18" s="26" t="s">
        <v>22</v>
      </c>
      <c r="D18" s="26"/>
      <c r="E18" s="26"/>
      <c r="F18" s="39">
        <v>212500</v>
      </c>
    </row>
    <row r="19" spans="1:8" x14ac:dyDescent="0.3">
      <c r="A19" s="26">
        <v>2.0499999999999998</v>
      </c>
      <c r="B19" s="31" t="s">
        <v>34</v>
      </c>
      <c r="C19" s="26" t="s">
        <v>7</v>
      </c>
      <c r="D19" s="26"/>
      <c r="E19" s="26"/>
      <c r="F19" s="39"/>
    </row>
    <row r="20" spans="1:8" x14ac:dyDescent="0.3">
      <c r="A20" s="26">
        <v>2.06</v>
      </c>
      <c r="B20" s="31" t="s">
        <v>35</v>
      </c>
      <c r="C20" s="26" t="s">
        <v>7</v>
      </c>
      <c r="D20" s="26"/>
      <c r="E20" s="26"/>
      <c r="F20" s="39">
        <v>41150</v>
      </c>
    </row>
    <row r="21" spans="1:8" ht="28.8" x14ac:dyDescent="0.3">
      <c r="A21" s="26">
        <v>2.0699999999999998</v>
      </c>
      <c r="B21" s="31" t="s">
        <v>36</v>
      </c>
      <c r="C21" s="26" t="s">
        <v>7</v>
      </c>
      <c r="D21" s="26"/>
      <c r="E21" s="26"/>
      <c r="F21" s="39">
        <v>17045</v>
      </c>
    </row>
    <row r="22" spans="1:8" x14ac:dyDescent="0.3">
      <c r="A22" s="26">
        <v>2.08</v>
      </c>
      <c r="B22" s="31" t="s">
        <v>37</v>
      </c>
      <c r="C22" s="26" t="s">
        <v>7</v>
      </c>
      <c r="D22" s="26"/>
      <c r="E22" s="26"/>
      <c r="F22" s="39">
        <v>19000</v>
      </c>
    </row>
    <row r="23" spans="1:8" x14ac:dyDescent="0.3">
      <c r="A23" s="26">
        <v>2.09</v>
      </c>
      <c r="B23" s="31" t="s">
        <v>38</v>
      </c>
      <c r="C23" s="26" t="s">
        <v>7</v>
      </c>
      <c r="D23" s="26"/>
      <c r="E23" s="26"/>
      <c r="F23" s="39">
        <v>6000</v>
      </c>
    </row>
    <row r="24" spans="1:8" x14ac:dyDescent="0.3">
      <c r="A24" s="28">
        <v>2.1</v>
      </c>
      <c r="B24" s="31" t="s">
        <v>39</v>
      </c>
      <c r="C24" s="26" t="s">
        <v>7</v>
      </c>
      <c r="D24" s="26"/>
      <c r="E24" s="26"/>
      <c r="F24" s="39">
        <v>1000</v>
      </c>
    </row>
    <row r="25" spans="1:8" x14ac:dyDescent="0.3">
      <c r="A25" s="26">
        <v>2.11</v>
      </c>
      <c r="B25" s="31" t="s">
        <v>40</v>
      </c>
      <c r="C25" s="26" t="s">
        <v>7</v>
      </c>
      <c r="D25" s="26"/>
      <c r="E25" s="26"/>
      <c r="F25" s="39">
        <v>300</v>
      </c>
    </row>
    <row r="26" spans="1:8" x14ac:dyDescent="0.3">
      <c r="A26" s="26">
        <v>2.12</v>
      </c>
      <c r="B26" s="31" t="s">
        <v>14</v>
      </c>
      <c r="C26" s="26" t="s">
        <v>7</v>
      </c>
      <c r="D26" s="26"/>
      <c r="E26" s="26"/>
      <c r="F26" s="39">
        <v>500</v>
      </c>
    </row>
    <row r="27" spans="1:8" x14ac:dyDescent="0.3">
      <c r="A27" s="26">
        <v>2.25</v>
      </c>
      <c r="B27" s="31" t="s">
        <v>41</v>
      </c>
      <c r="C27" s="26" t="s">
        <v>30</v>
      </c>
      <c r="D27" s="26"/>
      <c r="E27" s="26"/>
      <c r="F27" s="39">
        <v>8893</v>
      </c>
    </row>
    <row r="28" spans="1:8" x14ac:dyDescent="0.3">
      <c r="F28"/>
    </row>
    <row r="29" spans="1:8" x14ac:dyDescent="0.3">
      <c r="B29" s="33" t="s">
        <v>42</v>
      </c>
      <c r="C29" s="32"/>
      <c r="D29" s="42">
        <f>+F13+F2</f>
        <v>2078383</v>
      </c>
    </row>
    <row r="30" spans="1:8" x14ac:dyDescent="0.3">
      <c r="B30" s="26" t="s">
        <v>43</v>
      </c>
      <c r="C30" s="26"/>
      <c r="D30" s="39">
        <f>+(GETPIVOTDATA("(S/.)",Hoja1!$A$3,"CÓDIGO",,"DETALLE",))+F13*0.12</f>
        <v>82400.160000000003</v>
      </c>
    </row>
    <row r="31" spans="1:8" x14ac:dyDescent="0.3">
      <c r="B31" s="26" t="s">
        <v>44</v>
      </c>
      <c r="C31" s="48">
        <v>0.2</v>
      </c>
      <c r="D31" s="39">
        <f>+C31*F2</f>
        <v>300348</v>
      </c>
      <c r="F31" s="50"/>
      <c r="G31" s="51"/>
    </row>
    <row r="32" spans="1:8" x14ac:dyDescent="0.3">
      <c r="B32" s="45" t="s">
        <v>45</v>
      </c>
      <c r="C32" s="45"/>
      <c r="D32" s="46">
        <f>+D29+D30+D31</f>
        <v>2461131.16</v>
      </c>
      <c r="G32" s="41"/>
      <c r="H32" s="41"/>
    </row>
    <row r="33" spans="2:4" x14ac:dyDescent="0.3">
      <c r="B33" s="26" t="s">
        <v>46</v>
      </c>
      <c r="C33" s="26"/>
      <c r="D33" s="44">
        <f>+D32*0.18</f>
        <v>443003.60879999999</v>
      </c>
    </row>
    <row r="34" spans="2:4" x14ac:dyDescent="0.3">
      <c r="B34" s="33" t="s">
        <v>47</v>
      </c>
      <c r="C34" s="33"/>
      <c r="D34" s="43">
        <f>+D32+D33</f>
        <v>2904134.7688000002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ColWidth="11.44140625" defaultRowHeight="14.4" x14ac:dyDescent="0.3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 x14ac:dyDescent="0.3">
      <c r="B1" s="13" t="s">
        <v>5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 x14ac:dyDescent="0.3">
      <c r="B2" s="11" t="s">
        <v>5</v>
      </c>
      <c r="C2" s="11"/>
      <c r="D2" s="11"/>
      <c r="E2" s="1" t="s">
        <v>6</v>
      </c>
      <c r="F2" s="11" t="s">
        <v>7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2:19" s="2" customFormat="1" x14ac:dyDescent="0.3">
      <c r="B3" s="11"/>
      <c r="C3" s="11" t="s">
        <v>48</v>
      </c>
      <c r="D3" s="11"/>
      <c r="E3" s="1" t="s">
        <v>2</v>
      </c>
      <c r="F3" s="11"/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 spans="2:19" s="2" customFormat="1" x14ac:dyDescent="0.3">
      <c r="B4" s="4" t="s">
        <v>49</v>
      </c>
      <c r="C4" s="4">
        <v>9135400</v>
      </c>
      <c r="D4" s="4" t="s">
        <v>49</v>
      </c>
      <c r="E4" s="5">
        <v>220</v>
      </c>
      <c r="F4" s="6" t="s">
        <v>50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 x14ac:dyDescent="0.3">
      <c r="B5" s="4" t="s">
        <v>51</v>
      </c>
      <c r="C5" s="4">
        <v>9131120</v>
      </c>
      <c r="D5" s="4" t="s">
        <v>51</v>
      </c>
      <c r="E5" s="5">
        <v>760</v>
      </c>
      <c r="F5" s="6" t="s">
        <v>12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 x14ac:dyDescent="0.3">
      <c r="B6" s="4" t="s">
        <v>8</v>
      </c>
      <c r="C6" s="4">
        <v>9139316</v>
      </c>
      <c r="D6" s="4" t="s">
        <v>8</v>
      </c>
      <c r="E6" s="5">
        <v>3000</v>
      </c>
      <c r="F6" s="6" t="s">
        <v>52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 x14ac:dyDescent="0.3">
      <c r="B7" s="4" t="s">
        <v>9</v>
      </c>
      <c r="C7" s="4">
        <v>9131132</v>
      </c>
      <c r="D7" s="4" t="s">
        <v>9</v>
      </c>
      <c r="E7" s="4">
        <v>75</v>
      </c>
      <c r="F7" s="6" t="s">
        <v>50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 x14ac:dyDescent="0.3">
      <c r="B8" s="10" t="s">
        <v>53</v>
      </c>
      <c r="C8" s="10">
        <v>9131400</v>
      </c>
      <c r="D8" s="10" t="s">
        <v>53</v>
      </c>
      <c r="E8" s="4">
        <v>40</v>
      </c>
      <c r="F8" s="6" t="s">
        <v>10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 x14ac:dyDescent="0.3">
      <c r="B9" s="10" t="s">
        <v>54</v>
      </c>
      <c r="C9" s="10">
        <v>9131300</v>
      </c>
      <c r="D9" s="10" t="s">
        <v>54</v>
      </c>
      <c r="E9" s="4">
        <v>990</v>
      </c>
      <c r="F9" s="6" t="s">
        <v>11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 x14ac:dyDescent="0.3">
      <c r="B10" s="4" t="s">
        <v>55</v>
      </c>
      <c r="C10" s="4">
        <v>9136401</v>
      </c>
      <c r="D10" s="4" t="s">
        <v>55</v>
      </c>
      <c r="E10" s="4">
        <v>100</v>
      </c>
      <c r="F10" s="6" t="s">
        <v>12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 x14ac:dyDescent="0.3">
      <c r="B11" s="4" t="s">
        <v>56</v>
      </c>
      <c r="C11" s="4">
        <v>9156002</v>
      </c>
      <c r="D11" s="4" t="s">
        <v>57</v>
      </c>
      <c r="E11" s="4">
        <v>300</v>
      </c>
      <c r="F11" s="6" t="s">
        <v>12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 x14ac:dyDescent="0.3">
      <c r="B12" s="10" t="s">
        <v>58</v>
      </c>
      <c r="C12" s="10">
        <v>9139315</v>
      </c>
      <c r="D12" s="10" t="s">
        <v>59</v>
      </c>
      <c r="E12" s="4">
        <v>250</v>
      </c>
      <c r="F12" s="6" t="s">
        <v>12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 x14ac:dyDescent="0.3">
      <c r="B13" s="4" t="s">
        <v>60</v>
      </c>
      <c r="C13" s="4">
        <v>9135200</v>
      </c>
      <c r="D13" s="4" t="s">
        <v>60</v>
      </c>
      <c r="E13" s="4">
        <v>1600</v>
      </c>
      <c r="F13" s="6" t="s">
        <v>11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 x14ac:dyDescent="0.3">
      <c r="B14" s="4" t="s">
        <v>61</v>
      </c>
      <c r="C14" s="4">
        <v>9139314</v>
      </c>
      <c r="D14" s="4" t="s">
        <v>62</v>
      </c>
      <c r="E14" s="4">
        <v>270</v>
      </c>
      <c r="F14" s="6" t="s">
        <v>11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 x14ac:dyDescent="0.3">
      <c r="B15" s="4" t="s">
        <v>63</v>
      </c>
      <c r="C15" s="4">
        <v>3351100</v>
      </c>
      <c r="D15" s="4" t="s">
        <v>64</v>
      </c>
      <c r="E15" s="4">
        <v>21900</v>
      </c>
      <c r="F15" s="6" t="s">
        <v>65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 x14ac:dyDescent="0.3">
      <c r="B16" s="4" t="s">
        <v>66</v>
      </c>
      <c r="C16" s="4">
        <v>9134304</v>
      </c>
      <c r="D16" s="4" t="s">
        <v>67</v>
      </c>
      <c r="E16" s="4">
        <v>250</v>
      </c>
      <c r="F16" s="6" t="s">
        <v>11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 x14ac:dyDescent="0.3">
      <c r="B17" s="4" t="s">
        <v>68</v>
      </c>
      <c r="C17" s="10">
        <v>9131400</v>
      </c>
      <c r="D17" s="4" t="s">
        <v>53</v>
      </c>
      <c r="E17" s="4">
        <v>7</v>
      </c>
      <c r="F17" s="4" t="s">
        <v>12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 x14ac:dyDescent="0.3">
      <c r="B18" s="4" t="s">
        <v>69</v>
      </c>
      <c r="C18" s="4">
        <v>9159400</v>
      </c>
      <c r="D18" s="4" t="s">
        <v>70</v>
      </c>
      <c r="E18" s="4">
        <v>300</v>
      </c>
      <c r="F18" s="4" t="s">
        <v>71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 x14ac:dyDescent="0.3">
      <c r="B19" s="4"/>
      <c r="C19" s="4">
        <v>9139317</v>
      </c>
      <c r="D19" s="4" t="s">
        <v>72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 x14ac:dyDescent="0.3">
      <c r="B20" s="4"/>
      <c r="C20" s="4">
        <v>9156004</v>
      </c>
      <c r="D20" s="4" t="s">
        <v>73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 x14ac:dyDescent="0.3">
      <c r="B21" s="4" t="s">
        <v>74</v>
      </c>
      <c r="C21" s="4">
        <v>9139323</v>
      </c>
      <c r="D21" s="4" t="s">
        <v>75</v>
      </c>
      <c r="E21" s="4">
        <v>300</v>
      </c>
      <c r="F21" s="4" t="s">
        <v>71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 x14ac:dyDescent="0.3">
      <c r="B22" s="4" t="s">
        <v>76</v>
      </c>
      <c r="C22" s="4">
        <v>9136402</v>
      </c>
      <c r="D22" s="4" t="s">
        <v>77</v>
      </c>
      <c r="E22" s="4">
        <v>1500</v>
      </c>
      <c r="F22" s="4" t="s">
        <v>11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 x14ac:dyDescent="0.3">
      <c r="B23" s="4" t="s">
        <v>78</v>
      </c>
      <c r="C23" s="4">
        <v>9139318</v>
      </c>
      <c r="D23" s="4" t="s">
        <v>78</v>
      </c>
      <c r="E23" s="4">
        <v>1200</v>
      </c>
      <c r="F23" s="4" t="s">
        <v>11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 x14ac:dyDescent="0.3">
      <c r="B26" s="13" t="s">
        <v>5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 x14ac:dyDescent="0.3">
      <c r="B27" s="11" t="s">
        <v>79</v>
      </c>
      <c r="C27" s="11" t="s">
        <v>80</v>
      </c>
      <c r="D27" s="11" t="s">
        <v>48</v>
      </c>
      <c r="E27" s="11"/>
      <c r="F27" s="11"/>
      <c r="G27" s="11"/>
      <c r="H27" s="11"/>
      <c r="I27" s="1" t="s">
        <v>2</v>
      </c>
      <c r="J27" s="1" t="s">
        <v>2</v>
      </c>
      <c r="K27" s="1" t="s">
        <v>2</v>
      </c>
      <c r="L27" s="1" t="s">
        <v>2</v>
      </c>
      <c r="M27" s="1" t="s">
        <v>2</v>
      </c>
      <c r="N27" s="1" t="s">
        <v>2</v>
      </c>
      <c r="O27" s="1" t="s">
        <v>2</v>
      </c>
      <c r="P27" s="1" t="s">
        <v>2</v>
      </c>
      <c r="Q27" s="1" t="s">
        <v>2</v>
      </c>
      <c r="R27" s="7" t="s">
        <v>2</v>
      </c>
      <c r="S27" s="18" t="s">
        <v>2</v>
      </c>
      <c r="T27" s="1" t="s">
        <v>2</v>
      </c>
    </row>
    <row r="28" spans="2:21" s="2" customFormat="1" x14ac:dyDescent="0.3">
      <c r="B28" s="4" t="s">
        <v>63</v>
      </c>
      <c r="C28" s="4" t="s">
        <v>64</v>
      </c>
      <c r="D28" s="4">
        <v>3351100</v>
      </c>
      <c r="E28" s="14" t="s">
        <v>81</v>
      </c>
      <c r="F28" s="14" t="s">
        <v>82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 x14ac:dyDescent="0.3">
      <c r="B29" s="4" t="s">
        <v>51</v>
      </c>
      <c r="C29" s="4" t="s">
        <v>51</v>
      </c>
      <c r="D29" s="4">
        <v>9131120</v>
      </c>
      <c r="E29" s="14" t="s">
        <v>81</v>
      </c>
      <c r="F29" s="14" t="s">
        <v>82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 x14ac:dyDescent="0.3">
      <c r="B30" s="4" t="s">
        <v>9</v>
      </c>
      <c r="C30" s="4" t="s">
        <v>9</v>
      </c>
      <c r="D30" s="4">
        <v>9131132</v>
      </c>
      <c r="E30" s="14" t="s">
        <v>81</v>
      </c>
      <c r="F30" s="14" t="s">
        <v>82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 x14ac:dyDescent="0.3">
      <c r="B31" s="10" t="s">
        <v>54</v>
      </c>
      <c r="C31" s="10" t="s">
        <v>54</v>
      </c>
      <c r="D31" s="10">
        <v>9131300</v>
      </c>
      <c r="E31" s="14" t="s">
        <v>81</v>
      </c>
      <c r="F31" s="14" t="s">
        <v>82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 x14ac:dyDescent="0.3">
      <c r="B32" s="10" t="s">
        <v>53</v>
      </c>
      <c r="C32" s="10" t="s">
        <v>53</v>
      </c>
      <c r="D32" s="10">
        <v>9131400</v>
      </c>
      <c r="E32" s="14" t="s">
        <v>81</v>
      </c>
      <c r="F32" s="14" t="s">
        <v>82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 x14ac:dyDescent="0.3">
      <c r="B33" s="4" t="s">
        <v>66</v>
      </c>
      <c r="C33" s="4" t="s">
        <v>67</v>
      </c>
      <c r="D33" s="4">
        <v>9134304</v>
      </c>
      <c r="E33" s="14" t="s">
        <v>81</v>
      </c>
      <c r="F33" s="14" t="s">
        <v>82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 x14ac:dyDescent="0.3">
      <c r="B34" s="4" t="s">
        <v>60</v>
      </c>
      <c r="C34" s="4" t="s">
        <v>60</v>
      </c>
      <c r="D34" s="4">
        <v>9135200</v>
      </c>
      <c r="E34" s="14" t="s">
        <v>81</v>
      </c>
      <c r="F34" s="14" t="s">
        <v>82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 x14ac:dyDescent="0.3">
      <c r="B35" s="4" t="s">
        <v>49</v>
      </c>
      <c r="C35" s="4" t="s">
        <v>49</v>
      </c>
      <c r="D35" s="4">
        <v>9135400</v>
      </c>
      <c r="E35" s="14" t="s">
        <v>81</v>
      </c>
      <c r="F35" s="14" t="s">
        <v>82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 x14ac:dyDescent="0.3">
      <c r="B36" s="4" t="s">
        <v>55</v>
      </c>
      <c r="C36" s="4" t="s">
        <v>55</v>
      </c>
      <c r="D36" s="4">
        <v>9136401</v>
      </c>
      <c r="E36" s="14" t="s">
        <v>81</v>
      </c>
      <c r="F36" s="14" t="s">
        <v>82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 x14ac:dyDescent="0.3">
      <c r="B37" s="4" t="s">
        <v>76</v>
      </c>
      <c r="C37" s="4" t="s">
        <v>77</v>
      </c>
      <c r="D37" s="4">
        <v>9136402</v>
      </c>
      <c r="E37" s="14" t="s">
        <v>81</v>
      </c>
      <c r="F37" s="14" t="s">
        <v>82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 x14ac:dyDescent="0.3">
      <c r="B38" s="4" t="s">
        <v>61</v>
      </c>
      <c r="C38" s="4" t="s">
        <v>62</v>
      </c>
      <c r="D38" s="4">
        <v>9139314</v>
      </c>
      <c r="E38" s="14" t="s">
        <v>81</v>
      </c>
      <c r="F38" s="14" t="s">
        <v>82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 x14ac:dyDescent="0.3">
      <c r="B39" s="10" t="s">
        <v>58</v>
      </c>
      <c r="C39" s="10" t="s">
        <v>59</v>
      </c>
      <c r="D39" s="10">
        <v>9139315</v>
      </c>
      <c r="E39" s="14" t="s">
        <v>81</v>
      </c>
      <c r="F39" s="14" t="s">
        <v>82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 x14ac:dyDescent="0.3">
      <c r="B40" s="4" t="s">
        <v>8</v>
      </c>
      <c r="C40" s="4" t="s">
        <v>8</v>
      </c>
      <c r="D40" s="4">
        <v>9139316</v>
      </c>
      <c r="E40" s="14" t="s">
        <v>81</v>
      </c>
      <c r="F40" s="14" t="s">
        <v>82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 x14ac:dyDescent="0.3">
      <c r="B41" s="4"/>
      <c r="C41" s="4" t="s">
        <v>72</v>
      </c>
      <c r="D41" s="4">
        <v>9139317</v>
      </c>
      <c r="E41" s="14" t="s">
        <v>81</v>
      </c>
      <c r="F41" s="14" t="s">
        <v>82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 x14ac:dyDescent="0.3">
      <c r="B42" s="4" t="s">
        <v>78</v>
      </c>
      <c r="C42" s="4" t="s">
        <v>78</v>
      </c>
      <c r="D42" s="4">
        <v>9139318</v>
      </c>
      <c r="E42" s="14" t="s">
        <v>81</v>
      </c>
      <c r="F42" s="14" t="s">
        <v>82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 x14ac:dyDescent="0.3">
      <c r="B43" s="4" t="s">
        <v>74</v>
      </c>
      <c r="C43" s="4" t="s">
        <v>75</v>
      </c>
      <c r="D43" s="4">
        <v>9139323</v>
      </c>
      <c r="E43" s="14" t="s">
        <v>81</v>
      </c>
      <c r="F43" s="14" t="s">
        <v>82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 x14ac:dyDescent="0.3">
      <c r="B44" s="4" t="s">
        <v>56</v>
      </c>
      <c r="C44" s="4" t="s">
        <v>57</v>
      </c>
      <c r="D44" s="4">
        <v>9156002</v>
      </c>
      <c r="E44" s="14" t="s">
        <v>81</v>
      </c>
      <c r="F44" s="14" t="s">
        <v>82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 x14ac:dyDescent="0.3">
      <c r="B45" s="4"/>
      <c r="C45" s="4" t="s">
        <v>73</v>
      </c>
      <c r="D45" s="4">
        <v>9156004</v>
      </c>
      <c r="E45" s="14" t="s">
        <v>81</v>
      </c>
      <c r="F45" s="14" t="s">
        <v>82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 x14ac:dyDescent="0.3">
      <c r="B46" s="4" t="s">
        <v>69</v>
      </c>
      <c r="C46" s="4" t="s">
        <v>70</v>
      </c>
      <c r="D46" s="4">
        <v>9159400</v>
      </c>
      <c r="E46" s="14" t="s">
        <v>81</v>
      </c>
      <c r="F46" s="14" t="s">
        <v>82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 x14ac:dyDescent="0.3">
      <c r="P47" s="24"/>
    </row>
    <row r="48" spans="2:21" x14ac:dyDescent="0.3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Plantilla OHLA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Reyes</dc:creator>
  <cp:keywords/>
  <dc:description/>
  <cp:lastModifiedBy>Patricia Cordero</cp:lastModifiedBy>
  <cp:revision/>
  <dcterms:created xsi:type="dcterms:W3CDTF">2017-02-16T20:44:35Z</dcterms:created>
  <dcterms:modified xsi:type="dcterms:W3CDTF">2022-05-19T17:52:21Z</dcterms:modified>
  <cp:category/>
  <cp:contentStatus/>
</cp:coreProperties>
</file>