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jpg" ContentType="image/jpe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comments1.xml" ContentType="application/vnd.openxmlformats-officedocument.spreadsheetml.comments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86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D:\2. CASMA - HUARMEY\5.Construcción DR San Damián_Huarmey\2_PROPUESTA CONSTRUCCIÓN DR SAN DAMIÁN\Carpeta 3_SAN DAMIÁN_EDITABLE\C1_Oferta Económica\"/>
    </mc:Choice>
  </mc:AlternateContent>
  <xr:revisionPtr revIDLastSave="0" documentId="13_ncr:1_{4440689C-C5A1-407F-BD22-E0E56B565B32}" xr6:coauthVersionLast="36" xr6:coauthVersionMax="36" xr10:uidLastSave="{00000000-0000-0000-0000-000000000000}"/>
  <bookViews>
    <workbookView xWindow="0" yWindow="0" windowWidth="19200" windowHeight="6228" tabRatio="918" xr2:uid="{00000000-000D-0000-FFFF-FFFF00000000}"/>
  </bookViews>
  <sheets>
    <sheet name="1. PPTO" sheetId="107" r:id="rId1"/>
    <sheet name="2. GG" sheetId="88" r:id="rId2"/>
    <sheet name="3. COVID" sheetId="78" r:id="rId3"/>
    <sheet name="4. APUS PART" sheetId="96" r:id="rId4"/>
    <sheet name="5. APUS SUBP" sheetId="97" r:id="rId5"/>
  </sheets>
  <externalReferences>
    <externalReference r:id="rId6"/>
    <externalReference r:id="rId7"/>
    <externalReference r:id="rId8"/>
    <externalReference r:id="rId9"/>
  </externalReferences>
  <definedNames>
    <definedName name="__1__123Graph_ASEPTA_1" localSheetId="0" hidden="1">#REF!</definedName>
    <definedName name="__1__123Graph_ASEPTA_1" localSheetId="1" hidden="1">#REF!</definedName>
    <definedName name="__1__123Graph_ASEPTA_1" localSheetId="2" hidden="1">#REF!</definedName>
    <definedName name="__1__123Graph_ASEPTA_1" localSheetId="3" hidden="1">#REF!</definedName>
    <definedName name="__1__123Graph_ASEPTA_1" localSheetId="4" hidden="1">#REF!</definedName>
    <definedName name="__1__123Graph_ASEPTA_1" hidden="1">#REF!</definedName>
    <definedName name="__123Graph_A" localSheetId="0" hidden="1">#REF!</definedName>
    <definedName name="__123Graph_A" localSheetId="1" hidden="1">#REF!</definedName>
    <definedName name="__123Graph_A" localSheetId="2" hidden="1">#REF!</definedName>
    <definedName name="__123Graph_A" localSheetId="3" hidden="1">#REF!</definedName>
    <definedName name="__123Graph_A" localSheetId="4" hidden="1">#REF!</definedName>
    <definedName name="__123Graph_A" hidden="1">#REF!</definedName>
    <definedName name="__123Graph_ACURRENT" localSheetId="0" hidden="1">[1]FitOutConfCentre!#REF!</definedName>
    <definedName name="__123Graph_ACURRENT" localSheetId="1" hidden="1">[1]FitOutConfCentre!#REF!</definedName>
    <definedName name="__123Graph_ACURRENT" localSheetId="2" hidden="1">[1]FitOutConfCentre!#REF!</definedName>
    <definedName name="__123Graph_ACURRENT" localSheetId="3" hidden="1">[1]FitOutConfCentre!#REF!</definedName>
    <definedName name="__123Graph_ACURRENT" localSheetId="4" hidden="1">[1]FitOutConfCentre!#REF!</definedName>
    <definedName name="__123Graph_ACURRENT" hidden="1">[1]FitOutConfCentre!#REF!</definedName>
    <definedName name="__123Graph_D" localSheetId="0" hidden="1">#REF!</definedName>
    <definedName name="__123Graph_D" localSheetId="1" hidden="1">#REF!</definedName>
    <definedName name="__123Graph_D" localSheetId="2" hidden="1">#REF!</definedName>
    <definedName name="__123Graph_D" localSheetId="3" hidden="1">#REF!</definedName>
    <definedName name="__123Graph_D" localSheetId="4" hidden="1">#REF!</definedName>
    <definedName name="__123Graph_D" hidden="1">#REF!</definedName>
    <definedName name="__123Graph_E" localSheetId="0" hidden="1">#REF!</definedName>
    <definedName name="__123Graph_E" localSheetId="1" hidden="1">#REF!</definedName>
    <definedName name="__123Graph_E" localSheetId="2" hidden="1">#REF!</definedName>
    <definedName name="__123Graph_E" localSheetId="3" hidden="1">#REF!</definedName>
    <definedName name="__123Graph_E" localSheetId="4" hidden="1">#REF!</definedName>
    <definedName name="__123Graph_E" hidden="1">#REF!</definedName>
    <definedName name="__123Graph_X" localSheetId="0" hidden="1">#REF!</definedName>
    <definedName name="__123Graph_X" localSheetId="1" hidden="1">#REF!</definedName>
    <definedName name="__123Graph_X" localSheetId="2" hidden="1">#REF!</definedName>
    <definedName name="__123Graph_X" localSheetId="3" hidden="1">#REF!</definedName>
    <definedName name="__123Graph_X" localSheetId="4" hidden="1">#REF!</definedName>
    <definedName name="__123Graph_X" hidden="1">#REF!</definedName>
    <definedName name="__2__123Graph_DSEPTA_1" localSheetId="0" hidden="1">#REF!</definedName>
    <definedName name="__2__123Graph_DSEPTA_1" localSheetId="1" hidden="1">#REF!</definedName>
    <definedName name="__2__123Graph_DSEPTA_1" localSheetId="2" hidden="1">#REF!</definedName>
    <definedName name="__2__123Graph_DSEPTA_1" localSheetId="3" hidden="1">#REF!</definedName>
    <definedName name="__2__123Graph_DSEPTA_1" localSheetId="4" hidden="1">#REF!</definedName>
    <definedName name="__2__123Graph_DSEPTA_1" hidden="1">#REF!</definedName>
    <definedName name="__3__123Graph_ESEPTA_1" localSheetId="0" hidden="1">#REF!</definedName>
    <definedName name="__3__123Graph_ESEPTA_1" localSheetId="1" hidden="1">#REF!</definedName>
    <definedName name="__3__123Graph_ESEPTA_1" localSheetId="2" hidden="1">#REF!</definedName>
    <definedName name="__3__123Graph_ESEPTA_1" localSheetId="3" hidden="1">#REF!</definedName>
    <definedName name="__3__123Graph_ESEPTA_1" localSheetId="4" hidden="1">#REF!</definedName>
    <definedName name="__3__123Graph_ESEPTA_1" hidden="1">#REF!</definedName>
    <definedName name="__4__123Graph_XSEPTA_1" localSheetId="0" hidden="1">#REF!</definedName>
    <definedName name="__4__123Graph_XSEPTA_1" localSheetId="1" hidden="1">#REF!</definedName>
    <definedName name="__4__123Graph_XSEPTA_1" localSheetId="2" hidden="1">#REF!</definedName>
    <definedName name="__4__123Graph_XSEPTA_1" localSheetId="3" hidden="1">#REF!</definedName>
    <definedName name="__4__123Graph_XSEPTA_1" localSheetId="4" hidden="1">#REF!</definedName>
    <definedName name="__4__123Graph_XSEPTA_1" hidden="1">#REF!</definedName>
    <definedName name="_1__123Graph_ACHART_1" hidden="1">[2]Cash2!$G$16:$G$31</definedName>
    <definedName name="_1__123Graph_ASEPTA_1" localSheetId="0" hidden="1">#REF!</definedName>
    <definedName name="_1__123Graph_ASEPTA_1" localSheetId="1" hidden="1">#REF!</definedName>
    <definedName name="_1__123Graph_ASEPTA_1" localSheetId="2" hidden="1">#REF!</definedName>
    <definedName name="_1__123Graph_ASEPTA_1" localSheetId="3" hidden="1">#REF!</definedName>
    <definedName name="_1__123Graph_ASEPTA_1" localSheetId="4" hidden="1">#REF!</definedName>
    <definedName name="_1__123Graph_ASEPTA_1" hidden="1">#REF!</definedName>
    <definedName name="_2__123Graph_ACHART_2" hidden="1">[2]Z!$T$179:$AH$179</definedName>
    <definedName name="_2__123Graph_DSEPTA_1" localSheetId="0" hidden="1">#REF!</definedName>
    <definedName name="_2__123Graph_DSEPTA_1" localSheetId="1" hidden="1">#REF!</definedName>
    <definedName name="_2__123Graph_DSEPTA_1" localSheetId="2" hidden="1">#REF!</definedName>
    <definedName name="_2__123Graph_DSEPTA_1" localSheetId="3" hidden="1">#REF!</definedName>
    <definedName name="_2__123Graph_DSEPTA_1" localSheetId="4" hidden="1">#REF!</definedName>
    <definedName name="_2__123Graph_DSEPTA_1" hidden="1">#REF!</definedName>
    <definedName name="_3__123Graph_BCHART_2" hidden="1">[2]Z!$T$180:$AH$180</definedName>
    <definedName name="_3__123Graph_ESEPTA_1" localSheetId="0" hidden="1">#REF!</definedName>
    <definedName name="_3__123Graph_ESEPTA_1" localSheetId="1" hidden="1">#REF!</definedName>
    <definedName name="_3__123Graph_ESEPTA_1" localSheetId="2" hidden="1">#REF!</definedName>
    <definedName name="_3__123Graph_ESEPTA_1" localSheetId="3" hidden="1">#REF!</definedName>
    <definedName name="_3__123Graph_ESEPTA_1" localSheetId="4" hidden="1">#REF!</definedName>
    <definedName name="_3__123Graph_ESEPTA_1" hidden="1">#REF!</definedName>
    <definedName name="_4__123Graph_CCHART_1" hidden="1">[2]Cash2!$J$16:$J$36</definedName>
    <definedName name="_4__123Graph_XSEPTA_1" localSheetId="0" hidden="1">#REF!</definedName>
    <definedName name="_4__123Graph_XSEPTA_1" localSheetId="1" hidden="1">#REF!</definedName>
    <definedName name="_4__123Graph_XSEPTA_1" localSheetId="2" hidden="1">#REF!</definedName>
    <definedName name="_4__123Graph_XSEPTA_1" localSheetId="3" hidden="1">#REF!</definedName>
    <definedName name="_4__123Graph_XSEPTA_1" localSheetId="4" hidden="1">#REF!</definedName>
    <definedName name="_4__123Graph_XSEPTA_1" hidden="1">#REF!</definedName>
    <definedName name="_5__123Graph_DCHART_1" hidden="1">[2]Cash2!$K$16:$K$36</definedName>
    <definedName name="_ABC" hidden="1">[2]Cash2!$G$16:$G$31</definedName>
    <definedName name="_Fill" localSheetId="0" hidden="1">'[3]Raw Data'!#REF!</definedName>
    <definedName name="_Fill" localSheetId="1" hidden="1">'[3]Raw Data'!#REF!</definedName>
    <definedName name="_Fill" localSheetId="2" hidden="1">'[3]Raw Data'!#REF!</definedName>
    <definedName name="_Fill" localSheetId="3" hidden="1">'[3]Raw Data'!#REF!</definedName>
    <definedName name="_Fill" localSheetId="4" hidden="1">'[3]Raw Data'!#REF!</definedName>
    <definedName name="_Fill" hidden="1">'[3]Raw Data'!#REF!</definedName>
    <definedName name="_xlnm._FilterDatabase" localSheetId="1" hidden="1">'2. GG'!$B$6:$G$87</definedName>
    <definedName name="_Key1" localSheetId="0" hidden="1">#REF!</definedName>
    <definedName name="_Key1" localSheetId="1" hidden="1">#REF!</definedName>
    <definedName name="_Key1" localSheetId="2" hidden="1">#REF!</definedName>
    <definedName name="_Key1" localSheetId="3" hidden="1">#REF!</definedName>
    <definedName name="_Key1" localSheetId="4" hidden="1">#REF!</definedName>
    <definedName name="_Key1" hidden="1">#REF!</definedName>
    <definedName name="_Key2" localSheetId="0" hidden="1">#REF!</definedName>
    <definedName name="_Key2" localSheetId="1" hidden="1">#REF!</definedName>
    <definedName name="_Key2" localSheetId="2" hidden="1">#REF!</definedName>
    <definedName name="_Key2" localSheetId="3" hidden="1">#REF!</definedName>
    <definedName name="_Key2" localSheetId="4" hidden="1">#REF!</definedName>
    <definedName name="_Key2" hidden="1">#REF!</definedName>
    <definedName name="_Order1" hidden="1">255</definedName>
    <definedName name="_Order2" hidden="1">255</definedName>
    <definedName name="_Regression_Int" hidden="1">1</definedName>
    <definedName name="_Sort" localSheetId="0" hidden="1">[4]기계내역서!#REF!</definedName>
    <definedName name="_Sort" localSheetId="1" hidden="1">[4]기계내역서!#REF!</definedName>
    <definedName name="_Sort" localSheetId="2" hidden="1">[4]기계내역서!#REF!</definedName>
    <definedName name="_Sort" localSheetId="3" hidden="1">[4]기계내역서!#REF!</definedName>
    <definedName name="_Sort" localSheetId="4" hidden="1">[4]기계내역서!#REF!</definedName>
    <definedName name="_Sort" hidden="1">[4]기계내역서!#REF!</definedName>
    <definedName name="AAAAAAAAAAAAAAAAA" localSheetId="0" hidden="1">[1]FitOutConfCentre!#REF!</definedName>
    <definedName name="AAAAAAAAAAAAAAAAA" localSheetId="1" hidden="1">[1]FitOutConfCentre!#REF!</definedName>
    <definedName name="AAAAAAAAAAAAAAAAA" localSheetId="2" hidden="1">[1]FitOutConfCentre!#REF!</definedName>
    <definedName name="AAAAAAAAAAAAAAAAA" localSheetId="3" hidden="1">[1]FitOutConfCentre!#REF!</definedName>
    <definedName name="AAAAAAAAAAAAAAAAA" localSheetId="4" hidden="1">[1]FitOutConfCentre!#REF!</definedName>
    <definedName name="AAAAAAAAAAAAAAAAA" hidden="1">[1]FitOutConfCentre!#REF!</definedName>
    <definedName name="ABCD" hidden="1">[2]Z!$T$179:$AH$179</definedName>
    <definedName name="AccessDatabase" hidden="1">"C:\WIN95\Desktop\Ramesh\AIC\Aic.mdb"</definedName>
    <definedName name="CD" hidden="1">[2]Cash2!$K$16:$K$36</definedName>
    <definedName name="HTML_CodePage" hidden="1">1252</definedName>
    <definedName name="HTML_Control" localSheetId="0" hidden="1">{"'Appendix 3 Currency'!$A$1:$U$96"}</definedName>
    <definedName name="HTML_Control" localSheetId="2" hidden="1">{"'Appendix 3 Currency'!$A$1:$U$96"}</definedName>
    <definedName name="HTML_Control" hidden="1">{"'Appendix 3 Currency'!$A$1:$U$96"}</definedName>
    <definedName name="HTML_Description" hidden="1">""</definedName>
    <definedName name="HTML_Email" hidden="1">""</definedName>
    <definedName name="HTML_Header" hidden="1">"Appendix 3 Currency"</definedName>
    <definedName name="HTML_LastUpdate" hidden="1">"2/2/99"</definedName>
    <definedName name="HTML_LineAfter" hidden="1">FALSE</definedName>
    <definedName name="HTML_LineBefore" hidden="1">FALSE</definedName>
    <definedName name="HTML_Name" hidden="1">""</definedName>
    <definedName name="HTML_OBDlg2" hidden="1">TRUE</definedName>
    <definedName name="HTML_OBDlg4" hidden="1">TRUE</definedName>
    <definedName name="HTML_OS" hidden="1">0</definedName>
    <definedName name="HTML_PathFile" hidden="1">"Q:\zteve\html\Files\cashflow.htm"</definedName>
    <definedName name="HTML_Title" hidden="1">"Cash Flow Form"</definedName>
    <definedName name="Print_Titles" localSheetId="1">'2. GG'!$1:$8</definedName>
    <definedName name="Print_Titles" localSheetId="3">'4. APUS PART'!$1:$7</definedName>
    <definedName name="Print_Titles" localSheetId="4">'5. APUS SUBP'!$1:$8</definedName>
  </definedNames>
  <calcPr calcId="191029"/>
</workbook>
</file>

<file path=xl/calcChain.xml><?xml version="1.0" encoding="utf-8"?>
<calcChain xmlns="http://schemas.openxmlformats.org/spreadsheetml/2006/main">
  <c r="G12" i="107" l="1"/>
  <c r="G13" i="107"/>
  <c r="G14" i="107"/>
  <c r="G15" i="107"/>
  <c r="G16" i="107"/>
  <c r="G11" i="107"/>
  <c r="G9" i="107"/>
  <c r="G8" i="107"/>
  <c r="G20" i="107"/>
  <c r="G19" i="107"/>
  <c r="G18" i="107"/>
  <c r="G17" i="107" s="1"/>
  <c r="G59" i="107"/>
  <c r="G58" i="107" s="1"/>
  <c r="G57" i="107"/>
  <c r="G56" i="107"/>
  <c r="G52" i="107"/>
  <c r="G53" i="107"/>
  <c r="G54" i="107"/>
  <c r="G51" i="107"/>
  <c r="G41" i="107"/>
  <c r="G42" i="107"/>
  <c r="G43" i="107"/>
  <c r="G44" i="107"/>
  <c r="G45" i="107"/>
  <c r="G46" i="107"/>
  <c r="G47" i="107"/>
  <c r="G48" i="107"/>
  <c r="G49" i="107"/>
  <c r="G40" i="107"/>
  <c r="G24" i="107"/>
  <c r="G25" i="107"/>
  <c r="G26" i="107"/>
  <c r="G27" i="107"/>
  <c r="G28" i="107"/>
  <c r="G29" i="107"/>
  <c r="G30" i="107"/>
  <c r="G31" i="107"/>
  <c r="G32" i="107"/>
  <c r="G33" i="107"/>
  <c r="G34" i="107"/>
  <c r="G35" i="107"/>
  <c r="G36" i="107"/>
  <c r="G37" i="107"/>
  <c r="G38" i="107"/>
  <c r="G23" i="107"/>
  <c r="G50" i="107" l="1"/>
  <c r="G21" i="107"/>
  <c r="G10" i="107"/>
  <c r="G55" i="107"/>
  <c r="G39" i="107"/>
  <c r="G78" i="88" l="1"/>
  <c r="G95" i="88"/>
  <c r="G96" i="88"/>
  <c r="G97" i="88"/>
  <c r="E11" i="78" l="1"/>
  <c r="E12" i="78"/>
  <c r="G101" i="88" l="1"/>
  <c r="G86" i="88"/>
  <c r="G61" i="88"/>
  <c r="G62" i="88"/>
  <c r="G63" i="88"/>
  <c r="G64" i="88"/>
  <c r="G65" i="88"/>
  <c r="G29" i="88"/>
  <c r="G28" i="88"/>
  <c r="G27" i="88"/>
  <c r="G26" i="88"/>
  <c r="G25" i="88"/>
  <c r="G24" i="88"/>
  <c r="G20" i="88"/>
  <c r="G15" i="88"/>
  <c r="G7" i="107" l="1"/>
  <c r="G60" i="107" s="1"/>
  <c r="G32" i="88" l="1"/>
  <c r="G106" i="88" l="1"/>
  <c r="G105" i="88"/>
  <c r="G104" i="88"/>
  <c r="G103" i="88"/>
  <c r="G100" i="88"/>
  <c r="G98" i="88"/>
  <c r="G94" i="88"/>
  <c r="G93" i="88"/>
  <c r="G91" i="88"/>
  <c r="G90" i="88"/>
  <c r="G89" i="88"/>
  <c r="G87" i="88"/>
  <c r="G85" i="88"/>
  <c r="G84" i="88"/>
  <c r="G83" i="88"/>
  <c r="G82" i="88"/>
  <c r="G81" i="88"/>
  <c r="G80" i="88"/>
  <c r="G79" i="88"/>
  <c r="G76" i="88"/>
  <c r="G75" i="88"/>
  <c r="G74" i="88"/>
  <c r="G73" i="88"/>
  <c r="G72" i="88"/>
  <c r="G70" i="88"/>
  <c r="G68" i="88"/>
  <c r="G67" i="88"/>
  <c r="G60" i="88"/>
  <c r="G59" i="88"/>
  <c r="G58" i="88"/>
  <c r="G57" i="88"/>
  <c r="G55" i="88"/>
  <c r="G54" i="88"/>
  <c r="G53" i="88"/>
  <c r="G52" i="88"/>
  <c r="G51" i="88"/>
  <c r="G49" i="88"/>
  <c r="G48" i="88"/>
  <c r="G47" i="88"/>
  <c r="G46" i="88"/>
  <c r="G45" i="88"/>
  <c r="G44" i="88"/>
  <c r="G43" i="88"/>
  <c r="G42" i="88"/>
  <c r="G41" i="88"/>
  <c r="G39" i="88"/>
  <c r="G35" i="88"/>
  <c r="G34" i="88"/>
  <c r="G33" i="88"/>
  <c r="G30" i="88"/>
  <c r="G23" i="88"/>
  <c r="G22" i="88"/>
  <c r="G21" i="88"/>
  <c r="G19" i="88"/>
  <c r="G11" i="88"/>
  <c r="G17" i="88"/>
  <c r="G16" i="88"/>
  <c r="G14" i="88"/>
  <c r="G13" i="88"/>
  <c r="G99" i="88" l="1"/>
  <c r="D120" i="88" s="1"/>
  <c r="G71" i="88"/>
  <c r="D116" i="88" s="1"/>
  <c r="G92" i="88"/>
  <c r="D119" i="88" s="1"/>
  <c r="G88" i="88"/>
  <c r="D118" i="88" s="1"/>
  <c r="G66" i="88"/>
  <c r="D115" i="88" s="1"/>
  <c r="G77" i="88"/>
  <c r="D117" i="88" s="1"/>
  <c r="G56" i="88"/>
  <c r="D114" i="88" s="1"/>
  <c r="G9" i="88"/>
  <c r="D113" i="88" s="1"/>
  <c r="G102" i="88"/>
  <c r="D121" i="88" s="1"/>
  <c r="E29" i="78" l="1"/>
  <c r="E28" i="78"/>
  <c r="E27" i="78"/>
  <c r="E25" i="78"/>
  <c r="E24" i="78"/>
  <c r="E23" i="78"/>
  <c r="E22" i="78"/>
  <c r="E21" i="78"/>
  <c r="E19" i="78"/>
  <c r="E18" i="78"/>
  <c r="E17" i="78"/>
  <c r="E16" i="78"/>
  <c r="E14" i="78"/>
  <c r="E31" i="78" l="1"/>
  <c r="F108" i="88" s="1"/>
  <c r="G108" i="88" s="1"/>
  <c r="G107" i="88" s="1"/>
  <c r="D122" i="88" s="1"/>
  <c r="D123" i="88" s="1"/>
  <c r="G61" i="107" s="1"/>
  <c r="G62" i="107" l="1"/>
  <c r="G63" i="107" s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Nancy Quiulla Tito</author>
  </authors>
  <commentList>
    <comment ref="A5" authorId="0" shapeId="0" xr:uid="{00000000-0006-0000-0600-000001000000}">
      <text>
        <r>
          <rPr>
            <b/>
            <sz val="9"/>
            <color indexed="81"/>
            <rFont val="Tahoma"/>
            <family val="2"/>
          </rPr>
          <t>Nancy Quiulla Tito:</t>
        </r>
        <r>
          <rPr>
            <sz val="9"/>
            <color indexed="81"/>
            <rFont val="Tahoma"/>
            <family val="2"/>
          </rPr>
          <t xml:space="preserve">
</t>
        </r>
      </text>
    </comment>
    <comment ref="D24" authorId="0" shapeId="0" xr:uid="{00000000-0006-0000-0600-000002000000}">
      <text>
        <r>
          <rPr>
            <b/>
            <sz val="9"/>
            <color indexed="81"/>
            <rFont val="Tahoma"/>
            <family val="2"/>
          </rPr>
          <t>Nancy Quiulla Tito:</t>
        </r>
        <r>
          <rPr>
            <sz val="9"/>
            <color indexed="81"/>
            <rFont val="Tahoma"/>
            <family val="2"/>
          </rPr>
          <t xml:space="preserve">
costo empresa</t>
        </r>
      </text>
    </comment>
  </commentList>
</comments>
</file>

<file path=xl/sharedStrings.xml><?xml version="1.0" encoding="utf-8"?>
<sst xmlns="http://schemas.openxmlformats.org/spreadsheetml/2006/main" count="3471" uniqueCount="632">
  <si>
    <t>DESCRIPCIÓN</t>
  </si>
  <si>
    <t>CANT MÁX x MES</t>
  </si>
  <si>
    <t>1.1. DIRECCION</t>
  </si>
  <si>
    <t>Residente de Obra</t>
  </si>
  <si>
    <t xml:space="preserve">1.2. SEGURIDAD Y MEDIO AMBIENTE </t>
  </si>
  <si>
    <t>Supervisores de medio ambiente</t>
  </si>
  <si>
    <t xml:space="preserve">Paramedico, médico asistencial </t>
  </si>
  <si>
    <t>1.3. OFICINA TÉCNICA Y CALIDAD</t>
  </si>
  <si>
    <t>Jefe de Oficina Técnica</t>
  </si>
  <si>
    <t>Responsable de EDP</t>
  </si>
  <si>
    <t>Jefe de Topografía</t>
  </si>
  <si>
    <t>Dibujante Cadista</t>
  </si>
  <si>
    <t>1.4. APOYO A PRODUCCIÓN Y PERSONAL DE MANTENIMIENTO</t>
  </si>
  <si>
    <t>Jefe de Equipos</t>
  </si>
  <si>
    <t>Mecánicos</t>
  </si>
  <si>
    <t>Ayudantes mecánicos</t>
  </si>
  <si>
    <t>1.5. GESTIÓN SOCIAL</t>
  </si>
  <si>
    <t>Asistente en asuntos sociales</t>
  </si>
  <si>
    <t>1.6. ADMINISTRACIÓN</t>
  </si>
  <si>
    <t>Administrador de Obra</t>
  </si>
  <si>
    <t>Comprador</t>
  </si>
  <si>
    <t>Jefe de Recursos Humanos</t>
  </si>
  <si>
    <t>Asistente de RRHH</t>
  </si>
  <si>
    <t>Jefe de Servicios Generales</t>
  </si>
  <si>
    <t>Asistente administrativo</t>
  </si>
  <si>
    <t>Mantenimiento y Limpieza</t>
  </si>
  <si>
    <t>Encargado/Resp de Almacén</t>
  </si>
  <si>
    <t>Auxiliar de Almacén</t>
  </si>
  <si>
    <t>1.7. APOYO GENERAL A LA OBRA</t>
  </si>
  <si>
    <t>Tareadores</t>
  </si>
  <si>
    <t>Choferes de Camionetas</t>
  </si>
  <si>
    <t>Choferes Camion Carga, Camabaja, Cisternas, Camion Lubricador</t>
  </si>
  <si>
    <t>Exámenes médicos personal indirecto</t>
  </si>
  <si>
    <t>Charlas de inducción GG</t>
  </si>
  <si>
    <t>EPP personal indirecto</t>
  </si>
  <si>
    <t># Pasajeros GG (Lima - Obra-Lima)</t>
  </si>
  <si>
    <t># Pasajeros MOC (Lima - Obra - Lima)</t>
  </si>
  <si>
    <t xml:space="preserve">Personal indirecto (desayuno+almuerzo+cena+alojamiento+lavanderia) </t>
  </si>
  <si>
    <t>Telefonía móvil</t>
  </si>
  <si>
    <t>Equipos de Computo</t>
  </si>
  <si>
    <t>Impresoras y Ploter (1 impresora + 1 ploter)</t>
  </si>
  <si>
    <t>Agua en Botellas GG</t>
  </si>
  <si>
    <t>Mensajeria, Encomiendas y otros</t>
  </si>
  <si>
    <t>Licencias software</t>
  </si>
  <si>
    <t>Equipo de comunicación Radio Troncalizado</t>
  </si>
  <si>
    <t>Emisoras en vehículos</t>
  </si>
  <si>
    <t>Equipamiento de taller</t>
  </si>
  <si>
    <t>Camioneta 4 x 4 Cabina doble Ruta corta</t>
  </si>
  <si>
    <t>Cama Baja + Tracto remolcador</t>
  </si>
  <si>
    <t>Combustible</t>
  </si>
  <si>
    <t>Baños químicos (alquiler, limpieza y mantenimiento)</t>
  </si>
  <si>
    <t>Lavamanos</t>
  </si>
  <si>
    <t>Retiro, acondicionamiento, transporte y disposición final de materiales no peligrosos</t>
  </si>
  <si>
    <t>Tratamiento de residuos</t>
  </si>
  <si>
    <t>Casetas vigías</t>
  </si>
  <si>
    <t>Utiles de Oficina</t>
  </si>
  <si>
    <t xml:space="preserve">Medicinas // Atenciones médicas </t>
  </si>
  <si>
    <t>Articulos de Limpieza</t>
  </si>
  <si>
    <t>P. UNITARIO
S/</t>
  </si>
  <si>
    <t>P. PARCIAL
S/</t>
  </si>
  <si>
    <t>ITEM</t>
  </si>
  <si>
    <t>OBRAS PROVISIONALES</t>
  </si>
  <si>
    <t>glb</t>
  </si>
  <si>
    <t>OBRAS PRELIMINARES</t>
  </si>
  <si>
    <t>und</t>
  </si>
  <si>
    <t>m2</t>
  </si>
  <si>
    <t>m3</t>
  </si>
  <si>
    <t>mes</t>
  </si>
  <si>
    <t>SUBTOTAL</t>
  </si>
  <si>
    <t>GASTOS GENERALES</t>
  </si>
  <si>
    <t>UTILIDAD</t>
  </si>
  <si>
    <t>TOTAL</t>
  </si>
  <si>
    <t>TOTAL 
(CANT x MES)</t>
  </si>
  <si>
    <t>P.U.
S/</t>
  </si>
  <si>
    <t>IMPORTE TOTAL S/</t>
  </si>
  <si>
    <t>2. REQUERIMIENTOS PERSONAL</t>
  </si>
  <si>
    <t>3. TRANSPORTE DE PERSONAL</t>
  </si>
  <si>
    <t xml:space="preserve">5. OPERACIÓN DE INSTALACIONES </t>
  </si>
  <si>
    <t>6. MAQUINARIA Y EQUIPOS INDIRECTOS</t>
  </si>
  <si>
    <t>7. INSTALACIONES Y SERVICIOS</t>
  </si>
  <si>
    <t>COSTOS COVID</t>
  </si>
  <si>
    <t>1. Implementación de nuevos EPPs y gastos medicos</t>
  </si>
  <si>
    <t>Material prevención COVID para protección del personal-Directo</t>
  </si>
  <si>
    <t>Mascarillas Tipo KN95</t>
  </si>
  <si>
    <t>Alcohol en Gel 330 ml</t>
  </si>
  <si>
    <t>Guantes de latex</t>
  </si>
  <si>
    <t>Caretas faciales</t>
  </si>
  <si>
    <t>Material prevención COVID para protección del personal-Indirecto</t>
  </si>
  <si>
    <t>Guantes</t>
  </si>
  <si>
    <t>Material prevención COVID proteccion colectiva</t>
  </si>
  <si>
    <t>Termometro</t>
  </si>
  <si>
    <t>Pulsimetro</t>
  </si>
  <si>
    <t>Pruebas antigenos COVID</t>
  </si>
  <si>
    <t>Camionetas</t>
  </si>
  <si>
    <t>Limpieza y Desinfección</t>
  </si>
  <si>
    <t>Materiales e Implementos de Limpieza y desinfeccion de buses (# de buses y camionetas)</t>
  </si>
  <si>
    <t>Manteriales e Implementos de Limpieza y desinfeccion de oficinas</t>
  </si>
  <si>
    <t>Personal de limpieza de camionetas</t>
  </si>
  <si>
    <t>SUBTOTAL PRESUPUESTO COVID</t>
  </si>
  <si>
    <t>APUS PARTIDAS</t>
  </si>
  <si>
    <t>Partida</t>
  </si>
  <si>
    <t>Rendimiento</t>
  </si>
  <si>
    <t>MO.</t>
  </si>
  <si>
    <t>EQ.</t>
  </si>
  <si>
    <t>Código</t>
  </si>
  <si>
    <t>Descripción Recurso</t>
  </si>
  <si>
    <t>Unidad</t>
  </si>
  <si>
    <t>Cuadrilla</t>
  </si>
  <si>
    <t>Cantidad</t>
  </si>
  <si>
    <t>Precio S/.</t>
  </si>
  <si>
    <t>Parcial S/.</t>
  </si>
  <si>
    <t>Subpartidas</t>
  </si>
  <si>
    <t>Mano de Obra</t>
  </si>
  <si>
    <t>Subcontratos</t>
  </si>
  <si>
    <t>0424010001</t>
  </si>
  <si>
    <t>SC MOVILIZACIÓN DE EQUIPOS</t>
  </si>
  <si>
    <t>04240100010003</t>
  </si>
  <si>
    <t>SC DESMOVILIZACIÓN DE EQUIPOS</t>
  </si>
  <si>
    <t>Materiales</t>
  </si>
  <si>
    <t>m</t>
  </si>
  <si>
    <t>0259010011</t>
  </si>
  <si>
    <t>ALMACEN PROVISIONAL</t>
  </si>
  <si>
    <t>0259010023</t>
  </si>
  <si>
    <t>TALLER MECANICO</t>
  </si>
  <si>
    <t>02902400010061</t>
  </si>
  <si>
    <t>CARPA COMEDOR (CAMPO)</t>
  </si>
  <si>
    <t>02902400010074</t>
  </si>
  <si>
    <t>CONTENEDOR DE OFICINAS</t>
  </si>
  <si>
    <t>Equipos</t>
  </si>
  <si>
    <t>hm</t>
  </si>
  <si>
    <t>0402010021</t>
  </si>
  <si>
    <t>SC MONTAJE DE OFICINAS Y CONTENEDORES</t>
  </si>
  <si>
    <t>0402010046</t>
  </si>
  <si>
    <t>SC DESMONTAJE DE OFICINAS Y CONTENEDORES</t>
  </si>
  <si>
    <t>0417010023</t>
  </si>
  <si>
    <t>SERVICIO DE INTERNET</t>
  </si>
  <si>
    <t>0417010035</t>
  </si>
  <si>
    <t>SERVICIO DE TELEFONIA</t>
  </si>
  <si>
    <t>04230600010039</t>
  </si>
  <si>
    <t>ALQUILER DE OFICINA ADMINISTRATIVA EN OBRA</t>
  </si>
  <si>
    <t>m2/DIA</t>
  </si>
  <si>
    <t>Costo unitario directo por : m2</t>
  </si>
  <si>
    <t>0101010002</t>
  </si>
  <si>
    <t>CAPATAZ</t>
  </si>
  <si>
    <t>hh</t>
  </si>
  <si>
    <t>0101010004</t>
  </si>
  <si>
    <t>OFICIAL</t>
  </si>
  <si>
    <t>0101010005</t>
  </si>
  <si>
    <t>PEON</t>
  </si>
  <si>
    <t>011101010223</t>
  </si>
  <si>
    <t>EXCAVADORA CAT 336</t>
  </si>
  <si>
    <t>011101010401</t>
  </si>
  <si>
    <t>TRACTOR SOBRE ORUGAS CAT D6D</t>
  </si>
  <si>
    <t>0301010006</t>
  </si>
  <si>
    <t>HERRAMIENTAS MANUALES</t>
  </si>
  <si>
    <t>%mo</t>
  </si>
  <si>
    <t>m3/DIA</t>
  </si>
  <si>
    <t>Costo unitario directo por : m3</t>
  </si>
  <si>
    <t>RODILLO LISO VIBRATORIO AUTOPROPULSADO 101-135 HP 10-12TON</t>
  </si>
  <si>
    <t>AGUA PARA OBRA</t>
  </si>
  <si>
    <t>010303060366</t>
  </si>
  <si>
    <t>01010100050001</t>
  </si>
  <si>
    <t>PEÓN - VIGIA</t>
  </si>
  <si>
    <t>011101011004</t>
  </si>
  <si>
    <t>CAMION CISTERNA 5,000GLN</t>
  </si>
  <si>
    <t>0201040001</t>
  </si>
  <si>
    <t>PETROLEO D-2</t>
  </si>
  <si>
    <t>gal</t>
  </si>
  <si>
    <t>011101010507</t>
  </si>
  <si>
    <t>MOTONIVELADORA 140K</t>
  </si>
  <si>
    <t>mes/DIA</t>
  </si>
  <si>
    <t>Costo unitario directo por : mes</t>
  </si>
  <si>
    <t>APUS SUBPARTIDAS</t>
  </si>
  <si>
    <t>0101030000</t>
  </si>
  <si>
    <t>TOPOGRAFO</t>
  </si>
  <si>
    <t>02040300010001</t>
  </si>
  <si>
    <t>ACERO CORRUGADO fy = 4200 kg/cm2 GRADO 60 DE 3/8" X 9 m</t>
  </si>
  <si>
    <t>var</t>
  </si>
  <si>
    <t>0213010001</t>
  </si>
  <si>
    <t>CEMENTO PORTLAND TIPO I (42.5 kg)</t>
  </si>
  <si>
    <t>bol</t>
  </si>
  <si>
    <t>0213030006</t>
  </si>
  <si>
    <t>YESO BOLSA 20 KG</t>
  </si>
  <si>
    <t>0231040001</t>
  </si>
  <si>
    <t>ESTACAS DE MADERA</t>
  </si>
  <si>
    <t>0240020001</t>
  </si>
  <si>
    <t>PINTURA ESMALTE</t>
  </si>
  <si>
    <t>0301000158</t>
  </si>
  <si>
    <t>GPS</t>
  </si>
  <si>
    <t>kg</t>
  </si>
  <si>
    <t>CAMION VOLQUETE 15M3</t>
  </si>
  <si>
    <t>hm/DIA</t>
  </si>
  <si>
    <t>Costo unitario directo por : hm</t>
  </si>
  <si>
    <t>01010100060002</t>
  </si>
  <si>
    <t>OPERADOR DE EQUIPO LIVIANO</t>
  </si>
  <si>
    <t>01010100060001</t>
  </si>
  <si>
    <t>OPERADOR DE EQUIPO PESADO</t>
  </si>
  <si>
    <t>0301170008</t>
  </si>
  <si>
    <t>03011800020003</t>
  </si>
  <si>
    <t>TRACTOR SOBRE ORUGAS CAT D6T</t>
  </si>
  <si>
    <t>0301200004</t>
  </si>
  <si>
    <t>03011000060011</t>
  </si>
  <si>
    <t>RODILLO LISO VIBRATORIO AUTOPROPULSADO 101-135 HP 10-12  ton</t>
  </si>
  <si>
    <t>03012200050005</t>
  </si>
  <si>
    <t>CAMIÓN CISTERNA (5000 GLNS.)</t>
  </si>
  <si>
    <t>Asistente de campo</t>
  </si>
  <si>
    <t>Exámenes médicos personal directo MOC</t>
  </si>
  <si>
    <t>Exámenes médicos personal directo MONC</t>
  </si>
  <si>
    <t>RESUMEN DE GASTOS GENERALES</t>
  </si>
  <si>
    <t>COMPRESORA NEUMATICA 250-330 PCM 87 HP</t>
  </si>
  <si>
    <t>CARGADOR FRONTAL CAT-966-H</t>
  </si>
  <si>
    <t>GRUPO ELECTROGENO 140 HP 90 KW.</t>
  </si>
  <si>
    <t>HIDROLAVADORA A PRESION</t>
  </si>
  <si>
    <t>m3-km</t>
  </si>
  <si>
    <t>Ingeniero de Planeamiento y costos</t>
  </si>
  <si>
    <t>EPP personal directo</t>
  </si>
  <si>
    <t>Charlas de inducción CD</t>
  </si>
  <si>
    <t>Fotocheck - GG</t>
  </si>
  <si>
    <t>Enfermero ocupacional</t>
  </si>
  <si>
    <t>Vigilancia</t>
  </si>
  <si>
    <t>Materiales de Seguridad coelctiva</t>
  </si>
  <si>
    <t>010329110338</t>
  </si>
  <si>
    <t>GRUPO ELECTRÓGENO 140 HP 90 KW</t>
  </si>
  <si>
    <t>m3-km/DIA</t>
  </si>
  <si>
    <t>Costo unitario directo por : m3-km</t>
  </si>
  <si>
    <t>CARGUIO DE ROCA</t>
  </si>
  <si>
    <t xml:space="preserve">    PROYECTO: "PAQUETE 4: SOLUCIONES INTEGRALES DE LOS RÍOS CASMA Y HUARMEY"</t>
  </si>
  <si>
    <t>03012500010014</t>
  </si>
  <si>
    <t>m/DIA</t>
  </si>
  <si>
    <t>Costo unitario directo por : m</t>
  </si>
  <si>
    <t>01.01</t>
  </si>
  <si>
    <t>02.01</t>
  </si>
  <si>
    <t>04.01.01</t>
  </si>
  <si>
    <t>04.01.02</t>
  </si>
  <si>
    <t>06.01</t>
  </si>
  <si>
    <t>06.02</t>
  </si>
  <si>
    <t>07.01</t>
  </si>
  <si>
    <t xml:space="preserve">Personal indirecto (desayuno+almuerzo+cena) </t>
  </si>
  <si>
    <t>0301140025</t>
  </si>
  <si>
    <t>MARTILLO HIDRAULICO P/EXCAVADORA</t>
  </si>
  <si>
    <t>1. PROFESIONALES Y MANO DE OBRA INDIRECTA</t>
  </si>
  <si>
    <t>COSTO  
(PEN/mes)</t>
  </si>
  <si>
    <t>8. EQUIPOS AUXILIARES</t>
  </si>
  <si>
    <t>9. GASTOS VARIOS</t>
  </si>
  <si>
    <t>1. Profesionales y Mano de Obra Indirecta</t>
  </si>
  <si>
    <t>9. Gastos Varios</t>
  </si>
  <si>
    <t>8. Equipos Auxiliares</t>
  </si>
  <si>
    <t>7. Instalaciones y Servicio</t>
  </si>
  <si>
    <t>6. Maquinaria y Equipos Indirectos</t>
  </si>
  <si>
    <t>5. Operación de Instalaciones</t>
  </si>
  <si>
    <t>4. Alojamiento y alimentación</t>
  </si>
  <si>
    <t>2. Requerimientos de Personal</t>
  </si>
  <si>
    <t>3. Transporte de Personal</t>
  </si>
  <si>
    <t>IMPORTE TOTAL
PEN</t>
  </si>
  <si>
    <t>SUBCAPÍTULO</t>
  </si>
  <si>
    <t>IMPORTE
S/</t>
  </si>
  <si>
    <t>10. COSTES COVID</t>
  </si>
  <si>
    <t>Costes Covid</t>
  </si>
  <si>
    <t>10. Costes Covid</t>
  </si>
  <si>
    <t>Jefe de producción</t>
  </si>
  <si>
    <t>ANÁLISIS DE GASTOS GENERALES</t>
  </si>
  <si>
    <t>DESCRIPCIÓN DE ACTIVIDADES</t>
  </si>
  <si>
    <t>MEDIDA</t>
  </si>
  <si>
    <t>Metrados</t>
  </si>
  <si>
    <t>CARTEL DE IDENTIFICACION DE LA OBRA DE 3.60M X 2.40M.</t>
  </si>
  <si>
    <t>INSTALACIÓN DE FACILIDADES Y CAMPAMENTOS</t>
  </si>
  <si>
    <t>MOVILIZACIÓN Y DESMOVILIZACIÓN DE EQUIPOS Y/O MAQUINARIA</t>
  </si>
  <si>
    <t>TRAZO, NIVELACCION Y REPLANTEO PRELIMINAR</t>
  </si>
  <si>
    <t>km</t>
  </si>
  <si>
    <t>CONTROL TOPOGRAFICO DURANTE LA EJECUCIÓN</t>
  </si>
  <si>
    <t>DESBROCE Y LIMPIEZA</t>
  </si>
  <si>
    <t xml:space="preserve"> ha </t>
  </si>
  <si>
    <t>HABILITACIÓN DE ACCESOS</t>
  </si>
  <si>
    <t>MANTENIMIENTO DE TRÁNSITO Y SEGURIDAD VIAL EN ACCESOS A LA OBRA Y ÁREAS AUXILIARES (Canteras, DME/DMO, Fuentes de agua)</t>
  </si>
  <si>
    <t>DESVIO Y MANEJO DE AGUAS SUPERFICIALES</t>
  </si>
  <si>
    <t>MOVIMIENTO DE TIERRAS</t>
  </si>
  <si>
    <t>EXCAVACIÓN MASIVA EN MATERIAL SUELTO, CON EQUIPO</t>
  </si>
  <si>
    <t xml:space="preserve"> m3 </t>
  </si>
  <si>
    <t>EXCAVACIÓN EN ROCA SUELTA, CON EQUIPO</t>
  </si>
  <si>
    <t>EXCAVACION DE UÑA EN MATERIAL CON NIVEL FREATICO</t>
  </si>
  <si>
    <t>DESCOLMATACIÓN DEL CAUCE</t>
  </si>
  <si>
    <t>CARGUIO Y ACARREO DE MATERIAL PROPIO P/DIQUE D≤1km</t>
  </si>
  <si>
    <t xml:space="preserve"> m3-km</t>
  </si>
  <si>
    <t>ACARREO DE MATERIAL PROPIO P/DIQUE D&gt;1Km</t>
  </si>
  <si>
    <t>PERFILADO Y COMPACTACIÓN PARA FUNDACIÓN DE DIQUE</t>
  </si>
  <si>
    <t>MEJORAMIENTO DE SUELO DE FUNDACIÓN</t>
  </si>
  <si>
    <t>EXPLOTACION Y PREPARACION DE MATERIAL PARA CONFORMACION DE DIQUE</t>
  </si>
  <si>
    <t>CARGUIO Y ACARREO DE MATERIAL DE PRESTAMO P/DIQUE D≤1km</t>
  </si>
  <si>
    <t>ACARREO DE MATERIAL DE PRESTAMO P/DIQUE D&gt;1Km</t>
  </si>
  <si>
    <t>CONFORMACIÓN Y COMPACTACIÓN DE DIQUE</t>
  </si>
  <si>
    <t>REFINE Y PERFILADO DE TALUD</t>
  </si>
  <si>
    <t xml:space="preserve"> m2 </t>
  </si>
  <si>
    <t>GEOTEXTIL NO TEJIDO CLASE 2, INCLUYE SUMINISTRO E INSTALACIÓN</t>
  </si>
  <si>
    <t>CONFORMACIÓN DE DME/DMO</t>
  </si>
  <si>
    <t>CARGUIO Y TRANSPORTE DE MATERIAL EXCEDENTE CON EQUIPO D≤ 1km</t>
  </si>
  <si>
    <t xml:space="preserve"> m3 -km</t>
  </si>
  <si>
    <t>TRANSPORTE DE MATERIAL EXCEDENTE CON EQUIPO D&gt;1KM</t>
  </si>
  <si>
    <t>EXPLOTACION Y PREPARACION DE MATERIAL PARA AFIRMADO EN CORONA</t>
  </si>
  <si>
    <t>RELLENO COMPACTADO CON MATERIAL PARA AFIRMADO EN CORONA</t>
  </si>
  <si>
    <t>CARGUÍO Y TRANSPORTE DE MATERIAL AFIRMADO ≤1KM</t>
  </si>
  <si>
    <t>TRANSPORTE DE MATERIAL AFIRMADO &gt;1KM</t>
  </si>
  <si>
    <t>ENROCADO Y ACOMODO EN UÑA ANTISOCAVANTE TIPO 2</t>
  </si>
  <si>
    <t>ENROCADO Y ACOMODO PARA PROTECCIÓN DE TALUD TIPO 2</t>
  </si>
  <si>
    <t>CARGUIO Y TRANSPORTE DE ROCA SELECIONADA DE CANTERAS A SECHIN  ≤1km</t>
  </si>
  <si>
    <t>TRANSPORTE DE ROCA SELECIONADA DE CANTERAS A SECHIN  &gt;1km</t>
  </si>
  <si>
    <t>REEMPLAZO DE BOCATOMA</t>
  </si>
  <si>
    <t>Jefe de Calidad</t>
  </si>
  <si>
    <t>Supervisor de procesamiento de materiales</t>
  </si>
  <si>
    <t>Fotocheck - CD</t>
  </si>
  <si>
    <t>Asistente de planeamiento y costos</t>
  </si>
  <si>
    <t>Jefe de Laboratorio de suelos</t>
  </si>
  <si>
    <t>OPERARIO</t>
  </si>
  <si>
    <t>MOTOBOMBA DE 8" (34 HP)</t>
  </si>
  <si>
    <t>COMPACTADORA VIBRATORIA TIPO PLANCHA 7 HP</t>
  </si>
  <si>
    <t>RODILLO LISO VIBRATORIO MANUAL 10.8 HP  0.8 -1.1 Ton</t>
  </si>
  <si>
    <t>GRUPO ELECTROGENO DE 50 KW.</t>
  </si>
  <si>
    <t>MATERIALES (VARIOS)</t>
  </si>
  <si>
    <t>%mt</t>
  </si>
  <si>
    <t>p2</t>
  </si>
  <si>
    <t>Cerco perimétrico de Obra</t>
  </si>
  <si>
    <t>DESMOLDADOR PARA ENCOFRADO</t>
  </si>
  <si>
    <t>CLAVOS C/CABEZA PARA MADERA (PROMEDIO)</t>
  </si>
  <si>
    <t>ALAMBRE NEGRO #8</t>
  </si>
  <si>
    <t>MOBILIARIO PARA OFICINAS DE OBRA</t>
  </si>
  <si>
    <t>VIBRADOR DE CONCRETO 4 HP 1.50"</t>
  </si>
  <si>
    <t>CARTEL DE OBRA 3.60 m x 2,40 m</t>
  </si>
  <si>
    <t>EXCAVACION MANUAL</t>
  </si>
  <si>
    <t>ENCOFRADO DE CANALES</t>
  </si>
  <si>
    <t>0204010011</t>
  </si>
  <si>
    <t>02041200020003</t>
  </si>
  <si>
    <t>0222140001</t>
  </si>
  <si>
    <t>0231010001</t>
  </si>
  <si>
    <t>MADERA TORNILLO</t>
  </si>
  <si>
    <t>CONFORMACION Y COMPACTACION DE FONDO DE DIQUE</t>
  </si>
  <si>
    <t>011101010726</t>
  </si>
  <si>
    <t>010303160201</t>
  </si>
  <si>
    <t>Excavación de fundaciones</t>
  </si>
  <si>
    <t>EXTRACCION Y APILAMIENTO DE MATERIAL (Afirmado)</t>
  </si>
  <si>
    <t>011101010309</t>
  </si>
  <si>
    <t>011101010101</t>
  </si>
  <si>
    <t>CARGUIO DE MATERIAL</t>
  </si>
  <si>
    <t>010303060301</t>
  </si>
  <si>
    <t>0101010003</t>
  </si>
  <si>
    <t>010106080135</t>
  </si>
  <si>
    <t>011204020158</t>
  </si>
  <si>
    <t>Excavación de Caja de Canal en Material Suelto</t>
  </si>
  <si>
    <t>0301100001</t>
  </si>
  <si>
    <t>0292010003</t>
  </si>
  <si>
    <t>03011000060004</t>
  </si>
  <si>
    <t>03012900010005</t>
  </si>
  <si>
    <t>010329061040</t>
  </si>
  <si>
    <t>03011600010024</t>
  </si>
  <si>
    <t>GRUPO ELECTROGENO 50 KW</t>
  </si>
  <si>
    <t>03012500010010</t>
  </si>
  <si>
    <t>MOTOBOMBA 8" (34 HP)</t>
  </si>
  <si>
    <t>03010400030005</t>
  </si>
  <si>
    <t>010324031505</t>
  </si>
  <si>
    <t>010329050424</t>
  </si>
  <si>
    <t>und/DIA</t>
  </si>
  <si>
    <t>Costo unitario directo por : und</t>
  </si>
  <si>
    <t>0431010107</t>
  </si>
  <si>
    <t>glb/DIA</t>
  </si>
  <si>
    <t>Costo unitario directo por : glb</t>
  </si>
  <si>
    <t>0219200018</t>
  </si>
  <si>
    <t>011102010605</t>
  </si>
  <si>
    <t>0301350024</t>
  </si>
  <si>
    <t>km/DIA</t>
  </si>
  <si>
    <t>Costo unitario directo por : km</t>
  </si>
  <si>
    <t>ha/DIA</t>
  </si>
  <si>
    <t>Costo unitario directo por : ha</t>
  </si>
  <si>
    <t>m3 -km/DIA</t>
  </si>
  <si>
    <t>Costo unitario directo por : m3 -km</t>
  </si>
  <si>
    <t>010303030324</t>
  </si>
  <si>
    <t>011102010707</t>
  </si>
  <si>
    <t>CARGUIO Y ACARREO DE MATERIAL PROPIO P/DIQUE D=1km</t>
  </si>
  <si>
    <t>010303010309</t>
  </si>
  <si>
    <t>010303010542</t>
  </si>
  <si>
    <t>TRANSPORTE DE ROCA SELECIONADA DE CANTERAS A SECHIN &gt;1km</t>
  </si>
  <si>
    <t>Agua en Botellas cd</t>
  </si>
  <si>
    <t>01.02</t>
  </si>
  <si>
    <t>010325020206</t>
  </si>
  <si>
    <t>MATERIAL DE LASTRE</t>
  </si>
  <si>
    <t>04.01.03</t>
  </si>
  <si>
    <t>04.01.04</t>
  </si>
  <si>
    <t>04.01.05</t>
  </si>
  <si>
    <t>010303134974</t>
  </si>
  <si>
    <t>Carguio de material en acopio</t>
  </si>
  <si>
    <t>04.01.06</t>
  </si>
  <si>
    <t>04.01.07</t>
  </si>
  <si>
    <t>04.01.08</t>
  </si>
  <si>
    <t>04.01.09</t>
  </si>
  <si>
    <t>010703020413</t>
  </si>
  <si>
    <t>MATERIAL DE PRESTAMO PARA RELLENO</t>
  </si>
  <si>
    <t>010716010132</t>
  </si>
  <si>
    <t>MATERIAL PROPIO DE LAS EXCAVACIONES</t>
  </si>
  <si>
    <t>04.01.10</t>
  </si>
  <si>
    <t>04.01.11</t>
  </si>
  <si>
    <t>04.01.12</t>
  </si>
  <si>
    <t>04.01.13</t>
  </si>
  <si>
    <t>04.01.14</t>
  </si>
  <si>
    <t>04.01.15</t>
  </si>
  <si>
    <t>04.01.16</t>
  </si>
  <si>
    <t>010303030208</t>
  </si>
  <si>
    <t>EXTRACCION Y APILAMIENTO DE MATERIAL DE CANTERA</t>
  </si>
  <si>
    <t>010329140371</t>
  </si>
  <si>
    <t>TRANSPORTE INTERNO</t>
  </si>
  <si>
    <t>010341050290</t>
  </si>
  <si>
    <t>Transporte &lt; 1 km agregado</t>
  </si>
  <si>
    <t>010341050292</t>
  </si>
  <si>
    <t>Transporte &gt; 1 km agregado</t>
  </si>
  <si>
    <t>0103292202a5</t>
  </si>
  <si>
    <t>EXPLOTACION DE MATERIAL DE AFIRMADO</t>
  </si>
  <si>
    <t xml:space="preserve">                               PROYECTO: "PAQUETE 4: SOLUCIONES INTEGRALES DE LOS RÍOS CASMA Y HUARMEY"</t>
  </si>
  <si>
    <t>Responsable de SSOMA ( Especialista de Seguridad)</t>
  </si>
  <si>
    <t>Especialista de Medio Ambiente</t>
  </si>
  <si>
    <t>Supervisor de Control de Calidad</t>
  </si>
  <si>
    <t>Tecnico de campo</t>
  </si>
  <si>
    <t>Tecnico de laboratorio de suelos</t>
  </si>
  <si>
    <t xml:space="preserve">Choferes de Coaster </t>
  </si>
  <si>
    <t>MOC (desayuno+almuerzo+cena+alojamiento+lavanderia)</t>
  </si>
  <si>
    <t>MOC (desayuno+almuerzo+cena)</t>
  </si>
  <si>
    <t>MONC (desayuno+almuerzo+cena)</t>
  </si>
  <si>
    <t>4. ALOJAMIENTO Y ALIMENTACION</t>
  </si>
  <si>
    <t>Ensayos de calidad</t>
  </si>
  <si>
    <t>Equipos prevención Fatiga y Somnolencia - Costo de inicializacion</t>
  </si>
  <si>
    <t>Equipos prevención Fatiga y Somnolencia - Costo monitoreo mensual</t>
  </si>
  <si>
    <t xml:space="preserve">Supervisor SSOMA </t>
  </si>
  <si>
    <t>CONSTRUCCION DE DEFENSAS RIBEREÑAS EN SECTOR SAN DAMIAN</t>
  </si>
  <si>
    <t>Supervisor de Produccion - Dique</t>
  </si>
  <si>
    <t>ZARANDEO ESTATICO</t>
  </si>
  <si>
    <t>03014000040003</t>
  </si>
  <si>
    <t>ZARANDA ESTATICA</t>
  </si>
  <si>
    <t>010303050466</t>
  </si>
  <si>
    <t xml:space="preserve">                                                               CONSTRUCCION DE DEFENSAS RIBEREÑAS EN SECTOR SAN DAMIAN</t>
  </si>
  <si>
    <t>102.A</t>
  </si>
  <si>
    <t>103.B</t>
  </si>
  <si>
    <t>201.B</t>
  </si>
  <si>
    <t>202.A</t>
  </si>
  <si>
    <t>203.B</t>
  </si>
  <si>
    <t>204.B</t>
  </si>
  <si>
    <t>206.A</t>
  </si>
  <si>
    <t>207.A</t>
  </si>
  <si>
    <t>304.A</t>
  </si>
  <si>
    <t>304.C</t>
  </si>
  <si>
    <t>305.A</t>
  </si>
  <si>
    <t>OPERACIÓN Y EXPLOTACION DE MATERIAL</t>
  </si>
  <si>
    <t>PREPARACIÓN DE MATERIAL PARA CONFORMACION DE DIQUE</t>
  </si>
  <si>
    <t>B1</t>
  </si>
  <si>
    <t>CONSTRUCCIÓN DE DIQUE NUEVO</t>
  </si>
  <si>
    <t>401.A</t>
  </si>
  <si>
    <t>402.B</t>
  </si>
  <si>
    <t>402.C</t>
  </si>
  <si>
    <t>402.D</t>
  </si>
  <si>
    <t>403.A</t>
  </si>
  <si>
    <t>404.B</t>
  </si>
  <si>
    <t>404.E</t>
  </si>
  <si>
    <t>405.A</t>
  </si>
  <si>
    <t>406.A</t>
  </si>
  <si>
    <t>407.A</t>
  </si>
  <si>
    <t>GEOTEXTIL NO TEJIDO CLASE 1, INCLUYE SUMINISTRO E INSTALACIÓN</t>
  </si>
  <si>
    <t>409.A</t>
  </si>
  <si>
    <t>410.A</t>
  </si>
  <si>
    <t>412.A</t>
  </si>
  <si>
    <t>RELLENO CON MATERIAL PROPIO</t>
  </si>
  <si>
    <t>413.A</t>
  </si>
  <si>
    <t>416.A</t>
  </si>
  <si>
    <t>501.A</t>
  </si>
  <si>
    <t>501.B</t>
  </si>
  <si>
    <t>501.D</t>
  </si>
  <si>
    <t>502.A</t>
  </si>
  <si>
    <t>502.B</t>
  </si>
  <si>
    <t>502.D</t>
  </si>
  <si>
    <t>503.B</t>
  </si>
  <si>
    <t>504.B</t>
  </si>
  <si>
    <t>505.B</t>
  </si>
  <si>
    <t>506.A</t>
  </si>
  <si>
    <t>REUBICACIÓN DE CANAL REVESTIDO</t>
  </si>
  <si>
    <t>PASE TEMPORAL CON TMC</t>
  </si>
  <si>
    <t>EMBOQUILLADO DE PIEDRA CON CONCRETO</t>
  </si>
  <si>
    <t>602.A</t>
  </si>
  <si>
    <t>603.A</t>
  </si>
  <si>
    <t>607.A</t>
  </si>
  <si>
    <t>609.A</t>
  </si>
  <si>
    <t>902.A</t>
  </si>
  <si>
    <t>PLAN DE MANEJO AMBIENTAL</t>
  </si>
  <si>
    <t>TRABAJOS DE CIERRE</t>
  </si>
  <si>
    <t>TRANSPORTES DE MATERIAL</t>
  </si>
  <si>
    <t>TECNICO ESPECIALISTA</t>
  </si>
  <si>
    <t>GEOTEXTIL DE 400GR/M2</t>
  </si>
  <si>
    <t>ALCANTARILLA METALICA CIRCULAR TMC Ø=72"</t>
  </si>
  <si>
    <t>PLATINAS DE FIBRA DE CARBONO - SIKA CARBODUR S1012</t>
  </si>
  <si>
    <t>PIEDRA CHANCADA 1/2"</t>
  </si>
  <si>
    <t>ARENA GRUESA</t>
  </si>
  <si>
    <t>ADHESIVO EPOXICO SIKADUR 30</t>
  </si>
  <si>
    <t>ACERO CORRUGADO fy = 4200 kg/cm2 GRADO 60</t>
  </si>
  <si>
    <t>ADHESIVO EPOXICO - Sikadur 301</t>
  </si>
  <si>
    <t>ALAMBRE NEGRO N° 16</t>
  </si>
  <si>
    <t>CAMION GRUA 10 TON</t>
  </si>
  <si>
    <t>MEZCLADORA DE CONCRETO 11 P3 (23 HP)</t>
  </si>
  <si>
    <t>ANDAMIO METALICO</t>
  </si>
  <si>
    <t>MONITOREO DE CALIDAD DE AIRE</t>
  </si>
  <si>
    <t>pto</t>
  </si>
  <si>
    <t>MONITOREO DE CALIDAD DE AGUA SUPERFICIAL</t>
  </si>
  <si>
    <t>MONITOREO DE CALIDAD DE RUIDO</t>
  </si>
  <si>
    <t>MONITOREO DE CALIDAD DEL SUELO</t>
  </si>
  <si>
    <t>REFUERZO DE PUENTE AIJA 1</t>
  </si>
  <si>
    <t>REFUERZO DE PUENTE AIJA 2</t>
  </si>
  <si>
    <t>TRABAJOS COMPLEMENTARIOS</t>
  </si>
  <si>
    <t>701.A</t>
  </si>
  <si>
    <t>702.A</t>
  </si>
  <si>
    <t>EXCAVACION EN ROCA FIJA</t>
  </si>
  <si>
    <t>VOLQUETE DE 15 m3</t>
  </si>
  <si>
    <t>CAMIÓN VOLQUETE DE 15 m3 PARA ROCA</t>
  </si>
  <si>
    <t>SC COMPUERTA METALICA, incluye instalación</t>
  </si>
  <si>
    <t>402.E</t>
  </si>
  <si>
    <t>Custer de 24 pasajeros GG+CD</t>
  </si>
  <si>
    <t>COMPONENTES DE INTERFERENCIAS</t>
  </si>
  <si>
    <t>010101010205</t>
  </si>
  <si>
    <t>010303134413</t>
  </si>
  <si>
    <t>Fabricación de concreto f'c=140 kg/cm2</t>
  </si>
  <si>
    <t>010713000301</t>
  </si>
  <si>
    <t>COLOCACION DE CONCRETO</t>
  </si>
  <si>
    <t>02.02</t>
  </si>
  <si>
    <t>02.03</t>
  </si>
  <si>
    <t>02.04</t>
  </si>
  <si>
    <t>02.05</t>
  </si>
  <si>
    <t>02.06</t>
  </si>
  <si>
    <t>03.01</t>
  </si>
  <si>
    <t>03.02</t>
  </si>
  <si>
    <t>03.03</t>
  </si>
  <si>
    <t>PREPARACIÓN DE MATERIAL PARA CONFORMACIÓN DE DIQUE</t>
  </si>
  <si>
    <t>0210020013</t>
  </si>
  <si>
    <t>05.01</t>
  </si>
  <si>
    <t>05.02</t>
  </si>
  <si>
    <t>CARGUIO Y ACARREO DE MATERIAL DE PRESTAMO P/DIQUE D&lt;=1km</t>
  </si>
  <si>
    <t>05.03</t>
  </si>
  <si>
    <t>CARGUÍO Y TRANSPORTE DE MATERIAL AFIRMADO D&lt;=1KM</t>
  </si>
  <si>
    <t>05.04</t>
  </si>
  <si>
    <t>05.05</t>
  </si>
  <si>
    <t>05.06</t>
  </si>
  <si>
    <t>05.07</t>
  </si>
  <si>
    <t>CARGUIO Y TRANSPORTE DE MATERIAL EXCEDENTE CON EQUIPO D&lt;=1km</t>
  </si>
  <si>
    <t>05.08</t>
  </si>
  <si>
    <t>05.09</t>
  </si>
  <si>
    <t>CARGUIO Y TRANSPORTE DE ROCA SELECIONADA D&lt;=1km</t>
  </si>
  <si>
    <t>011101010130</t>
  </si>
  <si>
    <t>CAMION VOLQUETE 15M3 - ROQUERO</t>
  </si>
  <si>
    <t>05.10</t>
  </si>
  <si>
    <t>010306020504</t>
  </si>
  <si>
    <t>CONCRETO CLASE D (f'c=210 kg/cm2)</t>
  </si>
  <si>
    <t>011204020229</t>
  </si>
  <si>
    <t>COLOCACION PIEDRA</t>
  </si>
  <si>
    <t>0433010306</t>
  </si>
  <si>
    <t>010303090109</t>
  </si>
  <si>
    <t>Cama de apoyo, e=100mm</t>
  </si>
  <si>
    <t>010303090317</t>
  </si>
  <si>
    <t>RELLENO ESTRUCTURAL PARA ALCANTARILLA</t>
  </si>
  <si>
    <t>010303133475</t>
  </si>
  <si>
    <t>Encofrado de muros</t>
  </si>
  <si>
    <t>010306020507</t>
  </si>
  <si>
    <t>CONCRETO CLASE H (f'c=100 kg/cm2)</t>
  </si>
  <si>
    <t>010306020537</t>
  </si>
  <si>
    <t>CONCRETO CLASE K (f'c=140 kg/cm2 + 30%PG)</t>
  </si>
  <si>
    <t>010311010111</t>
  </si>
  <si>
    <t>ACERO DE REFUERZO fy=4,200 kg/cm2</t>
  </si>
  <si>
    <t>010322020156</t>
  </si>
  <si>
    <t>SUMINISTRO E INSTALACION DE HUBERIA DE HDPE; D=36"</t>
  </si>
  <si>
    <t>010709050107</t>
  </si>
  <si>
    <t>06.03</t>
  </si>
  <si>
    <t>010303090323</t>
  </si>
  <si>
    <t>Colocación de piedra + grava</t>
  </si>
  <si>
    <t>010303100235</t>
  </si>
  <si>
    <t>RELLENO CON MATERIAL PROPIO DE RIO</t>
  </si>
  <si>
    <t>010304010217</t>
  </si>
  <si>
    <t>COLOCACION DE AFIRMADO</t>
  </si>
  <si>
    <t>010313300610</t>
  </si>
  <si>
    <t>SUMINISTRO E INSTALACION DE ALCANTARILLA TMC 72"</t>
  </si>
  <si>
    <t>010710130110</t>
  </si>
  <si>
    <t>ENROCADO PARA FUNDACION</t>
  </si>
  <si>
    <t>06.04</t>
  </si>
  <si>
    <t>Und/DIA</t>
  </si>
  <si>
    <t>Costo unitario directo por : Und</t>
  </si>
  <si>
    <t>01020100000013</t>
  </si>
  <si>
    <t>0222030068</t>
  </si>
  <si>
    <t>0222030069</t>
  </si>
  <si>
    <t>0222030070</t>
  </si>
  <si>
    <t>TEJIDO DE FIBRA DE CARBONO - SikaWrap 600C</t>
  </si>
  <si>
    <t>0222030071</t>
  </si>
  <si>
    <t>011101011403</t>
  </si>
  <si>
    <t>0301340008</t>
  </si>
  <si>
    <t>010329160151</t>
  </si>
  <si>
    <t>LIMPIEZA DE SUPERFICIES DE PUENTES DE CONCRETO CON AGUA A PRESION</t>
  </si>
  <si>
    <t>07.02</t>
  </si>
  <si>
    <t>08.01</t>
  </si>
  <si>
    <t>0427010013</t>
  </si>
  <si>
    <t>0427010014</t>
  </si>
  <si>
    <t>0427050013</t>
  </si>
  <si>
    <t>0427050014</t>
  </si>
  <si>
    <t>0427050015</t>
  </si>
  <si>
    <t>0433010099</t>
  </si>
  <si>
    <t>REMOCION Y SELECCION DE ROCA</t>
  </si>
  <si>
    <t>APILAMIENTO DE MATERIAL DE EXCAVACION</t>
  </si>
  <si>
    <t>02070200010002</t>
  </si>
  <si>
    <t>RELLENO MASIVO COMPACTADO</t>
  </si>
  <si>
    <t>010303100120</t>
  </si>
  <si>
    <t>Fabricación de concreto 100 kg/cm2</t>
  </si>
  <si>
    <t>02070100010002</t>
  </si>
  <si>
    <t>011102010501</t>
  </si>
  <si>
    <t>Fabricación de concreto f'c= 210 kg/cm2</t>
  </si>
  <si>
    <t>Selección de piedra para revestimiento</t>
  </si>
  <si>
    <t>010303134048</t>
  </si>
  <si>
    <t>010303130416</t>
  </si>
  <si>
    <t>kg/DIA</t>
  </si>
  <si>
    <t>Costo unitario directo por : kg</t>
  </si>
  <si>
    <t>02040100020001</t>
  </si>
  <si>
    <t>02040300010022</t>
  </si>
  <si>
    <t>02042900010004</t>
  </si>
  <si>
    <t>0214010741</t>
  </si>
  <si>
    <t>TUBERIA HDPE D=900mm</t>
  </si>
  <si>
    <t>COMPRESORA NEUMATICA 250 - 300 PCM, 87 HP</t>
  </si>
  <si>
    <t>03011400060003</t>
  </si>
  <si>
    <t>010324031559</t>
  </si>
  <si>
    <t>03014700010019</t>
  </si>
  <si>
    <t>010303030108</t>
  </si>
  <si>
    <t>03012200040010</t>
  </si>
  <si>
    <t>03012200040006</t>
  </si>
  <si>
    <t>03012200060002</t>
  </si>
  <si>
    <t>03012900030001</t>
  </si>
  <si>
    <t>010303136988</t>
  </si>
  <si>
    <t>PROYECTO: "PAQUETE 4: SOLUCIONES INTEGRALES DE LOS RÍOS CASMA Y HUARMEY"</t>
  </si>
  <si>
    <t xml:space="preserve">              PROYECTO: "PAQUETE 4: SOLUCIONES INTEGRALES DE LOS RÍOS CASMA Y HUARMEY"</t>
  </si>
  <si>
    <t xml:space="preserve">              CONSTRUCCION DE DEFENSAS RIBEREÑAS EN SECTOR SAN DAMIAN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</si>
</sst>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73">
    <numFmt numFmtId="41" formatCode="_-* #,##0_-;\-* #,##0_-;_-* &quot;-&quot;_-;_-@_-"/>
    <numFmt numFmtId="43" formatCode="_-* #,##0.00_-;\-* #,##0.00_-;_-* &quot;-&quot;??_-;_-@_-"/>
    <numFmt numFmtId="164" formatCode="_-* #,##0.00\ &quot;€&quot;_-;\-* #,##0.00\ &quot;€&quot;_-;_-* &quot;-&quot;??\ &quot;€&quot;_-;_-@_-"/>
    <numFmt numFmtId="165" formatCode="_-* #,##0.00\ _€_-;\-* #,##0.00\ _€_-;_-* &quot;-&quot;??\ _€_-;_-@_-"/>
    <numFmt numFmtId="166" formatCode="_ * #,##0_ ;_ * \-#,##0_ ;_ * &quot;-&quot;_ ;_ @_ "/>
    <numFmt numFmtId="167" formatCode="_ * #,##0.00_ ;_ * \-#,##0.00_ ;_ * &quot;-&quot;??_ ;_ @_ "/>
    <numFmt numFmtId="168" formatCode="&quot;$&quot;#,##0;\-&quot;$&quot;#,##0"/>
    <numFmt numFmtId="169" formatCode="&quot;$&quot;#,##0;[Red]\-&quot;$&quot;#,##0"/>
    <numFmt numFmtId="170" formatCode="&quot;$&quot;#,##0.00;\-&quot;$&quot;#,##0.00"/>
    <numFmt numFmtId="171" formatCode="_ &quot;S/.&quot;\ * #,##0.00_ ;_ &quot;S/.&quot;\ * \-#,##0.00_ ;_ &quot;S/.&quot;\ * &quot;-&quot;??_ ;_ @_ "/>
    <numFmt numFmtId="172" formatCode="#,##0_ ;[Red]\-#,##0\ "/>
    <numFmt numFmtId="173" formatCode="#,##0.00_ ;[Red]\-#,##0.00\ "/>
    <numFmt numFmtId="174" formatCode="#,#00"/>
    <numFmt numFmtId="175" formatCode="_ &quot;\&quot;* #,##0_ ;_ &quot;\&quot;* \-#,##0_ ;_ &quot;\&quot;* &quot;-&quot;_ ;_ @_ "/>
    <numFmt numFmtId="176" formatCode="_(* #,##0.00_);_(* \(#,##0.00\);_(* &quot;-&quot;??_);_(@_)"/>
    <numFmt numFmtId="177" formatCode="[$USD]\ #,##0.00_);\([$USD]\ #,##0.00\)"/>
    <numFmt numFmtId="178" formatCode="0.0"/>
    <numFmt numFmtId="179" formatCode="#,##0.0000"/>
    <numFmt numFmtId="180" formatCode="hh:mm\ \a\.m\./\p\.m\._)"/>
    <numFmt numFmtId="181" formatCode="#,##0\ [$€-483]"/>
    <numFmt numFmtId="182" formatCode="_ [$S/.-280A]\ * #,##0.00_ ;_ [$S/.-280A]\ * \-#,##0.00_ ;_ [$S/.-280A]\ * &quot;-&quot;??_ ;_ @_ "/>
    <numFmt numFmtId="183" formatCode="_ &quot;\&quot;* #,##0.00_ ;_ &quot;\&quot;* \-#,##0.00_ ;_ &quot;\&quot;* &quot;-&quot;??_ ;_ @_ "/>
    <numFmt numFmtId="184" formatCode="_-* #,##0.00\ _T_L_-;\-* #,##0.00\ _T_L_-;_-* &quot;-&quot;??\ _T_L_-;_-@_-"/>
    <numFmt numFmtId="185" formatCode="&quot;$&quot;#,##0"/>
    <numFmt numFmtId="186" formatCode="_(* #,##0_);_(* \(#,##0\);_(* &quot;-&quot;??_);_(@_)"/>
    <numFmt numFmtId="187" formatCode="0%;\(0%\)"/>
    <numFmt numFmtId="188" formatCode="&quot;\&quot;#,##0.00;[Red]&quot;\&quot;&quot;\&quot;\-#,##0.00"/>
    <numFmt numFmtId="189" formatCode="d\-mmm\-yy\ h:mm\ AM/PM"/>
    <numFmt numFmtId="190" formatCode="_(* #,##0_);_(* \(#,##0\);_(* &quot;-&quot;_);_(@_)"/>
    <numFmt numFmtId="191" formatCode="mm/dd/yy;@"/>
    <numFmt numFmtId="192" formatCode="mm/dd/yy"/>
    <numFmt numFmtId="193" formatCode="_-* #,##0.0000_-;\-* #,##0.0000_-;_-* &quot;-&quot;??_-;_-@_-"/>
    <numFmt numFmtId="194" formatCode="&quot;L.&quot;\ #,##0;[Red]\-&quot;L.&quot;\ #,##0"/>
    <numFmt numFmtId="195" formatCode="_-&quot;£&quot;* #,##0.00_-;\-&quot;£&quot;* #,##0.00_-;_-&quot;£&quot;* &quot;-&quot;??_-;_-@_-"/>
    <numFmt numFmtId="196" formatCode="_(&quot;$&quot;* #,##0.00_);_(&quot;$&quot;* \(#,##0.00\);_(&quot;$&quot;* &quot;-&quot;??_);_(@_)"/>
    <numFmt numFmtId="197" formatCode="_(&quot;$&quot;* #,##0_);_(&quot;$&quot;* \(#,##0\);_(&quot;$&quot;* &quot;-&quot;_);_(@_)"/>
    <numFmt numFmtId="198" formatCode="\t#\ ?/?"/>
    <numFmt numFmtId="199" formatCode="m\o\n\th\ d\,\ yyyy"/>
    <numFmt numFmtId="200" formatCode="\t#,##0_);\(\t#,##0\)"/>
    <numFmt numFmtId="201" formatCode="\t0.00E+00"/>
    <numFmt numFmtId="202" formatCode="#,"/>
    <numFmt numFmtId="203" formatCode="_-[$€-2]\ * #,##0.00_-;\-[$€-2]\ * #,##0.00_-;_-[$€-2]\ * &quot;-&quot;??_-"/>
    <numFmt numFmtId="204" formatCode="#.##000"/>
    <numFmt numFmtId="205" formatCode="#.00"/>
    <numFmt numFmtId="206" formatCode="#."/>
    <numFmt numFmtId="207" formatCode="&quot;ج.م.&quot;#,##0_-;&quot;ج.م.&quot;#,##0\-"/>
    <numFmt numFmtId="208" formatCode="_-&quot;$&quot;\ * #,##0.00_-;\-&quot;$&quot;\ * #,##0.00_-;_-&quot;$&quot;\ * &quot;-&quot;??_-;_-@_-"/>
    <numFmt numFmtId="209" formatCode="\$#,#00"/>
    <numFmt numFmtId="210" formatCode="\$#,##0\ ;\(\$#,##0\)"/>
    <numFmt numFmtId="211" formatCode="\$#,##0_);\(\$#,##0\)\ "/>
    <numFmt numFmtId="212" formatCode="#,##0.00_ ;\-#,##0.00\ "/>
    <numFmt numFmtId="213" formatCode="&quot;$&quot;#,##0.00"/>
    <numFmt numFmtId="214" formatCode="0.0%"/>
    <numFmt numFmtId="215" formatCode="#,##0;\-#,##0;"/>
    <numFmt numFmtId="216" formatCode="_([$S/.-280A]\ * #,##0.00_);_([$S/.-280A]\ * \(#,##0.00\);_([$S/.-280A]\ * &quot;-&quot;??_);_(@_)"/>
    <numFmt numFmtId="217" formatCode="#,##0_);[Red]\(#,##0\);;@"/>
    <numFmt numFmtId="218" formatCode="&quot;\&quot;#,##0.00;&quot;\&quot;&quot;\&quot;\-#,##0.00"/>
    <numFmt numFmtId="219" formatCode="_ &quot;\&quot;* #,##0_ ;_ &quot;\&quot;* &quot;\&quot;\-#,##0_ ;_ &quot;\&quot;* &quot;-&quot;_ ;_ @_ "/>
    <numFmt numFmtId="220" formatCode="_-* #,##0\ _T_L_-;\-* #,##0\ _T_L_-;_-* &quot;-&quot;\ _T_L_-;_-@_-"/>
    <numFmt numFmtId="221" formatCode="&quot;$&quot;#,##0.00_);[Red]\(&quot;$&quot;#,##0.00\)"/>
    <numFmt numFmtId="222" formatCode="_(&quot;$&quot;* #,##0_);_(&quot;$&quot;* \(#,##0\);_(&quot;$&quot;* &quot;-&quot;??_);_(@_)"/>
    <numFmt numFmtId="223" formatCode="&quot;\&quot;#,##0;[Red]&quot;\&quot;&quot;\&quot;&quot;\&quot;&quot;\&quot;\-#,##0"/>
    <numFmt numFmtId="224" formatCode="%#,#00"/>
    <numFmt numFmtId="225" formatCode="&quot;$&quot;#,##0_);\(&quot;$&quot;#,##0\)"/>
    <numFmt numFmtId="226" formatCode="#\ ###\ ##0.00"/>
    <numFmt numFmtId="227" formatCode="&quot;\&quot;#,##0;&quot;\&quot;&quot;\&quot;&quot;\&quot;&quot;\&quot;\-#,##0"/>
    <numFmt numFmtId="228" formatCode="#,##0;[Red]&quot;-&quot;#,##0"/>
    <numFmt numFmtId="229" formatCode="_-* #,##0.00_-;&quot;\&quot;&quot;\&quot;\-* #,##0.00_-;_-* &quot;-&quot;??_-;_-@_-"/>
    <numFmt numFmtId="230" formatCode="_-&quot;\&quot;* #,##0.00_-;&quot;\&quot;&quot;\&quot;\-&quot;\&quot;* #,##0.00_-;_-&quot;\&quot;* &quot;-&quot;??_-;_-@_-"/>
    <numFmt numFmtId="231" formatCode="&quot;\&quot;#,##0.00;&quot;\&quot;&quot;\&quot;&quot;\&quot;&quot;\&quot;\-#,##0.00"/>
    <numFmt numFmtId="232" formatCode="_-* #,##0\ &quot;Pts&quot;_-;\-* #,##0\ &quot;Pts&quot;_-;_-* &quot;-&quot;\ &quot;Pts&quot;_-;_-@_-"/>
    <numFmt numFmtId="233" formatCode="_-* #,##0.00\ _P_t_s_-;\-* #,##0.00\ _P_t_s_-;_-* &quot;-&quot;??\ _P_t_s_-;_-@_-"/>
    <numFmt numFmtId="234" formatCode="_ &quot;$&quot;\ * #,##0.00_ ;_ &quot;$&quot;\ * \-#,##0.00_ ;_ &quot;$&quot;\ * &quot;-&quot;??_ ;_ @_ "/>
  </numFmts>
  <fonts count="220">
    <font>
      <sz val="10"/>
      <name val="Arial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10"/>
      <name val="Arial Narrow"/>
      <family val="2"/>
    </font>
    <font>
      <b/>
      <sz val="10"/>
      <name val="Arial Narrow"/>
      <family val="2"/>
    </font>
    <font>
      <b/>
      <sz val="16"/>
      <name val="Arial Black"/>
      <family val="2"/>
    </font>
    <font>
      <sz val="8"/>
      <name val="Arial"/>
      <family val="2"/>
    </font>
    <font>
      <b/>
      <sz val="8"/>
      <name val="Arial Narrow"/>
      <family val="2"/>
    </font>
    <font>
      <sz val="8"/>
      <name val="Arial Narrow"/>
      <family val="2"/>
    </font>
    <font>
      <b/>
      <sz val="10"/>
      <color rgb="FF0070C0"/>
      <name val="Arial Narrow"/>
      <family val="2"/>
    </font>
    <font>
      <sz val="10"/>
      <color rgb="FF0070C0"/>
      <name val="Arial Narrow"/>
      <family val="2"/>
    </font>
    <font>
      <sz val="10"/>
      <name val="Helv"/>
    </font>
    <font>
      <sz val="10"/>
      <color indexed="8"/>
      <name val="Arial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2"/>
      <name val="바탕체"/>
      <family val="3"/>
      <charset val="255"/>
    </font>
    <font>
      <sz val="12"/>
      <name val="???"/>
      <family val="1"/>
      <charset val="255"/>
    </font>
    <font>
      <sz val="11"/>
      <name val="??"/>
      <family val="3"/>
      <charset val="255"/>
    </font>
    <font>
      <sz val="10"/>
      <name val="Geneva"/>
    </font>
    <font>
      <sz val="10"/>
      <name val="굴림체"/>
      <family val="3"/>
      <charset val="255"/>
    </font>
    <font>
      <sz val="10"/>
      <name val="Helv"/>
      <charset val="204"/>
    </font>
    <font>
      <sz val="10"/>
      <name val="Helv"/>
      <family val="2"/>
    </font>
    <font>
      <sz val="10"/>
      <name val="Helv"/>
      <charset val="178"/>
    </font>
    <font>
      <sz val="14"/>
      <name val="‚l‚r –¾’©"/>
      <family val="3"/>
      <charset val="128"/>
    </font>
    <font>
      <sz val="10"/>
      <color indexed="8"/>
      <name val="MS Sans Serif"/>
      <family val="2"/>
    </font>
    <font>
      <sz val="14"/>
      <color indexed="24"/>
      <name val="Arial"/>
      <family val="2"/>
    </font>
    <font>
      <sz val="10"/>
      <name val="Arial"/>
      <family val="2"/>
      <charset val="162"/>
    </font>
    <font>
      <b/>
      <sz val="18"/>
      <name val="Helv"/>
      <family val="2"/>
    </font>
    <font>
      <sz val="14"/>
      <name val="Helv"/>
      <family val="2"/>
    </font>
    <font>
      <b/>
      <sz val="14"/>
      <name val="Helv"/>
      <family val="2"/>
    </font>
    <font>
      <i/>
      <sz val="11"/>
      <color indexed="23"/>
      <name val="Calibri"/>
      <family val="2"/>
    </font>
    <font>
      <sz val="12"/>
      <name val="¹ÙÅÁÃ¼"/>
      <family val="3"/>
      <charset val="255"/>
    </font>
    <font>
      <sz val="11"/>
      <name val="μ¸¿o"/>
      <family val="3"/>
      <charset val="255"/>
    </font>
    <font>
      <b/>
      <sz val="18"/>
      <color indexed="56"/>
      <name val="Cambria"/>
      <family val="2"/>
    </font>
    <font>
      <sz val="8"/>
      <name val="Times New Roman"/>
      <family val="1"/>
    </font>
    <font>
      <b/>
      <sz val="11"/>
      <color indexed="63"/>
      <name val="Calibri"/>
      <family val="2"/>
    </font>
    <font>
      <sz val="11"/>
      <color indexed="20"/>
      <name val="Calibri"/>
      <family val="2"/>
    </font>
    <font>
      <sz val="11"/>
      <color indexed="52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b/>
      <sz val="11"/>
      <color indexed="52"/>
      <name val="Calibri"/>
      <family val="2"/>
    </font>
    <font>
      <u/>
      <sz val="10"/>
      <color indexed="36"/>
      <name val="Arial"/>
      <family val="2"/>
    </font>
    <font>
      <sz val="9"/>
      <color indexed="56"/>
      <name val="Frutiger 45 Light"/>
      <family val="2"/>
    </font>
    <font>
      <sz val="11"/>
      <name val="Arial"/>
      <family val="2"/>
    </font>
    <font>
      <b/>
      <sz val="11"/>
      <name val="Tahoma"/>
      <family val="2"/>
    </font>
    <font>
      <sz val="11"/>
      <name val="Tahoma"/>
      <family val="2"/>
    </font>
    <font>
      <sz val="8"/>
      <name val="MS Sans Serif"/>
      <family val="2"/>
    </font>
    <font>
      <sz val="8"/>
      <color indexed="12"/>
      <name val="MS Sans Serif"/>
      <family val="2"/>
    </font>
    <font>
      <b/>
      <sz val="10"/>
      <name val="Switzerland"/>
      <family val="2"/>
    </font>
    <font>
      <b/>
      <sz val="12"/>
      <name val="Switzerland"/>
      <family val="2"/>
    </font>
    <font>
      <b/>
      <sz val="8"/>
      <name val="Switzerland"/>
      <family val="2"/>
    </font>
    <font>
      <b/>
      <sz val="12"/>
      <name val="Palatino"/>
      <family val="1"/>
    </font>
    <font>
      <b/>
      <sz val="10"/>
      <name val="Palatino"/>
      <family val="1"/>
    </font>
    <font>
      <b/>
      <i/>
      <sz val="10"/>
      <name val="Switzerland"/>
      <family val="2"/>
    </font>
    <font>
      <b/>
      <i/>
      <sz val="12"/>
      <name val="Switzerland"/>
      <family val="2"/>
    </font>
    <font>
      <b/>
      <i/>
      <sz val="8"/>
      <name val="Switzerland"/>
      <family val="2"/>
    </font>
    <font>
      <b/>
      <u/>
      <sz val="10"/>
      <name val="Palatino"/>
      <family val="1"/>
    </font>
    <font>
      <b/>
      <sz val="12"/>
      <name val="Helv"/>
      <family val="2"/>
    </font>
    <font>
      <sz val="11"/>
      <color indexed="17"/>
      <name val="Calibri"/>
      <family val="2"/>
    </font>
    <font>
      <sz val="12"/>
      <name val="µ¸¿òÃ¼"/>
      <family val="3"/>
      <charset val="255"/>
    </font>
    <font>
      <sz val="10"/>
      <name val="±¼¸²A¼"/>
      <family val="3"/>
      <charset val="255"/>
    </font>
    <font>
      <sz val="18"/>
      <color indexed="24"/>
      <name val="Arial"/>
      <family val="2"/>
    </font>
    <font>
      <b/>
      <i/>
      <sz val="16"/>
      <color indexed="24"/>
      <name val="Times New Roman"/>
      <family val="1"/>
    </font>
    <font>
      <sz val="11"/>
      <name val="돋움"/>
      <family val="2"/>
    </font>
    <font>
      <sz val="11"/>
      <name val="ＭＳ Ｐゴシック"/>
      <family val="3"/>
      <charset val="128"/>
    </font>
    <font>
      <b/>
      <sz val="11"/>
      <color indexed="10"/>
      <name val="Calibri"/>
      <family val="2"/>
    </font>
    <font>
      <b/>
      <sz val="10"/>
      <name val="Helv"/>
      <family val="2"/>
    </font>
    <font>
      <b/>
      <sz val="11"/>
      <color indexed="9"/>
      <name val="Calibri"/>
      <family val="2"/>
    </font>
    <font>
      <sz val="11"/>
      <color indexed="10"/>
      <name val="Calibri"/>
      <family val="2"/>
    </font>
    <font>
      <b/>
      <sz val="8"/>
      <name val="Arial"/>
      <family val="2"/>
    </font>
    <font>
      <sz val="10"/>
      <name val="Tms Rmn"/>
      <family val="1"/>
    </font>
    <font>
      <b/>
      <u/>
      <sz val="16"/>
      <color indexed="16"/>
      <name val="Courier New"/>
      <family val="3"/>
    </font>
    <font>
      <sz val="10"/>
      <name val="MS Sans Serif"/>
      <family val="2"/>
    </font>
    <font>
      <sz val="10"/>
      <name val="MS Sans Serif"/>
      <family val="2"/>
      <charset val="162"/>
    </font>
    <font>
      <sz val="12"/>
      <name val="Arial MT"/>
    </font>
    <font>
      <sz val="10"/>
      <name val="MS Serif"/>
      <family val="1"/>
    </font>
    <font>
      <sz val="10"/>
      <name val="Courier"/>
      <family val="3"/>
    </font>
    <font>
      <sz val="1"/>
      <color indexed="8"/>
      <name val="Courier"/>
      <family val="3"/>
    </font>
    <font>
      <sz val="12"/>
      <name val="Arial"/>
      <family val="2"/>
    </font>
    <font>
      <sz val="10"/>
      <name val="Geneva"/>
      <family val="2"/>
    </font>
    <font>
      <sz val="10"/>
      <name val="Times New Roman"/>
      <family val="1"/>
    </font>
    <font>
      <sz val="11"/>
      <color indexed="62"/>
      <name val="Calibri"/>
      <family val="2"/>
    </font>
    <font>
      <b/>
      <sz val="1"/>
      <color indexed="8"/>
      <name val="Courier"/>
      <family val="3"/>
    </font>
    <font>
      <b/>
      <sz val="11"/>
      <color indexed="62"/>
      <name val="Calibri"/>
      <family val="2"/>
    </font>
    <font>
      <b/>
      <sz val="11"/>
      <name val="Arial"/>
      <family val="2"/>
    </font>
    <font>
      <sz val="10"/>
      <color indexed="16"/>
      <name val="MS Serif"/>
      <family val="1"/>
    </font>
    <font>
      <b/>
      <sz val="11"/>
      <color indexed="8"/>
      <name val="Calibri"/>
      <family val="2"/>
    </font>
    <font>
      <sz val="9"/>
      <color indexed="10"/>
      <name val="Geneva"/>
    </font>
    <font>
      <i/>
      <sz val="1"/>
      <color indexed="8"/>
      <name val="Courier"/>
      <family val="3"/>
    </font>
    <font>
      <b/>
      <sz val="12"/>
      <name val="Arial"/>
      <family val="2"/>
    </font>
    <font>
      <b/>
      <sz val="14"/>
      <name val="MS Sans Serif"/>
      <family val="2"/>
    </font>
    <font>
      <b/>
      <sz val="15"/>
      <color indexed="62"/>
      <name val="Calibri"/>
      <family val="2"/>
    </font>
    <font>
      <b/>
      <sz val="18"/>
      <color indexed="24"/>
      <name val="Arial"/>
      <family val="2"/>
    </font>
    <font>
      <b/>
      <sz val="13"/>
      <color indexed="62"/>
      <name val="Calibri"/>
      <family val="2"/>
    </font>
    <font>
      <b/>
      <sz val="12"/>
      <color indexed="24"/>
      <name val="Arial"/>
      <family val="2"/>
    </font>
    <font>
      <sz val="10"/>
      <name val="Univers (WN)"/>
      <family val="2"/>
    </font>
    <font>
      <u/>
      <sz val="10"/>
      <color indexed="12"/>
      <name val="Arial"/>
      <family val="2"/>
    </font>
    <font>
      <sz val="11"/>
      <color rgb="FF000000"/>
      <name val="Calibri"/>
      <family val="2"/>
      <charset val="204"/>
    </font>
    <font>
      <b/>
      <sz val="11"/>
      <name val="Helv"/>
      <family val="2"/>
    </font>
    <font>
      <sz val="11"/>
      <color indexed="19"/>
      <name val="Calibri"/>
      <family val="2"/>
    </font>
    <font>
      <sz val="7"/>
      <name val="Small Fonts"/>
      <family val="2"/>
      <charset val="162"/>
    </font>
    <font>
      <sz val="12"/>
      <name val="Arial"/>
      <family val="2"/>
      <charset val="162"/>
    </font>
    <font>
      <sz val="11"/>
      <color theme="1"/>
      <name val="Calibri"/>
      <family val="2"/>
      <charset val="162"/>
      <scheme val="minor"/>
    </font>
    <font>
      <sz val="11"/>
      <color indexed="60"/>
      <name val="Calibri"/>
      <family val="2"/>
    </font>
    <font>
      <sz val="8"/>
      <color indexed="8"/>
      <name val="Arial Narrow"/>
      <family val="2"/>
    </font>
    <font>
      <sz val="12"/>
      <color indexed="8"/>
      <name val="Times New Roman"/>
      <family val="1"/>
    </font>
    <font>
      <b/>
      <sz val="9"/>
      <name val="Frutiger 45 Light"/>
      <family val="2"/>
    </font>
    <font>
      <sz val="11"/>
      <name val="ＭＳ 明朝"/>
      <family val="1"/>
      <charset val="128"/>
    </font>
    <font>
      <sz val="10"/>
      <name val="Palatino"/>
      <family val="1"/>
    </font>
    <font>
      <sz val="10"/>
      <name val="Tms Rmn"/>
      <charset val="178"/>
    </font>
    <font>
      <sz val="10"/>
      <color indexed="10"/>
      <name val="Times New Roman"/>
      <family val="1"/>
    </font>
    <font>
      <sz val="8"/>
      <color indexed="10"/>
      <name val="MS Sans Serif"/>
      <family val="2"/>
    </font>
    <font>
      <sz val="8"/>
      <name val="Helv"/>
      <charset val="178"/>
    </font>
    <font>
      <b/>
      <i/>
      <sz val="12"/>
      <color indexed="10"/>
      <name val="Times New Roman"/>
      <family val="1"/>
    </font>
    <font>
      <b/>
      <i/>
      <sz val="12"/>
      <color indexed="12"/>
      <name val="Arial"/>
      <family val="2"/>
    </font>
    <font>
      <b/>
      <sz val="10"/>
      <name val="MS Sans Serif"/>
      <family val="2"/>
    </font>
    <font>
      <b/>
      <sz val="8"/>
      <name val="MS Sans Serif"/>
      <family val="2"/>
    </font>
    <font>
      <u/>
      <sz val="10"/>
      <name val="Times New Roman"/>
      <family val="1"/>
    </font>
    <font>
      <b/>
      <sz val="8"/>
      <color indexed="8"/>
      <name val="Helv"/>
      <charset val="178"/>
    </font>
    <font>
      <sz val="11"/>
      <name val="明朝"/>
      <family val="1"/>
      <charset val="128"/>
    </font>
    <font>
      <b/>
      <sz val="9"/>
      <name val="Times New Roman"/>
      <family val="1"/>
    </font>
    <font>
      <b/>
      <sz val="18"/>
      <color indexed="62"/>
      <name val="Cambria"/>
      <family val="2"/>
    </font>
    <font>
      <b/>
      <sz val="18"/>
      <name val="Times New Roman"/>
      <family val="1"/>
      <charset val="162"/>
    </font>
    <font>
      <sz val="10"/>
      <name val="Century Gothic"/>
      <family val="2"/>
    </font>
    <font>
      <sz val="10"/>
      <name val="Arial Tur"/>
      <charset val="162"/>
    </font>
    <font>
      <sz val="14"/>
      <name val="뼻뮝"/>
      <family val="3"/>
      <charset val="255"/>
    </font>
    <font>
      <sz val="11"/>
      <name val="굃굍 뼻뮝"/>
      <family val="3"/>
      <charset val="255"/>
    </font>
    <font>
      <sz val="10"/>
      <name val="명조"/>
      <family val="3"/>
      <charset val="255"/>
    </font>
    <font>
      <b/>
      <sz val="8"/>
      <color indexed="8"/>
      <name val="Arial Narrow"/>
      <family val="2"/>
    </font>
    <font>
      <sz val="10"/>
      <color theme="1"/>
      <name val="Calibri"/>
      <family val="2"/>
      <scheme val="minor"/>
    </font>
    <font>
      <sz val="10"/>
      <color theme="4"/>
      <name val="Arial Narrow"/>
      <family val="2"/>
    </font>
    <font>
      <sz val="11"/>
      <color rgb="FFFA7D00"/>
      <name val="Calibri"/>
      <family val="2"/>
      <scheme val="minor"/>
    </font>
    <font>
      <b/>
      <sz val="18"/>
      <name val="Arial"/>
      <family val="2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sz val="9"/>
      <color indexed="81"/>
      <name val="Tahoma"/>
      <family val="2"/>
    </font>
    <font>
      <b/>
      <sz val="10"/>
      <color theme="0"/>
      <name val="Arial"/>
      <family val="2"/>
    </font>
    <font>
      <sz val="10"/>
      <color rgb="FF000000"/>
      <name val="Times New Roman"/>
      <family val="1"/>
    </font>
    <font>
      <sz val="9"/>
      <name val="Courier New"/>
      <family val="3"/>
    </font>
    <font>
      <b/>
      <sz val="12"/>
      <color indexed="16"/>
      <name val="굴림체"/>
      <family val="3"/>
    </font>
    <font>
      <sz val="12"/>
      <name val="바탕체"/>
      <family val="1"/>
      <charset val="129"/>
    </font>
    <font>
      <sz val="12"/>
      <name val="宋体"/>
      <family val="1"/>
      <charset val="255"/>
    </font>
    <font>
      <sz val="14"/>
      <name val="ＭＳ 明朝"/>
      <family val="1"/>
      <charset val="128"/>
    </font>
    <font>
      <sz val="10"/>
      <name val="ＭＳ Ｐゴシック"/>
      <family val="3"/>
      <charset val="128"/>
    </font>
    <font>
      <sz val="8"/>
      <color rgb="FF000000"/>
      <name val="Arial"/>
      <family val="2"/>
    </font>
    <font>
      <sz val="8"/>
      <color indexed="8"/>
      <name val="Arial"/>
      <family val="2"/>
    </font>
    <font>
      <sz val="10"/>
      <color indexed="8"/>
      <name val="Times New Roman"/>
      <family val="1"/>
    </font>
    <font>
      <sz val="11"/>
      <color indexed="8"/>
      <name val="Calibri"/>
      <family val="2"/>
      <charset val="204"/>
    </font>
    <font>
      <b/>
      <sz val="10"/>
      <color theme="1"/>
      <name val="Arial"/>
      <family val="2"/>
    </font>
    <font>
      <b/>
      <sz val="9"/>
      <color theme="1"/>
      <name val="Arial"/>
      <family val="2"/>
    </font>
    <font>
      <sz val="9"/>
      <color theme="1"/>
      <name val="Times New Roman"/>
      <family val="1"/>
    </font>
    <font>
      <sz val="10"/>
      <color theme="1"/>
      <name val="Arial"/>
      <family val="2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name val="Arial Narrow"/>
      <family val="2"/>
    </font>
    <font>
      <b/>
      <sz val="9"/>
      <color indexed="81"/>
      <name val="Tahoma"/>
      <family val="2"/>
    </font>
    <font>
      <sz val="6.35"/>
      <color indexed="8"/>
      <name val="Arial Narrow"/>
      <family val="2"/>
    </font>
    <font>
      <sz val="10"/>
      <color theme="1"/>
      <name val="Calibri"/>
      <family val="2"/>
    </font>
    <font>
      <sz val="18"/>
      <color theme="3"/>
      <name val="Cambria"/>
      <family val="2"/>
      <scheme val="major"/>
    </font>
    <font>
      <sz val="10"/>
      <color rgb="FF0070C0"/>
      <name val="Arial"/>
      <family val="2"/>
    </font>
    <font>
      <b/>
      <sz val="10"/>
      <color rgb="FF0070C0"/>
      <name val="Arial"/>
      <family val="2"/>
    </font>
    <font>
      <sz val="10"/>
      <color indexed="8"/>
      <name val="Arial"/>
      <family val="2"/>
    </font>
    <font>
      <sz val="6.3"/>
      <color indexed="8"/>
      <name val="Arial Narrow"/>
      <family val="2"/>
    </font>
    <font>
      <b/>
      <sz val="8"/>
      <color indexed="8"/>
      <name val="Arial"/>
      <family val="2"/>
    </font>
    <font>
      <sz val="10"/>
      <color indexed="8"/>
      <name val="Arial"/>
      <family val="2"/>
    </font>
    <font>
      <b/>
      <sz val="10"/>
      <color indexed="8"/>
      <name val="Arial"/>
      <family val="2"/>
    </font>
    <font>
      <sz val="10"/>
      <color rgb="FF000000"/>
      <name val="Arial"/>
      <family val="2"/>
    </font>
    <font>
      <b/>
      <sz val="10"/>
      <color theme="3"/>
      <name val="Arial Narrow"/>
      <family val="2"/>
    </font>
    <font>
      <b/>
      <sz val="11"/>
      <color theme="3"/>
      <name val="Arial Narrow"/>
      <family val="2"/>
    </font>
    <font>
      <sz val="10"/>
      <name val="Arial"/>
      <family val="2"/>
    </font>
    <font>
      <b/>
      <sz val="9"/>
      <color rgb="FFFFFFFF"/>
      <name val="Calibri"/>
      <family val="2"/>
      <scheme val="minor"/>
    </font>
    <font>
      <sz val="8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  <font>
      <sz val="8"/>
      <name val="Arial"/>
      <family val="2"/>
    </font>
  </fonts>
  <fills count="7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9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42"/>
        <bgColor indexed="64"/>
      </patternFill>
    </fill>
    <fill>
      <patternFill patternType="lightUp">
        <fgColor indexed="12"/>
      </patternFill>
    </fill>
    <fill>
      <patternFill patternType="solid">
        <fgColor indexed="26"/>
      </patternFill>
    </fill>
    <fill>
      <patternFill patternType="solid">
        <fgColor indexed="43"/>
      </patternFill>
    </fill>
    <fill>
      <patternFill patternType="solid">
        <fgColor indexed="53"/>
      </patternFill>
    </fill>
    <fill>
      <patternFill patternType="solid">
        <fgColor indexed="56"/>
      </patternFill>
    </fill>
    <fill>
      <patternFill patternType="solid">
        <fgColor indexed="54"/>
      </patternFill>
    </fill>
    <fill>
      <patternFill patternType="solid">
        <fgColor indexed="10"/>
      </patternFill>
    </fill>
    <fill>
      <patternFill patternType="solid">
        <fgColor indexed="62"/>
      </patternFill>
    </fill>
    <fill>
      <patternFill patternType="solid">
        <fgColor indexed="57"/>
      </patternFill>
    </fill>
    <fill>
      <patternFill patternType="solid">
        <fgColor indexed="22"/>
      </patternFill>
    </fill>
    <fill>
      <patternFill patternType="gray0625">
        <fgColor indexed="11"/>
      </patternFill>
    </fill>
    <fill>
      <patternFill patternType="solid">
        <fgColor indexed="44"/>
        <bgColor indexed="64"/>
      </patternFill>
    </fill>
    <fill>
      <patternFill patternType="lightGray">
        <fgColor indexed="15"/>
      </patternFill>
    </fill>
    <fill>
      <patternFill patternType="solid">
        <fgColor indexed="55"/>
      </patternFill>
    </fill>
    <fill>
      <patternFill patternType="lightGray">
        <fgColor indexed="11"/>
      </patternFill>
    </fill>
    <fill>
      <patternFill patternType="solid">
        <fgColor indexed="15"/>
      </patternFill>
    </fill>
    <fill>
      <patternFill patternType="solid">
        <fgColor indexed="12"/>
      </patternFill>
    </fill>
    <fill>
      <patternFill patternType="solid">
        <fgColor indexed="26"/>
        <bgColor indexed="64"/>
      </patternFill>
    </fill>
    <fill>
      <patternFill patternType="lightGray">
        <fgColor indexed="10"/>
      </patternFill>
    </fill>
    <fill>
      <patternFill patternType="lightGray">
        <fgColor indexed="13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69AA"/>
        <bgColor indexed="64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A5A5A5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002060"/>
        <bgColor indexed="64"/>
      </patternFill>
    </fill>
  </fills>
  <borders count="231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hair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medium">
        <color indexed="64"/>
      </left>
      <right style="hair">
        <color indexed="64"/>
      </right>
      <top/>
      <bottom style="medium">
        <color indexed="64"/>
      </bottom>
      <diagonal/>
    </border>
    <border>
      <left style="hair">
        <color indexed="64"/>
      </left>
      <right style="hair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10"/>
      </bottom>
      <diagonal/>
    </border>
    <border>
      <left style="double">
        <color indexed="32"/>
      </left>
      <right style="thin">
        <color indexed="32"/>
      </right>
      <top style="double">
        <color indexed="32"/>
      </top>
      <bottom style="medium">
        <color indexed="32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/>
      <bottom style="thick">
        <color indexed="56"/>
      </bottom>
      <diagonal/>
    </border>
    <border>
      <left/>
      <right/>
      <top/>
      <bottom style="thick">
        <color indexed="27"/>
      </bottom>
      <diagonal/>
    </border>
    <border>
      <left/>
      <right/>
      <top/>
      <bottom style="medium">
        <color indexed="27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medium">
        <color indexed="22"/>
      </left>
      <right style="medium">
        <color indexed="22"/>
      </right>
      <top style="medium">
        <color indexed="22"/>
      </top>
      <bottom style="medium">
        <color indexed="2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23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/>
      <right/>
      <top/>
      <bottom style="double">
        <color rgb="FFFF8001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hair">
        <color theme="0" tint="-0.34998626667073579"/>
      </bottom>
      <diagonal/>
    </border>
    <border>
      <left style="hair">
        <color theme="0" tint="-0.34998626667073579"/>
      </left>
      <right/>
      <top style="hair">
        <color theme="0" tint="-0.34998626667073579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indexed="62"/>
      </top>
      <bottom style="double">
        <color indexed="62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indexed="64"/>
      </left>
      <right/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auto="1"/>
      </left>
      <right style="thin">
        <color indexed="64"/>
      </right>
      <top style="thin">
        <color auto="1"/>
      </top>
      <bottom style="thin">
        <color indexed="6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hair">
        <color indexed="64"/>
      </left>
      <right style="medium">
        <color indexed="64"/>
      </right>
      <top style="medium">
        <color indexed="64"/>
      </top>
      <bottom/>
      <diagonal/>
    </border>
    <border>
      <left style="hair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indexed="64"/>
      </left>
      <right style="hair">
        <color theme="0" tint="-0.34998626667073579"/>
      </right>
      <top style="hair">
        <color theme="0" tint="-0.34998626667073579"/>
      </top>
      <bottom style="medium">
        <color indexed="64"/>
      </bottom>
      <diagonal/>
    </border>
    <border>
      <left style="hair">
        <color theme="0" tint="-0.34998626667073579"/>
      </left>
      <right style="medium">
        <color indexed="64"/>
      </right>
      <top style="hair">
        <color theme="0" tint="-0.34998626667073579"/>
      </top>
      <bottom style="medium">
        <color indexed="64"/>
      </bottom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thin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medium">
        <color indexed="64"/>
      </left>
      <right/>
      <top style="thin">
        <color auto="1"/>
      </top>
      <bottom style="thin">
        <color auto="1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hair">
        <color indexed="64"/>
      </left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hair">
        <color auto="1"/>
      </left>
      <right style="thin">
        <color indexed="64"/>
      </right>
      <top style="hair">
        <color auto="1"/>
      </top>
      <bottom style="hair">
        <color auto="1"/>
      </bottom>
      <diagonal/>
    </border>
    <border>
      <left style="thin">
        <color indexed="64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indexed="64"/>
      </right>
      <top style="thin">
        <color rgb="FF000000"/>
      </top>
      <bottom/>
      <diagonal/>
    </border>
    <border>
      <left style="thin">
        <color indexed="64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 style="thin">
        <color rgb="FF000000"/>
      </left>
      <right style="thin">
        <color indexed="64"/>
      </right>
      <top style="thin">
        <color rgb="FF000000"/>
      </top>
      <bottom style="thin">
        <color indexed="64"/>
      </bottom>
      <diagonal/>
    </border>
  </borders>
  <cellStyleXfs count="4840">
    <xf numFmtId="0" fontId="0" fillId="0" borderId="0"/>
    <xf numFmtId="0" fontId="37" fillId="0" borderId="0"/>
    <xf numFmtId="37" fontId="37" fillId="0" borderId="0" applyFont="0" applyFill="0" applyBorder="0" applyAlignment="0" applyProtection="0"/>
    <xf numFmtId="174" fontId="37" fillId="0" borderId="0" applyFont="0" applyFill="0" applyBorder="0" applyAlignment="0" applyProtection="0"/>
    <xf numFmtId="39" fontId="37" fillId="0" borderId="0" applyFont="0" applyFill="0" applyBorder="0" applyAlignment="0" applyProtection="0"/>
    <xf numFmtId="43" fontId="34" fillId="0" borderId="0" applyFont="0" applyFill="0" applyBorder="0" applyAlignment="0" applyProtection="0"/>
    <xf numFmtId="9" fontId="37" fillId="0" borderId="0" applyFont="0" applyFill="0" applyBorder="0" applyAlignment="0" applyProtection="0"/>
    <xf numFmtId="0" fontId="46" fillId="0" borderId="0"/>
    <xf numFmtId="176" fontId="37" fillId="0" borderId="0" applyFont="0" applyFill="0" applyBorder="0" applyAlignment="0" applyProtection="0"/>
    <xf numFmtId="0" fontId="37" fillId="0" borderId="0"/>
    <xf numFmtId="0" fontId="47" fillId="0" borderId="0">
      <alignment vertical="top"/>
    </xf>
    <xf numFmtId="177" fontId="37" fillId="0" borderId="0"/>
    <xf numFmtId="0" fontId="37" fillId="0" borderId="0"/>
    <xf numFmtId="9" fontId="37" fillId="0" borderId="0" applyFont="0" applyFill="0" applyBorder="0" applyAlignment="0" applyProtection="0"/>
    <xf numFmtId="0" fontId="47" fillId="0" borderId="0">
      <alignment vertical="top"/>
    </xf>
    <xf numFmtId="0" fontId="37" fillId="0" borderId="0"/>
    <xf numFmtId="0" fontId="47" fillId="0" borderId="0">
      <alignment vertical="top"/>
    </xf>
    <xf numFmtId="9" fontId="37" fillId="0" borderId="0" applyFont="0" applyFill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9" borderId="0" applyNumberFormat="0" applyBorder="0" applyAlignment="0" applyProtection="0"/>
    <xf numFmtId="0" fontId="51" fillId="20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180" fontId="37" fillId="0" borderId="0" applyFont="0" applyFill="0" applyBorder="0" applyAlignment="0" applyProtection="0">
      <alignment horizontal="right"/>
    </xf>
    <xf numFmtId="181" fontId="52" fillId="0" borderId="0"/>
    <xf numFmtId="181" fontId="52" fillId="0" borderId="0"/>
    <xf numFmtId="9" fontId="53" fillId="0" borderId="0" applyFont="0" applyFill="0" applyBorder="0" applyAlignment="0" applyProtection="0"/>
    <xf numFmtId="167" fontId="54" fillId="0" borderId="0" applyFont="0" applyFill="0" applyBorder="0" applyAlignment="0" applyProtection="0"/>
    <xf numFmtId="0" fontId="55" fillId="0" borderId="0"/>
    <xf numFmtId="181" fontId="56" fillId="0" borderId="0"/>
    <xf numFmtId="181" fontId="56" fillId="0" borderId="0"/>
    <xf numFmtId="0" fontId="46" fillId="0" borderId="0"/>
    <xf numFmtId="0" fontId="57" fillId="0" borderId="0"/>
    <xf numFmtId="181" fontId="58" fillId="0" borderId="0"/>
    <xf numFmtId="181" fontId="58" fillId="0" borderId="0"/>
    <xf numFmtId="181" fontId="58" fillId="0" borderId="0"/>
    <xf numFmtId="181" fontId="58" fillId="0" borderId="0"/>
    <xf numFmtId="0" fontId="59" fillId="0" borderId="0"/>
    <xf numFmtId="181" fontId="58" fillId="0" borderId="0"/>
    <xf numFmtId="181" fontId="58" fillId="0" borderId="0"/>
    <xf numFmtId="181" fontId="60" fillId="0" borderId="0"/>
    <xf numFmtId="182" fontId="61" fillId="0" borderId="0"/>
    <xf numFmtId="0" fontId="61" fillId="0" borderId="0"/>
    <xf numFmtId="0" fontId="37" fillId="0" borderId="0"/>
    <xf numFmtId="3" fontId="62" fillId="0" borderId="12"/>
    <xf numFmtId="9" fontId="37" fillId="24" borderId="0"/>
    <xf numFmtId="0" fontId="37" fillId="0" borderId="0"/>
    <xf numFmtId="0" fontId="63" fillId="25" borderId="1" applyBorder="0"/>
    <xf numFmtId="0" fontId="63" fillId="25" borderId="1" applyBorder="0"/>
    <xf numFmtId="181" fontId="52" fillId="0" borderId="8">
      <alignment horizontal="center"/>
    </xf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6" borderId="0" applyNumberFormat="0" applyBorder="0" applyAlignment="0" applyProtection="0"/>
    <xf numFmtId="0" fontId="50" fillId="15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10" borderId="0" applyNumberFormat="0" applyBorder="0" applyAlignment="0" applyProtection="0"/>
    <xf numFmtId="0" fontId="50" fillId="11" borderId="0" applyNumberFormat="0" applyBorder="0" applyAlignment="0" applyProtection="0"/>
    <xf numFmtId="0" fontId="50" fillId="12" borderId="0" applyNumberFormat="0" applyBorder="0" applyAlignment="0" applyProtection="0"/>
    <xf numFmtId="0" fontId="50" fillId="13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26" borderId="0" applyNumberFormat="0" applyBorder="0" applyAlignment="0" applyProtection="0"/>
    <xf numFmtId="0" fontId="50" fillId="15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7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16" borderId="0" applyNumberFormat="0" applyBorder="0" applyAlignment="0" applyProtection="0"/>
    <xf numFmtId="0" fontId="50" fillId="17" borderId="0" applyNumberFormat="0" applyBorder="0" applyAlignment="0" applyProtection="0"/>
    <xf numFmtId="0" fontId="50" fillId="18" borderId="0" applyNumberFormat="0" applyBorder="0" applyAlignment="0" applyProtection="0"/>
    <xf numFmtId="0" fontId="50" fillId="13" borderId="0" applyNumberFormat="0" applyBorder="0" applyAlignment="0" applyProtection="0"/>
    <xf numFmtId="0" fontId="50" fillId="16" borderId="0" applyNumberFormat="0" applyBorder="0" applyAlignment="0" applyProtection="0"/>
    <xf numFmtId="0" fontId="50" fillId="19" borderId="0" applyNumberFormat="0" applyBorder="0" applyAlignment="0" applyProtection="0"/>
    <xf numFmtId="0" fontId="50" fillId="14" borderId="0" applyNumberFormat="0" applyBorder="0" applyAlignment="0" applyProtection="0"/>
    <xf numFmtId="0" fontId="50" fillId="17" borderId="0" applyNumberFormat="0" applyBorder="0" applyAlignment="0" applyProtection="0"/>
    <xf numFmtId="0" fontId="50" fillId="27" borderId="0" applyNumberFormat="0" applyBorder="0" applyAlignment="0" applyProtection="0"/>
    <xf numFmtId="0" fontId="50" fillId="11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1" fillId="14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51" fillId="11" borderId="0" applyNumberFormat="0" applyBorder="0" applyAlignment="0" applyProtection="0"/>
    <xf numFmtId="0" fontId="51" fillId="14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17" borderId="0" applyNumberFormat="0" applyBorder="0" applyAlignment="0" applyProtection="0"/>
    <xf numFmtId="0" fontId="51" fillId="18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3" borderId="0" applyNumberFormat="0" applyBorder="0" applyAlignment="0" applyProtection="0"/>
    <xf numFmtId="0" fontId="51" fillId="14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51" fillId="11" borderId="0" applyNumberFormat="0" applyBorder="0" applyAlignment="0" applyProtection="0"/>
    <xf numFmtId="0" fontId="51" fillId="14" borderId="0" applyNumberFormat="0" applyBorder="0" applyAlignment="0" applyProtection="0"/>
    <xf numFmtId="0" fontId="51" fillId="17" borderId="0" applyNumberFormat="0" applyBorder="0" applyAlignment="0" applyProtection="0"/>
    <xf numFmtId="37" fontId="64" fillId="0" borderId="0"/>
    <xf numFmtId="37" fontId="65" fillId="0" borderId="0"/>
    <xf numFmtId="37" fontId="66" fillId="0" borderId="0"/>
    <xf numFmtId="181" fontId="36" fillId="6" borderId="9" applyNumberFormat="0" applyFill="0" applyBorder="0" applyAlignment="0" applyProtection="0">
      <alignment horizontal="center" vertical="center"/>
    </xf>
    <xf numFmtId="0" fontId="51" fillId="29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51" fillId="30" borderId="0" applyNumberFormat="0" applyBorder="0" applyAlignment="0" applyProtection="0"/>
    <xf numFmtId="0" fontId="51" fillId="22" borderId="0" applyNumberFormat="0" applyBorder="0" applyAlignment="0" applyProtection="0"/>
    <xf numFmtId="0" fontId="51" fillId="31" borderId="0" applyNumberFormat="0" applyBorder="0" applyAlignment="0" applyProtection="0"/>
    <xf numFmtId="0" fontId="67" fillId="0" borderId="0" applyNumberFormat="0" applyFill="0" applyBorder="0" applyAlignment="0" applyProtection="0"/>
    <xf numFmtId="175" fontId="68" fillId="0" borderId="0" applyFont="0" applyFill="0" applyBorder="0" applyAlignment="0" applyProtection="0"/>
    <xf numFmtId="175" fontId="69" fillId="0" borderId="0" applyFont="0" applyFill="0" applyBorder="0" applyAlignment="0" applyProtection="0"/>
    <xf numFmtId="183" fontId="68" fillId="0" borderId="0" applyFont="0" applyFill="0" applyBorder="0" applyAlignment="0" applyProtection="0"/>
    <xf numFmtId="183" fontId="69" fillId="0" borderId="0" applyFont="0" applyFill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8" borderId="0" applyNumberFormat="0" applyBorder="0" applyAlignment="0" applyProtection="0"/>
    <xf numFmtId="0" fontId="70" fillId="0" borderId="0" applyNumberFormat="0" applyFill="0" applyBorder="0" applyAlignment="0" applyProtection="0"/>
    <xf numFmtId="0" fontId="71" fillId="0" borderId="0">
      <alignment horizontal="center" wrapText="1"/>
      <protection locked="0"/>
    </xf>
    <xf numFmtId="166" fontId="68" fillId="0" borderId="0" applyFont="0" applyFill="0" applyBorder="0" applyAlignment="0" applyProtection="0"/>
    <xf numFmtId="166" fontId="69" fillId="0" borderId="0" applyFont="0" applyFill="0" applyBorder="0" applyAlignment="0" applyProtection="0"/>
    <xf numFmtId="167" fontId="68" fillId="0" borderId="0" applyFont="0" applyFill="0" applyBorder="0" applyAlignment="0" applyProtection="0"/>
    <xf numFmtId="167" fontId="69" fillId="0" borderId="0" applyFont="0" applyFill="0" applyBorder="0" applyAlignment="0" applyProtection="0"/>
    <xf numFmtId="0" fontId="72" fillId="34" borderId="28" applyNumberFormat="0" applyAlignment="0" applyProtection="0"/>
    <xf numFmtId="181" fontId="52" fillId="0" borderId="0" applyFont="0" applyFill="0" applyBorder="0" applyAlignment="0" applyProtection="0"/>
    <xf numFmtId="0" fontId="73" fillId="13" borderId="0" applyNumberFormat="0" applyBorder="0" applyAlignment="0" applyProtection="0"/>
    <xf numFmtId="0" fontId="74" fillId="0" borderId="29" applyNumberFormat="0" applyFill="0" applyAlignment="0" applyProtection="0"/>
    <xf numFmtId="0" fontId="75" fillId="0" borderId="30" applyNumberFormat="0" applyFill="0" applyAlignment="0" applyProtection="0"/>
    <xf numFmtId="0" fontId="76" fillId="0" borderId="31" applyNumberFormat="0" applyFill="0" applyAlignment="0" applyProtection="0"/>
    <xf numFmtId="0" fontId="77" fillId="0" borderId="32" applyNumberFormat="0" applyFill="0" applyAlignment="0" applyProtection="0"/>
    <xf numFmtId="0" fontId="77" fillId="0" borderId="0" applyNumberFormat="0" applyFill="0" applyBorder="0" applyAlignment="0" applyProtection="0"/>
    <xf numFmtId="0" fontId="78" fillId="34" borderId="33" applyNumberFormat="0" applyAlignment="0" applyProtection="0"/>
    <xf numFmtId="0" fontId="79" fillId="0" borderId="0" applyNumberFormat="0" applyFill="0" applyBorder="0" applyAlignment="0" applyProtection="0">
      <alignment vertical="top"/>
      <protection locked="0"/>
    </xf>
    <xf numFmtId="184" fontId="63" fillId="0" borderId="0" applyFont="0" applyFill="0" applyBorder="0" applyAlignment="0" applyProtection="0"/>
    <xf numFmtId="2" fontId="80" fillId="35" borderId="0" applyNumberFormat="0" applyFill="0" applyBorder="0" applyAlignment="0"/>
    <xf numFmtId="181" fontId="49" fillId="36" borderId="25"/>
    <xf numFmtId="1" fontId="81" fillId="36" borderId="4">
      <alignment horizontal="center" wrapText="1"/>
    </xf>
    <xf numFmtId="185" fontId="82" fillId="36" borderId="4">
      <alignment horizontal="center" vertical="top" wrapText="1"/>
    </xf>
    <xf numFmtId="1" fontId="83" fillId="36" borderId="7">
      <alignment horizontal="center" vertical="top" wrapText="1"/>
    </xf>
    <xf numFmtId="181" fontId="83" fillId="36" borderId="4">
      <alignment horizontal="center" vertical="top" wrapText="1"/>
    </xf>
    <xf numFmtId="2" fontId="84" fillId="37" borderId="0" applyNumberFormat="0" applyFont="0" applyBorder="0" applyAlignment="0" applyProtection="0"/>
    <xf numFmtId="2" fontId="85" fillId="0" borderId="0" applyNumberFormat="0" applyFill="0" applyBorder="0" applyAlignment="0" applyProtection="0"/>
    <xf numFmtId="0" fontId="86" fillId="0" borderId="0" applyNumberFormat="0" applyFill="0" applyBorder="0" applyAlignment="0" applyProtection="0"/>
    <xf numFmtId="0" fontId="87" fillId="0" borderId="0" applyNumberFormat="0" applyFill="0" applyBorder="0" applyAlignment="0" applyProtection="0"/>
    <xf numFmtId="0" fontId="88" fillId="0" borderId="0" applyNumberFormat="0" applyFill="0" applyBorder="0" applyAlignment="0" applyProtection="0"/>
    <xf numFmtId="181" fontId="89" fillId="0" borderId="0" applyNumberFormat="0"/>
    <xf numFmtId="181" fontId="90" fillId="0" borderId="5"/>
    <xf numFmtId="0" fontId="91" fillId="0" borderId="0" applyNumberFormat="0" applyFill="0" applyBorder="0" applyAlignment="0" applyProtection="0"/>
    <xf numFmtId="0" fontId="92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81" fontId="94" fillId="0" borderId="0" applyNumberFormat="0"/>
    <xf numFmtId="37" fontId="95" fillId="0" borderId="11" applyNumberFormat="0" applyFont="0" applyFill="0" applyAlignment="0" applyProtection="0"/>
    <xf numFmtId="37" fontId="95" fillId="0" borderId="3" applyNumberFormat="0" applyFont="0" applyFill="0" applyAlignment="0" applyProtection="0"/>
    <xf numFmtId="0" fontId="96" fillId="14" borderId="0" applyNumberFormat="0" applyBorder="0" applyAlignment="0" applyProtection="0"/>
    <xf numFmtId="181" fontId="97" fillId="0" borderId="0"/>
    <xf numFmtId="181" fontId="98" fillId="0" borderId="0"/>
    <xf numFmtId="0" fontId="99" fillId="0" borderId="0" applyNumberFormat="0" applyFill="0" applyBorder="0" applyAlignment="0" applyProtection="0"/>
    <xf numFmtId="0" fontId="100" fillId="0" borderId="0" applyNumberFormat="0" applyFill="0" applyBorder="0" applyAlignment="0" applyProtection="0"/>
    <xf numFmtId="181" fontId="101" fillId="0" borderId="0" applyFill="0" applyBorder="0" applyAlignment="0"/>
    <xf numFmtId="186" fontId="102" fillId="0" borderId="0" applyFill="0" applyBorder="0" applyAlignment="0"/>
    <xf numFmtId="187" fontId="102" fillId="0" borderId="0" applyFill="0" applyBorder="0" applyAlignment="0"/>
    <xf numFmtId="169" fontId="102" fillId="0" borderId="0" applyFill="0" applyBorder="0" applyAlignment="0"/>
    <xf numFmtId="170" fontId="102" fillId="0" borderId="0" applyFill="0" applyBorder="0" applyAlignment="0"/>
    <xf numFmtId="188" fontId="102" fillId="0" borderId="0" applyFill="0" applyBorder="0" applyAlignment="0"/>
    <xf numFmtId="189" fontId="102" fillId="0" borderId="0" applyFill="0" applyBorder="0" applyAlignment="0"/>
    <xf numFmtId="186" fontId="102" fillId="0" borderId="0" applyFill="0" applyBorder="0" applyAlignment="0"/>
    <xf numFmtId="0" fontId="103" fillId="4" borderId="33" applyNumberFormat="0" applyAlignment="0" applyProtection="0"/>
    <xf numFmtId="0" fontId="103" fillId="4" borderId="33" applyNumberFormat="0" applyAlignment="0" applyProtection="0"/>
    <xf numFmtId="3" fontId="37" fillId="0" borderId="0"/>
    <xf numFmtId="181" fontId="58" fillId="0" borderId="0"/>
    <xf numFmtId="0" fontId="46" fillId="0" borderId="0"/>
    <xf numFmtId="0" fontId="37" fillId="0" borderId="0"/>
    <xf numFmtId="181" fontId="104" fillId="0" borderId="0"/>
    <xf numFmtId="0" fontId="105" fillId="38" borderId="34" applyNumberFormat="0" applyAlignment="0" applyProtection="0"/>
    <xf numFmtId="0" fontId="106" fillId="0" borderId="35" applyNumberFormat="0" applyFill="0" applyAlignment="0" applyProtection="0"/>
    <xf numFmtId="2" fontId="107" fillId="0" borderId="36" applyBorder="0">
      <alignment horizontal="center" vertical="center"/>
    </xf>
    <xf numFmtId="178" fontId="108" fillId="0" borderId="4">
      <alignment horizontal="center"/>
    </xf>
    <xf numFmtId="0" fontId="105" fillId="38" borderId="34" applyNumberFormat="0" applyAlignment="0" applyProtection="0"/>
    <xf numFmtId="0" fontId="72" fillId="34" borderId="28" applyNumberFormat="0" applyAlignment="0" applyProtection="0"/>
    <xf numFmtId="181" fontId="109" fillId="0" borderId="0">
      <alignment horizontal="centerContinuous"/>
    </xf>
    <xf numFmtId="38" fontId="110" fillId="0" borderId="0" applyFont="0" applyFill="0" applyBorder="0" applyAlignment="0" applyProtection="0"/>
    <xf numFmtId="41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188" fontId="102" fillId="0" borderId="0" applyFont="0" applyFill="0" applyBorder="0" applyAlignment="0" applyProtection="0"/>
    <xf numFmtId="43" fontId="63" fillId="0" borderId="0" applyFont="0" applyFill="0" applyBorder="0" applyAlignment="0" applyProtection="0"/>
    <xf numFmtId="191" fontId="37" fillId="0" borderId="0" applyFont="0" applyFill="0" applyBorder="0" applyAlignment="0" applyProtection="0"/>
    <xf numFmtId="191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3" fontId="63" fillId="0" borderId="0" applyFont="0" applyFill="0" applyBorder="0" applyAlignment="0" applyProtection="0"/>
    <xf numFmtId="191" fontId="37" fillId="0" borderId="0" applyFont="0" applyFill="0" applyBorder="0" applyAlignment="0" applyProtection="0"/>
    <xf numFmtId="191" fontId="37" fillId="0" borderId="0" applyFont="0" applyFill="0" applyBorder="0" applyAlignment="0" applyProtection="0"/>
    <xf numFmtId="43" fontId="33" fillId="0" borderId="0" applyFont="0" applyFill="0" applyBorder="0" applyAlignment="0" applyProtection="0"/>
    <xf numFmtId="40" fontId="111" fillId="0" borderId="0" applyFont="0" applyFill="0" applyBorder="0" applyAlignment="0" applyProtection="0"/>
    <xf numFmtId="192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68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112" fillId="0" borderId="0" applyFont="0" applyFill="0" applyBorder="0" applyAlignment="0" applyProtection="0"/>
    <xf numFmtId="193" fontId="37" fillId="0" borderId="0"/>
    <xf numFmtId="176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0" fontId="113" fillId="0" borderId="0" applyNumberFormat="0" applyAlignment="0">
      <alignment horizontal="left"/>
    </xf>
    <xf numFmtId="0" fontId="114" fillId="0" borderId="0" applyNumberFormat="0" applyAlignment="0"/>
    <xf numFmtId="181" fontId="108" fillId="0" borderId="0"/>
    <xf numFmtId="194" fontId="110" fillId="0" borderId="0" applyFont="0" applyFill="0" applyBorder="0" applyAlignment="0" applyProtection="0"/>
    <xf numFmtId="186" fontId="102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3" fillId="0" borderId="0" applyFont="0" applyFill="0" applyBorder="0" applyAlignment="0" applyProtection="0"/>
    <xf numFmtId="195" fontId="63" fillId="0" borderId="0" applyFont="0" applyFill="0" applyBorder="0" applyAlignment="0" applyProtection="0"/>
    <xf numFmtId="196" fontId="37" fillId="0" borderId="0" applyFont="0" applyFill="0" applyBorder="0" applyAlignment="0" applyProtection="0"/>
    <xf numFmtId="197" fontId="37" fillId="0" borderId="0" applyFont="0" applyFill="0" applyBorder="0" applyAlignment="0" applyProtection="0"/>
    <xf numFmtId="198" fontId="37" fillId="0" borderId="0"/>
    <xf numFmtId="199" fontId="115" fillId="0" borderId="0">
      <protection locked="0"/>
    </xf>
    <xf numFmtId="14" fontId="47" fillId="0" borderId="0" applyFill="0" applyBorder="0" applyAlignment="0"/>
    <xf numFmtId="181" fontId="116" fillId="0" borderId="0" applyProtection="0"/>
    <xf numFmtId="200" fontId="117" fillId="0" borderId="27">
      <alignment vertical="center"/>
    </xf>
    <xf numFmtId="181" fontId="118" fillId="0" borderId="37" applyNumberFormat="0" applyFill="0" applyProtection="0">
      <alignment horizontal="left" vertical="top" wrapText="1"/>
    </xf>
    <xf numFmtId="38" fontId="55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115" fillId="0" borderId="0">
      <protection locked="0"/>
    </xf>
    <xf numFmtId="185" fontId="83" fillId="36" borderId="4">
      <alignment horizontal="center" vertical="top" wrapText="1"/>
    </xf>
    <xf numFmtId="201" fontId="37" fillId="0" borderId="0"/>
    <xf numFmtId="0" fontId="119" fillId="15" borderId="33" applyNumberFormat="0" applyAlignment="0" applyProtection="0"/>
    <xf numFmtId="202" fontId="120" fillId="0" borderId="0">
      <protection locked="0"/>
    </xf>
    <xf numFmtId="202" fontId="120" fillId="0" borderId="0">
      <protection locked="0"/>
    </xf>
    <xf numFmtId="0" fontId="121" fillId="0" borderId="0" applyNumberFormat="0" applyFill="0" applyBorder="0" applyAlignment="0" applyProtection="0"/>
    <xf numFmtId="1" fontId="81" fillId="0" borderId="7">
      <alignment horizontal="right" wrapText="1"/>
    </xf>
    <xf numFmtId="1" fontId="81" fillId="36" borderId="25">
      <alignment horizontal="right" wrapText="1"/>
    </xf>
    <xf numFmtId="1" fontId="81" fillId="6" borderId="24">
      <alignment horizontal="right" wrapText="1"/>
    </xf>
    <xf numFmtId="1" fontId="122" fillId="6" borderId="24">
      <alignment horizontal="right" vertical="center" wrapText="1"/>
    </xf>
    <xf numFmtId="0" fontId="51" fillId="29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51" fillId="30" borderId="0" applyNumberFormat="0" applyBorder="0" applyAlignment="0" applyProtection="0"/>
    <xf numFmtId="0" fontId="51" fillId="22" borderId="0" applyNumberFormat="0" applyBorder="0" applyAlignment="0" applyProtection="0"/>
    <xf numFmtId="0" fontId="51" fillId="31" borderId="0" applyNumberFormat="0" applyBorder="0" applyAlignment="0" applyProtection="0"/>
    <xf numFmtId="188" fontId="102" fillId="0" borderId="0" applyFill="0" applyBorder="0" applyAlignment="0"/>
    <xf numFmtId="186" fontId="102" fillId="0" borderId="0" applyFill="0" applyBorder="0" applyAlignment="0"/>
    <xf numFmtId="188" fontId="102" fillId="0" borderId="0" applyFill="0" applyBorder="0" applyAlignment="0"/>
    <xf numFmtId="189" fontId="102" fillId="0" borderId="0" applyFill="0" applyBorder="0" applyAlignment="0"/>
    <xf numFmtId="186" fontId="102" fillId="0" borderId="0" applyFill="0" applyBorder="0" applyAlignment="0"/>
    <xf numFmtId="0" fontId="123" fillId="0" borderId="0" applyNumberFormat="0" applyAlignment="0">
      <alignment horizontal="left"/>
    </xf>
    <xf numFmtId="0" fontId="119" fillId="27" borderId="33" applyNumberFormat="0" applyAlignment="0" applyProtection="0"/>
    <xf numFmtId="0" fontId="124" fillId="0" borderId="38" applyNumberFormat="0" applyFill="0" applyAlignment="0" applyProtection="0"/>
    <xf numFmtId="0" fontId="67" fillId="0" borderId="0" applyNumberFormat="0" applyFill="0" applyBorder="0" applyAlignment="0" applyProtection="0"/>
    <xf numFmtId="0" fontId="57" fillId="0" borderId="0"/>
    <xf numFmtId="0" fontId="125" fillId="0" borderId="0"/>
    <xf numFmtId="164" fontId="63" fillId="0" borderId="0" applyFont="0" applyFill="0" applyBorder="0" applyAlignment="0" applyProtection="0"/>
    <xf numFmtId="203" fontId="37" fillId="0" borderId="0" applyFont="0" applyFill="0" applyBorder="0" applyAlignment="0" applyProtection="0"/>
    <xf numFmtId="203" fontId="37" fillId="0" borderId="0" applyFont="0" applyFill="0" applyBorder="0" applyAlignment="0" applyProtection="0"/>
    <xf numFmtId="203" fontId="37" fillId="0" borderId="0" applyFont="0" applyFill="0" applyBorder="0" applyAlignment="0" applyProtection="0"/>
    <xf numFmtId="203" fontId="37" fillId="0" borderId="0" applyFont="0" applyFill="0" applyBorder="0" applyAlignment="0" applyProtection="0"/>
    <xf numFmtId="0" fontId="67" fillId="0" borderId="0" applyNumberFormat="0" applyFill="0" applyBorder="0" applyAlignment="0" applyProtection="0"/>
    <xf numFmtId="181" fontId="115" fillId="0" borderId="0">
      <protection locked="0"/>
    </xf>
    <xf numFmtId="181" fontId="115" fillId="0" borderId="0">
      <protection locked="0"/>
    </xf>
    <xf numFmtId="181" fontId="126" fillId="0" borderId="0">
      <protection locked="0"/>
    </xf>
    <xf numFmtId="181" fontId="115" fillId="0" borderId="0">
      <protection locked="0"/>
    </xf>
    <xf numFmtId="181" fontId="115" fillId="0" borderId="0">
      <protection locked="0"/>
    </xf>
    <xf numFmtId="181" fontId="115" fillId="0" borderId="0">
      <protection locked="0"/>
    </xf>
    <xf numFmtId="181" fontId="126" fillId="0" borderId="0">
      <protection locked="0"/>
    </xf>
    <xf numFmtId="0" fontId="62" fillId="0" borderId="0" applyFont="0" applyFill="0" applyBorder="0" applyAlignment="0" applyProtection="0"/>
    <xf numFmtId="0" fontId="116" fillId="0" borderId="0" applyProtection="0"/>
    <xf numFmtId="2" fontId="62" fillId="0" borderId="0" applyFont="0" applyFill="0" applyBorder="0" applyAlignment="0" applyProtection="0"/>
    <xf numFmtId="2" fontId="116" fillId="0" borderId="0" applyProtection="0"/>
    <xf numFmtId="204" fontId="115" fillId="0" borderId="0">
      <protection locked="0"/>
    </xf>
    <xf numFmtId="205" fontId="115" fillId="0" borderId="0">
      <protection locked="0"/>
    </xf>
    <xf numFmtId="181" fontId="37" fillId="0" borderId="0"/>
    <xf numFmtId="0" fontId="119" fillId="15" borderId="33" applyNumberFormat="0" applyAlignment="0" applyProtection="0"/>
    <xf numFmtId="0" fontId="96" fillId="14" borderId="0" applyNumberFormat="0" applyBorder="0" applyAlignment="0" applyProtection="0"/>
    <xf numFmtId="2" fontId="84" fillId="39" borderId="0" applyNumberFormat="0" applyFont="0" applyBorder="0" applyAlignment="0" applyProtection="0"/>
    <xf numFmtId="38" fontId="41" fillId="2" borderId="0" applyNumberFormat="0" applyBorder="0" applyAlignment="0" applyProtection="0"/>
    <xf numFmtId="0" fontId="96" fillId="12" borderId="0" applyNumberFormat="0" applyBorder="0" applyAlignment="0" applyProtection="0"/>
    <xf numFmtId="181" fontId="95" fillId="0" borderId="0">
      <alignment horizontal="left"/>
    </xf>
    <xf numFmtId="181" fontId="127" fillId="0" borderId="17" applyNumberFormat="0" applyAlignment="0" applyProtection="0">
      <alignment horizontal="left" vertical="center"/>
    </xf>
    <xf numFmtId="181" fontId="127" fillId="0" borderId="2">
      <alignment horizontal="left" vertical="center"/>
    </xf>
    <xf numFmtId="2" fontId="128" fillId="0" borderId="0" applyNumberFormat="0" applyFill="0" applyBorder="0" applyAlignment="0" applyProtection="0"/>
    <xf numFmtId="0" fontId="129" fillId="0" borderId="39" applyNumberFormat="0" applyFill="0" applyAlignment="0" applyProtection="0"/>
    <xf numFmtId="0" fontId="130" fillId="0" borderId="0" applyNumberFormat="0" applyFill="0" applyBorder="0" applyAlignment="0" applyProtection="0"/>
    <xf numFmtId="0" fontId="131" fillId="0" borderId="40" applyNumberFormat="0" applyFill="0" applyAlignment="0" applyProtection="0"/>
    <xf numFmtId="0" fontId="132" fillId="0" borderId="0" applyNumberFormat="0" applyFill="0" applyBorder="0" applyAlignment="0" applyProtection="0"/>
    <xf numFmtId="0" fontId="121" fillId="0" borderId="41" applyNumberFormat="0" applyFill="0" applyAlignment="0" applyProtection="0"/>
    <xf numFmtId="0" fontId="121" fillId="0" borderId="0" applyNumberFormat="0" applyFill="0" applyBorder="0" applyAlignment="0" applyProtection="0"/>
    <xf numFmtId="206" fontId="120" fillId="0" borderId="0">
      <protection locked="0"/>
    </xf>
    <xf numFmtId="206" fontId="120" fillId="0" borderId="0">
      <protection locked="0"/>
    </xf>
    <xf numFmtId="37" fontId="104" fillId="0" borderId="0" applyNumberFormat="0" applyFill="0" applyBorder="0" applyAlignment="0" applyProtection="0"/>
    <xf numFmtId="37" fontId="95" fillId="0" borderId="0" applyNumberFormat="0" applyFill="0" applyBorder="0" applyAlignment="0" applyProtection="0"/>
    <xf numFmtId="181" fontId="133" fillId="0" borderId="0" applyNumberFormat="0" applyFill="0" applyBorder="0" applyAlignment="0" applyProtection="0"/>
    <xf numFmtId="0" fontId="78" fillId="34" borderId="33" applyNumberFormat="0" applyAlignment="0" applyProtection="0"/>
    <xf numFmtId="182" fontId="134" fillId="0" borderId="0" applyNumberFormat="0" applyFill="0" applyBorder="0" applyAlignment="0" applyProtection="0">
      <alignment vertical="top"/>
      <protection locked="0"/>
    </xf>
    <xf numFmtId="0" fontId="134" fillId="0" borderId="0" applyNumberFormat="0" applyFill="0" applyBorder="0" applyAlignment="0" applyProtection="0">
      <alignment vertical="top"/>
      <protection locked="0"/>
    </xf>
    <xf numFmtId="0" fontId="73" fillId="13" borderId="0" applyNumberFormat="0" applyBorder="0" applyAlignment="0" applyProtection="0"/>
    <xf numFmtId="0" fontId="119" fillId="27" borderId="33" applyNumberFormat="0" applyAlignment="0" applyProtection="0"/>
    <xf numFmtId="10" fontId="41" fillId="2" borderId="4" applyNumberFormat="0" applyBorder="0" applyAlignment="0" applyProtection="0"/>
    <xf numFmtId="207" fontId="37" fillId="40" borderId="0"/>
    <xf numFmtId="0" fontId="119" fillId="15" borderId="33" applyNumberFormat="0" applyAlignment="0" applyProtection="0"/>
    <xf numFmtId="0" fontId="105" fillId="38" borderId="34" applyNumberFormat="0" applyAlignment="0" applyProtection="0"/>
    <xf numFmtId="0" fontId="96" fillId="12" borderId="0" applyNumberFormat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73" fillId="11" borderId="0" applyNumberFormat="0" applyBorder="0" applyAlignment="0" applyProtection="0"/>
    <xf numFmtId="188" fontId="102" fillId="0" borderId="0" applyFill="0" applyBorder="0" applyAlignment="0"/>
    <xf numFmtId="186" fontId="102" fillId="0" borderId="0" applyFill="0" applyBorder="0" applyAlignment="0"/>
    <xf numFmtId="188" fontId="102" fillId="0" borderId="0" applyFill="0" applyBorder="0" applyAlignment="0"/>
    <xf numFmtId="189" fontId="102" fillId="0" borderId="0" applyFill="0" applyBorder="0" applyAlignment="0"/>
    <xf numFmtId="186" fontId="102" fillId="0" borderId="0" applyFill="0" applyBorder="0" applyAlignment="0"/>
    <xf numFmtId="0" fontId="106" fillId="0" borderId="35" applyNumberFormat="0" applyFill="0" applyAlignment="0" applyProtection="0"/>
    <xf numFmtId="207" fontId="37" fillId="41" borderId="0"/>
    <xf numFmtId="190" fontId="37" fillId="0" borderId="0" applyFont="0" applyFill="0" applyBorder="0" applyAlignment="0" applyProtection="0"/>
    <xf numFmtId="190" fontId="3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33" fillId="0" borderId="0" applyFont="0" applyFill="0" applyBorder="0" applyAlignment="0" applyProtection="0"/>
    <xf numFmtId="167" fontId="135" fillId="0" borderId="0" applyFont="0" applyFill="0" applyBorder="0" applyAlignment="0" applyProtection="0"/>
    <xf numFmtId="167" fontId="50" fillId="0" borderId="0" applyFont="0" applyFill="0" applyBorder="0" applyAlignment="0" applyProtection="0"/>
    <xf numFmtId="176" fontId="37" fillId="0" borderId="0" applyFont="0" applyFill="0" applyBorder="0" applyAlignment="0" applyProtection="0"/>
    <xf numFmtId="165" fontId="37" fillId="0" borderId="0" applyFont="0" applyFill="0" applyBorder="0" applyAlignment="0" applyProtection="0"/>
    <xf numFmtId="167" fontId="33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67" fontId="47" fillId="0" borderId="0" applyFont="0" applyFill="0" applyBorder="0" applyAlignment="0" applyProtection="0">
      <alignment vertical="top"/>
    </xf>
    <xf numFmtId="167" fontId="50" fillId="0" borderId="0" applyFont="0" applyFill="0" applyBorder="0" applyAlignment="0" applyProtection="0"/>
    <xf numFmtId="43" fontId="33" fillId="0" borderId="0" applyFont="0" applyFill="0" applyBorder="0" applyAlignment="0" applyProtection="0"/>
    <xf numFmtId="0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3" fontId="50" fillId="0" borderId="0" applyFont="0" applyFill="0" applyBorder="0" applyAlignment="0" applyProtection="0"/>
    <xf numFmtId="176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181" fontId="136" fillId="0" borderId="11"/>
    <xf numFmtId="208" fontId="37" fillId="0" borderId="0" applyFont="0" applyFill="0" applyBorder="0" applyAlignment="0" applyProtection="0"/>
    <xf numFmtId="196" fontId="37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171" fontId="33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209" fontId="115" fillId="0" borderId="0">
      <protection locked="0"/>
    </xf>
    <xf numFmtId="210" fontId="62" fillId="0" borderId="0" applyFont="0" applyFill="0" applyBorder="0" applyAlignment="0" applyProtection="0"/>
    <xf numFmtId="181" fontId="111" fillId="0" borderId="0" applyNumberFormat="0">
      <alignment horizontal="right"/>
    </xf>
    <xf numFmtId="0" fontId="137" fillId="27" borderId="0" applyNumberFormat="0" applyBorder="0" applyAlignment="0" applyProtection="0"/>
    <xf numFmtId="37" fontId="138" fillId="0" borderId="0"/>
    <xf numFmtId="211" fontId="101" fillId="0" borderId="0"/>
    <xf numFmtId="181" fontId="108" fillId="0" borderId="0"/>
    <xf numFmtId="181" fontId="37" fillId="0" borderId="0"/>
    <xf numFmtId="181" fontId="37" fillId="0" borderId="0"/>
    <xf numFmtId="181" fontId="37" fillId="0" borderId="0"/>
    <xf numFmtId="181" fontId="37" fillId="0" borderId="0"/>
    <xf numFmtId="181" fontId="37" fillId="0" borderId="0"/>
    <xf numFmtId="182" fontId="47" fillId="0" borderId="0">
      <alignment vertical="top"/>
    </xf>
    <xf numFmtId="181" fontId="37" fillId="0" borderId="0"/>
    <xf numFmtId="0" fontId="33" fillId="0" borderId="0"/>
    <xf numFmtId="181" fontId="37" fillId="0" borderId="0"/>
    <xf numFmtId="181" fontId="37" fillId="0" borderId="0"/>
    <xf numFmtId="181" fontId="37" fillId="0" borderId="0"/>
    <xf numFmtId="181" fontId="37" fillId="0" borderId="0"/>
    <xf numFmtId="181" fontId="139" fillId="4" borderId="0"/>
    <xf numFmtId="181" fontId="37" fillId="0" borderId="0"/>
    <xf numFmtId="0" fontId="37" fillId="0" borderId="0"/>
    <xf numFmtId="181" fontId="37" fillId="0" borderId="0"/>
    <xf numFmtId="181" fontId="37" fillId="0" borderId="0"/>
    <xf numFmtId="181" fontId="37" fillId="0" borderId="0"/>
    <xf numFmtId="0" fontId="63" fillId="0" borderId="0"/>
    <xf numFmtId="0" fontId="37" fillId="0" borderId="0"/>
    <xf numFmtId="181" fontId="37" fillId="0" borderId="0"/>
    <xf numFmtId="181" fontId="37" fillId="0" borderId="0"/>
    <xf numFmtId="181" fontId="37" fillId="0" borderId="0"/>
    <xf numFmtId="181" fontId="37" fillId="0" borderId="0"/>
    <xf numFmtId="181" fontId="37" fillId="0" borderId="0"/>
    <xf numFmtId="0" fontId="139" fillId="4" borderId="0"/>
    <xf numFmtId="0" fontId="139" fillId="4" borderId="0"/>
    <xf numFmtId="0" fontId="139" fillId="4" borderId="0"/>
    <xf numFmtId="0" fontId="139" fillId="4" borderId="0"/>
    <xf numFmtId="0" fontId="33" fillId="0" borderId="0"/>
    <xf numFmtId="0" fontId="37" fillId="0" borderId="0"/>
    <xf numFmtId="182" fontId="47" fillId="0" borderId="0">
      <alignment vertical="top"/>
    </xf>
    <xf numFmtId="0" fontId="140" fillId="0" borderId="0"/>
    <xf numFmtId="0" fontId="140" fillId="0" borderId="0"/>
    <xf numFmtId="0" fontId="63" fillId="0" borderId="0"/>
    <xf numFmtId="0" fontId="63" fillId="0" borderId="0"/>
    <xf numFmtId="0" fontId="111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63" fillId="0" borderId="0"/>
    <xf numFmtId="0" fontId="140" fillId="0" borderId="0"/>
    <xf numFmtId="0" fontId="140" fillId="0" borderId="0"/>
    <xf numFmtId="0" fontId="140" fillId="0" borderId="0"/>
    <xf numFmtId="181" fontId="139" fillId="4" borderId="0"/>
    <xf numFmtId="0" fontId="140" fillId="0" borderId="0"/>
    <xf numFmtId="181" fontId="37" fillId="0" borderId="0"/>
    <xf numFmtId="0" fontId="140" fillId="0" borderId="0"/>
    <xf numFmtId="181" fontId="139" fillId="4" borderId="0"/>
    <xf numFmtId="0" fontId="140" fillId="0" borderId="0"/>
    <xf numFmtId="0" fontId="37" fillId="0" borderId="0"/>
    <xf numFmtId="0" fontId="116" fillId="0" borderId="0"/>
    <xf numFmtId="0" fontId="37" fillId="0" borderId="0"/>
    <xf numFmtId="0" fontId="37" fillId="0" borderId="0"/>
    <xf numFmtId="0" fontId="37" fillId="0" borderId="0"/>
    <xf numFmtId="0" fontId="33" fillId="0" borderId="0"/>
    <xf numFmtId="181" fontId="37" fillId="0" borderId="0"/>
    <xf numFmtId="181" fontId="37" fillId="0" borderId="0"/>
    <xf numFmtId="0" fontId="41" fillId="0" borderId="0">
      <alignment vertical="center"/>
    </xf>
    <xf numFmtId="181" fontId="37" fillId="0" borderId="0"/>
    <xf numFmtId="182" fontId="33" fillId="0" borderId="0"/>
    <xf numFmtId="182" fontId="33" fillId="0" borderId="0"/>
    <xf numFmtId="182" fontId="33" fillId="0" borderId="0"/>
    <xf numFmtId="182" fontId="33" fillId="0" borderId="0"/>
    <xf numFmtId="212" fontId="33" fillId="0" borderId="0"/>
    <xf numFmtId="182" fontId="33" fillId="0" borderId="0"/>
    <xf numFmtId="212" fontId="33" fillId="0" borderId="0"/>
    <xf numFmtId="181" fontId="37" fillId="0" borderId="0"/>
    <xf numFmtId="181" fontId="37" fillId="0" borderId="0"/>
    <xf numFmtId="0" fontId="50" fillId="26" borderId="42" applyNumberFormat="0" applyFont="0" applyAlignment="0" applyProtection="0"/>
    <xf numFmtId="0" fontId="61" fillId="26" borderId="42" applyNumberFormat="0" applyFont="0" applyAlignment="0" applyProtection="0"/>
    <xf numFmtId="0" fontId="81" fillId="26" borderId="42" applyNumberFormat="0" applyFont="0" applyAlignment="0" applyProtection="0"/>
    <xf numFmtId="0" fontId="37" fillId="26" borderId="42" applyNumberFormat="0" applyFont="0" applyAlignment="0" applyProtection="0"/>
    <xf numFmtId="0" fontId="141" fillId="27" borderId="0" applyNumberFormat="0" applyBorder="0" applyAlignment="0" applyProtection="0"/>
    <xf numFmtId="2" fontId="142" fillId="0" borderId="0">
      <alignment horizontal="right" vertical="top"/>
    </xf>
    <xf numFmtId="3" fontId="110" fillId="0" borderId="0" applyFont="0" applyBorder="0" applyAlignment="0"/>
    <xf numFmtId="43" fontId="37" fillId="0" borderId="0" applyFont="0" applyFill="0" applyBorder="0" applyAlignment="0" applyProtection="0"/>
    <xf numFmtId="41" fontId="37" fillId="0" borderId="0" applyFont="0" applyFill="0" applyBorder="0" applyAlignment="0" applyProtection="0"/>
    <xf numFmtId="0" fontId="72" fillId="4" borderId="28" applyNumberFormat="0" applyAlignment="0" applyProtection="0"/>
    <xf numFmtId="181" fontId="143" fillId="2" borderId="0"/>
    <xf numFmtId="0" fontId="144" fillId="0" borderId="0" applyNumberFormat="0">
      <alignment horizontal="center" vertical="center"/>
    </xf>
    <xf numFmtId="14" fontId="71" fillId="0" borderId="0">
      <alignment horizontal="center" wrapText="1"/>
      <protection locked="0"/>
    </xf>
    <xf numFmtId="170" fontId="102" fillId="0" borderId="0" applyFont="0" applyFill="0" applyBorder="0" applyAlignment="0" applyProtection="0"/>
    <xf numFmtId="213" fontId="145" fillId="0" borderId="0" applyFont="0" applyFill="0" applyBorder="0" applyAlignment="0" applyProtection="0"/>
    <xf numFmtId="10" fontId="3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63" fillId="0" borderId="0" applyFont="0" applyFill="0" applyBorder="0" applyAlignment="0" applyProtection="0"/>
    <xf numFmtId="214" fontId="146" fillId="0" borderId="0" applyFont="0" applyFill="0" applyBorder="0" applyAlignment="0" applyProtection="0"/>
    <xf numFmtId="9" fontId="11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07" fillId="0" borderId="0" applyFill="0" applyBorder="0" applyProtection="0">
      <alignment horizontal="center" vertical="center"/>
    </xf>
    <xf numFmtId="214" fontId="107" fillId="0" borderId="0" applyFill="0" applyBorder="0" applyProtection="0">
      <alignment horizontal="center" vertical="center"/>
    </xf>
    <xf numFmtId="9" fontId="33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33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>
      <alignment vertical="top"/>
    </xf>
    <xf numFmtId="214" fontId="37" fillId="42" borderId="43" applyFont="0" applyBorder="0" applyAlignment="0"/>
    <xf numFmtId="188" fontId="102" fillId="0" borderId="0" applyFill="0" applyBorder="0" applyAlignment="0"/>
    <xf numFmtId="186" fontId="102" fillId="0" borderId="0" applyFill="0" applyBorder="0" applyAlignment="0"/>
    <xf numFmtId="188" fontId="102" fillId="0" borderId="0" applyFill="0" applyBorder="0" applyAlignment="0"/>
    <xf numFmtId="189" fontId="102" fillId="0" borderId="0" applyFill="0" applyBorder="0" applyAlignment="0"/>
    <xf numFmtId="186" fontId="102" fillId="0" borderId="0" applyFill="0" applyBorder="0" applyAlignment="0"/>
    <xf numFmtId="168" fontId="147" fillId="0" borderId="0"/>
    <xf numFmtId="9" fontId="37" fillId="0" borderId="0" applyFont="0" applyFill="0" applyBorder="0" applyAlignment="0" applyProtection="0"/>
    <xf numFmtId="0" fontId="110" fillId="0" borderId="0" applyNumberFormat="0" applyFont="0" applyFill="0" applyBorder="0" applyAlignment="0" applyProtection="0">
      <alignment horizontal="left"/>
    </xf>
    <xf numFmtId="3" fontId="62" fillId="0" borderId="0" applyFont="0" applyFill="0" applyBorder="0" applyAlignment="0" applyProtection="0"/>
    <xf numFmtId="0" fontId="115" fillId="0" borderId="0">
      <protection locked="0"/>
    </xf>
    <xf numFmtId="37" fontId="148" fillId="0" borderId="0" applyNumberFormat="0" applyFill="0" applyBorder="0" applyAlignment="0" applyProtection="0"/>
    <xf numFmtId="181" fontId="84" fillId="43" borderId="0" applyNumberFormat="0" applyFont="0" applyBorder="0" applyAlignment="0" applyProtection="0"/>
    <xf numFmtId="2" fontId="149" fillId="0" borderId="0" applyNumberFormat="0" applyFill="0" applyBorder="0" applyAlignment="0" applyProtection="0"/>
    <xf numFmtId="192" fontId="150" fillId="0" borderId="0" applyNumberFormat="0" applyFill="0" applyBorder="0" applyAlignment="0" applyProtection="0">
      <alignment horizontal="left"/>
    </xf>
    <xf numFmtId="49" fontId="107" fillId="3" borderId="24">
      <alignment horizontal="center" vertical="center"/>
    </xf>
    <xf numFmtId="0" fontId="72" fillId="4" borderId="28" applyNumberFormat="0" applyAlignment="0" applyProtection="0"/>
    <xf numFmtId="0" fontId="73" fillId="11" borderId="0" applyNumberFormat="0" applyBorder="0" applyAlignment="0" applyProtection="0"/>
    <xf numFmtId="0" fontId="110" fillId="0" borderId="44"/>
    <xf numFmtId="0" fontId="151" fillId="34" borderId="45">
      <alignment horizontal="center"/>
    </xf>
    <xf numFmtId="215" fontId="37" fillId="42" borderId="46" applyBorder="0">
      <protection locked="0"/>
    </xf>
    <xf numFmtId="215" fontId="37" fillId="24" borderId="46" applyBorder="0" applyProtection="0">
      <protection locked="0"/>
    </xf>
    <xf numFmtId="215" fontId="37" fillId="0" borderId="47" applyFont="0" applyBorder="0" applyAlignment="0"/>
    <xf numFmtId="216" fontId="41" fillId="0" borderId="0" applyFill="0" applyBorder="0" applyProtection="0"/>
    <xf numFmtId="0" fontId="37" fillId="0" borderId="0"/>
    <xf numFmtId="181" fontId="63" fillId="0" borderId="0"/>
    <xf numFmtId="0" fontId="47" fillId="0" borderId="0" applyNumberFormat="0" applyBorder="0" applyAlignment="0"/>
    <xf numFmtId="0" fontId="152" fillId="34" borderId="0" applyNumberFormat="0" applyBorder="0" applyAlignment="0"/>
    <xf numFmtId="2" fontId="153" fillId="0" borderId="0" applyNumberFormat="0" applyFill="0" applyBorder="0" applyAlignment="0" applyProtection="0"/>
    <xf numFmtId="2" fontId="154" fillId="0" borderId="2" applyNumberFormat="0" applyFill="0" applyAlignment="0" applyProtection="0"/>
    <xf numFmtId="181" fontId="136" fillId="0" borderId="0"/>
    <xf numFmtId="181" fontId="155" fillId="0" borderId="37" applyNumberFormat="0" applyFill="0" applyProtection="0">
      <alignment vertical="center"/>
    </xf>
    <xf numFmtId="40" fontId="156" fillId="0" borderId="0" applyBorder="0">
      <alignment horizontal="right"/>
    </xf>
    <xf numFmtId="49" fontId="35" fillId="3" borderId="24">
      <alignment horizontal="center" vertical="center"/>
    </xf>
    <xf numFmtId="2" fontId="84" fillId="0" borderId="9" applyNumberFormat="0" applyFont="0" applyFill="0" applyAlignment="0" applyProtection="0"/>
    <xf numFmtId="49" fontId="47" fillId="0" borderId="0" applyFill="0" applyBorder="0" applyAlignment="0"/>
    <xf numFmtId="213" fontId="157" fillId="0" borderId="0" applyFill="0" applyBorder="0" applyAlignment="0"/>
    <xf numFmtId="186" fontId="157" fillId="0" borderId="0" applyFill="0" applyBorder="0" applyAlignment="0"/>
    <xf numFmtId="49" fontId="107" fillId="3" borderId="24" applyFill="0" applyBorder="0">
      <alignment horizontal="center" vertical="center"/>
    </xf>
    <xf numFmtId="0" fontId="71" fillId="0" borderId="0">
      <alignment vertical="center"/>
    </xf>
    <xf numFmtId="49" fontId="158" fillId="3" borderId="24">
      <alignment horizontal="center" vertical="center"/>
    </xf>
    <xf numFmtId="49" fontId="158" fillId="3" borderId="24">
      <alignment horizontal="center" vertical="center"/>
    </xf>
    <xf numFmtId="0" fontId="71" fillId="0" borderId="0" applyFill="0" applyBorder="0"/>
    <xf numFmtId="0" fontId="41" fillId="0" borderId="0"/>
    <xf numFmtId="0" fontId="106" fillId="0" borderId="0" applyNumberFormat="0" applyFill="0" applyBorder="0" applyAlignment="0" applyProtection="0"/>
    <xf numFmtId="0" fontId="67" fillId="0" borderId="0" applyNumberFormat="0" applyFill="0" applyBorder="0" applyAlignment="0" applyProtection="0"/>
    <xf numFmtId="0" fontId="159" fillId="0" borderId="0" applyNumberFormat="0" applyFill="0" applyBorder="0" applyAlignment="0" applyProtection="0"/>
    <xf numFmtId="0" fontId="160" fillId="0" borderId="0">
      <alignment horizontal="left"/>
    </xf>
    <xf numFmtId="0" fontId="129" fillId="0" borderId="39" applyNumberFormat="0" applyFill="0" applyAlignment="0" applyProtection="0"/>
    <xf numFmtId="0" fontId="131" fillId="0" borderId="40" applyNumberFormat="0" applyFill="0" applyAlignment="0" applyProtection="0"/>
    <xf numFmtId="0" fontId="121" fillId="0" borderId="41" applyNumberFormat="0" applyFill="0" applyAlignment="0" applyProtection="0"/>
    <xf numFmtId="0" fontId="159" fillId="0" borderId="0" applyNumberFormat="0" applyFill="0" applyBorder="0" applyAlignment="0" applyProtection="0"/>
    <xf numFmtId="0" fontId="124" fillId="0" borderId="38" applyNumberFormat="0" applyFill="0" applyAlignment="0" applyProtection="0"/>
    <xf numFmtId="0" fontId="116" fillId="0" borderId="48" applyProtection="0"/>
    <xf numFmtId="2" fontId="153" fillId="0" borderId="48" applyNumberFormat="0" applyFill="0" applyAlignment="0" applyProtection="0"/>
    <xf numFmtId="0" fontId="70" fillId="0" borderId="0" applyNumberFormat="0" applyFill="0" applyBorder="0" applyAlignment="0" applyProtection="0"/>
    <xf numFmtId="0" fontId="75" fillId="0" borderId="30" applyNumberFormat="0" applyFill="0" applyAlignment="0" applyProtection="0"/>
    <xf numFmtId="0" fontId="76" fillId="0" borderId="31" applyNumberFormat="0" applyFill="0" applyAlignment="0" applyProtection="0"/>
    <xf numFmtId="0" fontId="77" fillId="0" borderId="32" applyNumberFormat="0" applyFill="0" applyAlignment="0" applyProtection="0"/>
    <xf numFmtId="217" fontId="161" fillId="0" borderId="0" applyFont="0">
      <alignment horizontal="center"/>
      <protection locked="0"/>
    </xf>
    <xf numFmtId="1" fontId="118" fillId="0" borderId="37" applyFill="0" applyProtection="0">
      <alignment horizontal="center" vertical="top"/>
    </xf>
    <xf numFmtId="0" fontId="106" fillId="0" borderId="0" applyNumberFormat="0" applyFill="0" applyBorder="0" applyAlignment="0" applyProtection="0"/>
    <xf numFmtId="0" fontId="37" fillId="0" borderId="0" applyFont="0" applyFill="0" applyBorder="0" applyAlignment="0" applyProtection="0"/>
    <xf numFmtId="0" fontId="37" fillId="0" borderId="0" applyFont="0" applyFill="0" applyBorder="0" applyAlignment="0" applyProtection="0"/>
    <xf numFmtId="0" fontId="74" fillId="0" borderId="29" applyNumberFormat="0" applyFill="0" applyAlignment="0" applyProtection="0"/>
    <xf numFmtId="218" fontId="102" fillId="0" borderId="0" applyFont="0" applyFill="0" applyBorder="0" applyAlignment="0" applyProtection="0"/>
    <xf numFmtId="219" fontId="102" fillId="0" borderId="0" applyFont="0" applyFill="0" applyBorder="0" applyAlignment="0" applyProtection="0"/>
    <xf numFmtId="220" fontId="162" fillId="0" borderId="0" applyFont="0" applyFill="0" applyBorder="0" applyAlignment="0" applyProtection="0"/>
    <xf numFmtId="184" fontId="162" fillId="0" borderId="0" applyFont="0" applyFill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8" borderId="0" applyNumberFormat="0" applyBorder="0" applyAlignment="0" applyProtection="0"/>
    <xf numFmtId="221" fontId="101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55" fillId="0" borderId="0" applyFont="0" applyFill="0" applyBorder="0" applyAlignment="0" applyProtection="0"/>
    <xf numFmtId="0" fontId="106" fillId="0" borderId="0" applyNumberFormat="0" applyFill="0" applyBorder="0" applyAlignment="0" applyProtection="0"/>
    <xf numFmtId="0" fontId="106" fillId="0" borderId="0" applyNumberFormat="0" applyFill="0" applyBorder="0" applyAlignment="0" applyProtection="0"/>
    <xf numFmtId="2" fontId="84" fillId="0" borderId="0" applyNumberFormat="0" applyFont="0" applyFill="0" applyBorder="0" applyProtection="0">
      <alignment horizontal="left" vertical="top" wrapText="1"/>
    </xf>
    <xf numFmtId="222" fontId="82" fillId="6" borderId="24">
      <alignment horizontal="center" vertical="top" wrapText="1"/>
    </xf>
    <xf numFmtId="181" fontId="84" fillId="44" borderId="0" applyNumberFormat="0" applyFont="0" applyBorder="0" applyAlignment="0" applyProtection="0"/>
    <xf numFmtId="0" fontId="105" fillId="38" borderId="34" applyNumberFormat="0" applyAlignment="0" applyProtection="0"/>
    <xf numFmtId="181" fontId="120" fillId="0" borderId="0">
      <protection locked="0"/>
    </xf>
    <xf numFmtId="181" fontId="120" fillId="0" borderId="0">
      <protection locked="0"/>
    </xf>
    <xf numFmtId="181" fontId="115" fillId="0" borderId="0">
      <protection locked="0"/>
    </xf>
    <xf numFmtId="181" fontId="115" fillId="0" borderId="0">
      <protection locked="0"/>
    </xf>
    <xf numFmtId="181" fontId="163" fillId="0" borderId="0" applyFont="0" applyFill="0" applyBorder="0" applyAlignment="0" applyProtection="0"/>
    <xf numFmtId="181" fontId="164" fillId="0" borderId="0"/>
    <xf numFmtId="4" fontId="115" fillId="0" borderId="0">
      <protection locked="0"/>
    </xf>
    <xf numFmtId="223" fontId="52" fillId="0" borderId="0">
      <protection locked="0"/>
    </xf>
    <xf numFmtId="181" fontId="52" fillId="0" borderId="0"/>
    <xf numFmtId="181" fontId="52" fillId="0" borderId="0" applyFont="0" applyFill="0" applyBorder="0" applyAlignment="0" applyProtection="0"/>
    <xf numFmtId="181" fontId="52" fillId="0" borderId="0" applyFont="0" applyFill="0" applyBorder="0" applyAlignment="0" applyProtection="0"/>
    <xf numFmtId="182" fontId="47" fillId="0" borderId="0">
      <alignment vertical="top"/>
    </xf>
    <xf numFmtId="9" fontId="37" fillId="0" borderId="0" applyFont="0" applyFill="0" applyBorder="0" applyAlignment="0" applyProtection="0"/>
    <xf numFmtId="0" fontId="37" fillId="0" borderId="0"/>
    <xf numFmtId="43" fontId="32" fillId="0" borderId="0" applyFont="0" applyFill="0" applyBorder="0" applyAlignment="0" applyProtection="0"/>
    <xf numFmtId="181" fontId="52" fillId="0" borderId="52">
      <alignment horizontal="center"/>
    </xf>
    <xf numFmtId="2" fontId="84" fillId="0" borderId="57" applyNumberFormat="0" applyFont="0" applyFill="0" applyAlignment="0" applyProtection="0"/>
    <xf numFmtId="215" fontId="37" fillId="0" borderId="59" applyFont="0" applyBorder="0" applyAlignment="0"/>
    <xf numFmtId="214" fontId="37" fillId="42" borderId="58" applyFont="0" applyBorder="0" applyAlignment="0"/>
    <xf numFmtId="181" fontId="36" fillId="6" borderId="53" applyNumberFormat="0" applyFill="0" applyBorder="0" applyAlignment="0" applyProtection="0">
      <alignment horizontal="center" vertical="center"/>
    </xf>
    <xf numFmtId="43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167" fontId="32" fillId="0" borderId="0" applyFont="0" applyFill="0" applyBorder="0" applyAlignment="0" applyProtection="0"/>
    <xf numFmtId="43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171" fontId="32" fillId="0" borderId="0" applyFont="0" applyFill="0" applyBorder="0" applyAlignment="0" applyProtection="0"/>
    <xf numFmtId="0" fontId="32" fillId="0" borderId="0"/>
    <xf numFmtId="0" fontId="32" fillId="0" borderId="0"/>
    <xf numFmtId="0" fontId="32" fillId="0" borderId="0"/>
    <xf numFmtId="182" fontId="32" fillId="0" borderId="0"/>
    <xf numFmtId="182" fontId="32" fillId="0" borderId="0"/>
    <xf numFmtId="182" fontId="32" fillId="0" borderId="0"/>
    <xf numFmtId="182" fontId="32" fillId="0" borderId="0"/>
    <xf numFmtId="212" fontId="32" fillId="0" borderId="0"/>
    <xf numFmtId="182" fontId="32" fillId="0" borderId="0"/>
    <xf numFmtId="212" fontId="32" fillId="0" borderId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9" fontId="32" fillId="0" borderId="0" applyFont="0" applyFill="0" applyBorder="0" applyAlignment="0" applyProtection="0"/>
    <xf numFmtId="214" fontId="37" fillId="42" borderId="54" applyFont="0" applyBorder="0" applyAlignment="0"/>
    <xf numFmtId="181" fontId="36" fillId="6" borderId="57" applyNumberFormat="0" applyFill="0" applyBorder="0" applyAlignment="0" applyProtection="0">
      <alignment horizontal="center" vertical="center"/>
    </xf>
    <xf numFmtId="215" fontId="37" fillId="0" borderId="55" applyFont="0" applyBorder="0" applyAlignment="0"/>
    <xf numFmtId="2" fontId="84" fillId="0" borderId="53" applyNumberFormat="0" applyFont="0" applyFill="0" applyAlignment="0" applyProtection="0"/>
    <xf numFmtId="181" fontId="52" fillId="0" borderId="56">
      <alignment horizontal="center"/>
    </xf>
    <xf numFmtId="181" fontId="165" fillId="0" borderId="51"/>
    <xf numFmtId="0" fontId="37" fillId="0" borderId="0"/>
    <xf numFmtId="0" fontId="167" fillId="0" borderId="0"/>
    <xf numFmtId="0" fontId="31" fillId="0" borderId="0"/>
    <xf numFmtId="9" fontId="37" fillId="0" borderId="0" applyFont="0" applyFill="0" applyBorder="0" applyAlignment="0" applyProtection="0">
      <alignment vertical="center"/>
    </xf>
    <xf numFmtId="0" fontId="41" fillId="0" borderId="0">
      <alignment vertical="center"/>
    </xf>
    <xf numFmtId="0" fontId="30" fillId="0" borderId="0"/>
    <xf numFmtId="224" fontId="115" fillId="0" borderId="0">
      <protection locked="0"/>
    </xf>
    <xf numFmtId="0" fontId="170" fillId="0" borderId="0" applyNumberFormat="0" applyFill="0" applyBorder="0" applyAlignment="0" applyProtection="0"/>
    <xf numFmtId="0" fontId="127" fillId="0" borderId="0" applyNumberFormat="0" applyFill="0" applyBorder="0" applyAlignment="0" applyProtection="0"/>
    <xf numFmtId="225" fontId="37" fillId="0" borderId="0" applyFont="0" applyFill="0" applyBorder="0" applyAlignment="0" applyProtection="0"/>
    <xf numFmtId="0" fontId="29" fillId="0" borderId="0"/>
    <xf numFmtId="9" fontId="29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226" fontId="174" fillId="47" borderId="71">
      <alignment vertical="center"/>
    </xf>
    <xf numFmtId="167" fontId="37" fillId="0" borderId="0" applyFont="0" applyFill="0" applyBorder="0" applyAlignment="0" applyProtection="0"/>
    <xf numFmtId="0" fontId="37" fillId="0" borderId="0"/>
    <xf numFmtId="0" fontId="175" fillId="0" borderId="0"/>
    <xf numFmtId="9" fontId="175" fillId="0" borderId="0" applyFont="0" applyFill="0" applyBorder="0" applyAlignment="0" applyProtection="0"/>
    <xf numFmtId="0" fontId="28" fillId="0" borderId="0"/>
    <xf numFmtId="43" fontId="28" fillId="0" borderId="0" applyFont="0" applyFill="0" applyBorder="0" applyAlignment="0" applyProtection="0"/>
    <xf numFmtId="0" fontId="27" fillId="0" borderId="0"/>
    <xf numFmtId="0" fontId="26" fillId="0" borderId="0"/>
    <xf numFmtId="0" fontId="25" fillId="0" borderId="0"/>
    <xf numFmtId="9" fontId="25" fillId="0" borderId="0" applyFont="0" applyFill="0" applyBorder="0" applyAlignment="0" applyProtection="0"/>
    <xf numFmtId="0" fontId="24" fillId="0" borderId="0"/>
    <xf numFmtId="167" fontId="24" fillId="0" borderId="0" applyFont="0" applyFill="0" applyBorder="0" applyAlignment="0" applyProtection="0"/>
    <xf numFmtId="0" fontId="23" fillId="0" borderId="0"/>
    <xf numFmtId="0" fontId="47" fillId="0" borderId="0">
      <alignment vertical="top"/>
    </xf>
    <xf numFmtId="0" fontId="22" fillId="0" borderId="0"/>
    <xf numFmtId="0" fontId="37" fillId="0" borderId="0"/>
    <xf numFmtId="0" fontId="22" fillId="0" borderId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0" fontId="176" fillId="0" borderId="0"/>
    <xf numFmtId="176" fontId="22" fillId="0" borderId="0" applyFont="0" applyFill="0" applyBorder="0" applyAlignment="0" applyProtection="0"/>
    <xf numFmtId="0" fontId="22" fillId="0" borderId="0"/>
    <xf numFmtId="0" fontId="22" fillId="0" borderId="0"/>
    <xf numFmtId="176" fontId="22" fillId="0" borderId="0" applyFont="0" applyFill="0" applyBorder="0" applyAlignment="0" applyProtection="0"/>
    <xf numFmtId="176" fontId="22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21" fillId="0" borderId="0"/>
    <xf numFmtId="0" fontId="21" fillId="0" borderId="0"/>
    <xf numFmtId="0" fontId="41" fillId="0" borderId="0">
      <alignment vertical="center"/>
    </xf>
    <xf numFmtId="0" fontId="63" fillId="25" borderId="72" applyBorder="0"/>
    <xf numFmtId="0" fontId="63" fillId="25" borderId="72" applyBorder="0"/>
    <xf numFmtId="181" fontId="52" fillId="0" borderId="78">
      <alignment horizontal="center"/>
    </xf>
    <xf numFmtId="181" fontId="52" fillId="0" borderId="78">
      <alignment horizontal="center"/>
    </xf>
    <xf numFmtId="181" fontId="52" fillId="0" borderId="78">
      <alignment horizontal="center"/>
    </xf>
    <xf numFmtId="181" fontId="36" fillId="6" borderId="77" applyNumberFormat="0" applyFill="0" applyBorder="0" applyAlignment="0" applyProtection="0">
      <alignment horizontal="center" vertical="center"/>
    </xf>
    <xf numFmtId="181" fontId="36" fillId="6" borderId="77" applyNumberFormat="0" applyFill="0" applyBorder="0" applyAlignment="0" applyProtection="0">
      <alignment horizontal="center" vertical="center"/>
    </xf>
    <xf numFmtId="181" fontId="36" fillId="6" borderId="77" applyNumberFormat="0" applyFill="0" applyBorder="0" applyAlignment="0" applyProtection="0">
      <alignment horizontal="center" vertical="center"/>
    </xf>
    <xf numFmtId="0" fontId="72" fillId="34" borderId="28" applyNumberFormat="0" applyAlignment="0" applyProtection="0"/>
    <xf numFmtId="0" fontId="78" fillId="34" borderId="33" applyNumberFormat="0" applyAlignment="0" applyProtection="0"/>
    <xf numFmtId="37" fontId="95" fillId="0" borderId="61" applyNumberFormat="0" applyFont="0" applyFill="0" applyAlignment="0" applyProtection="0"/>
    <xf numFmtId="37" fontId="95" fillId="0" borderId="3" applyNumberFormat="0" applyFont="0" applyFill="0" applyAlignment="0" applyProtection="0"/>
    <xf numFmtId="0" fontId="103" fillId="4" borderId="33" applyNumberFormat="0" applyAlignment="0" applyProtection="0"/>
    <xf numFmtId="0" fontId="103" fillId="4" borderId="33" applyNumberFormat="0" applyAlignment="0" applyProtection="0"/>
    <xf numFmtId="0" fontId="72" fillId="34" borderId="28" applyNumberFormat="0" applyAlignment="0" applyProtection="0"/>
    <xf numFmtId="0" fontId="119" fillId="15" borderId="33" applyNumberFormat="0" applyAlignment="0" applyProtection="0"/>
    <xf numFmtId="0" fontId="119" fillId="27" borderId="33" applyNumberFormat="0" applyAlignment="0" applyProtection="0"/>
    <xf numFmtId="0" fontId="124" fillId="0" borderId="38" applyNumberFormat="0" applyFill="0" applyAlignment="0" applyProtection="0"/>
    <xf numFmtId="0" fontId="119" fillId="15" borderId="33" applyNumberFormat="0" applyAlignment="0" applyProtection="0"/>
    <xf numFmtId="181" fontId="127" fillId="0" borderId="2">
      <alignment horizontal="left" vertical="center"/>
    </xf>
    <xf numFmtId="0" fontId="78" fillId="34" borderId="33" applyNumberFormat="0" applyAlignment="0" applyProtection="0"/>
    <xf numFmtId="0" fontId="119" fillId="27" borderId="33" applyNumberFormat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1" fontId="136" fillId="0" borderId="61"/>
    <xf numFmtId="0" fontId="37" fillId="0" borderId="0"/>
    <xf numFmtId="0" fontId="50" fillId="26" borderId="42" applyNumberFormat="0" applyFont="0" applyAlignment="0" applyProtection="0"/>
    <xf numFmtId="0" fontId="61" fillId="26" borderId="42" applyNumberFormat="0" applyFont="0" applyAlignment="0" applyProtection="0"/>
    <xf numFmtId="0" fontId="81" fillId="26" borderId="42" applyNumberFormat="0" applyFont="0" applyAlignment="0" applyProtection="0"/>
    <xf numFmtId="0" fontId="37" fillId="26" borderId="42" applyNumberFormat="0" applyFont="0" applyAlignment="0" applyProtection="0"/>
    <xf numFmtId="0" fontId="72" fillId="4" borderId="28" applyNumberFormat="0" applyAlignment="0" applyProtection="0"/>
    <xf numFmtId="9" fontId="37" fillId="0" borderId="0" applyFont="0" applyFill="0" applyBorder="0" applyAlignment="0" applyProtection="0"/>
    <xf numFmtId="214" fontId="37" fillId="42" borderId="70" applyFont="0" applyBorder="0" applyAlignment="0"/>
    <xf numFmtId="214" fontId="37" fillId="42" borderId="70" applyFont="0" applyBorder="0" applyAlignment="0"/>
    <xf numFmtId="214" fontId="37" fillId="42" borderId="70" applyFont="0" applyBorder="0" applyAlignment="0"/>
    <xf numFmtId="0" fontId="72" fillId="4" borderId="28" applyNumberFormat="0" applyAlignment="0" applyProtection="0"/>
    <xf numFmtId="215" fontId="37" fillId="0" borderId="59" applyFont="0" applyBorder="0" applyAlignment="0"/>
    <xf numFmtId="215" fontId="37" fillId="0" borderId="59" applyFont="0" applyBorder="0" applyAlignment="0"/>
    <xf numFmtId="215" fontId="37" fillId="0" borderId="59" applyFont="0" applyBorder="0" applyAlignment="0"/>
    <xf numFmtId="2" fontId="154" fillId="0" borderId="2" applyNumberFormat="0" applyFill="0" applyAlignment="0" applyProtection="0"/>
    <xf numFmtId="2" fontId="84" fillId="0" borderId="77" applyNumberFormat="0" applyFont="0" applyFill="0" applyAlignment="0" applyProtection="0"/>
    <xf numFmtId="2" fontId="84" fillId="0" borderId="77" applyNumberFormat="0" applyFont="0" applyFill="0" applyAlignment="0" applyProtection="0"/>
    <xf numFmtId="2" fontId="84" fillId="0" borderId="77" applyNumberFormat="0" applyFont="0" applyFill="0" applyAlignment="0" applyProtection="0"/>
    <xf numFmtId="0" fontId="124" fillId="0" borderId="38" applyNumberFormat="0" applyFill="0" applyAlignment="0" applyProtection="0"/>
    <xf numFmtId="0" fontId="41" fillId="0" borderId="0">
      <alignment vertical="center"/>
    </xf>
    <xf numFmtId="0" fontId="20" fillId="0" borderId="0"/>
    <xf numFmtId="167" fontId="20" fillId="0" borderId="0" applyFont="0" applyFill="0" applyBorder="0" applyAlignment="0" applyProtection="0"/>
    <xf numFmtId="43" fontId="20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9" fillId="0" borderId="0"/>
    <xf numFmtId="0" fontId="41" fillId="0" borderId="0">
      <alignment vertical="center"/>
    </xf>
    <xf numFmtId="0" fontId="41" fillId="0" borderId="0">
      <alignment vertical="center"/>
    </xf>
    <xf numFmtId="0" fontId="18" fillId="0" borderId="0"/>
    <xf numFmtId="0" fontId="18" fillId="0" borderId="0"/>
    <xf numFmtId="0" fontId="37" fillId="0" borderId="0"/>
    <xf numFmtId="0" fontId="119" fillId="15" borderId="139" applyNumberFormat="0" applyAlignment="0" applyProtection="0"/>
    <xf numFmtId="43" fontId="18" fillId="0" borderId="0" applyFont="0" applyFill="0" applyBorder="0" applyAlignment="0" applyProtection="0"/>
    <xf numFmtId="178" fontId="108" fillId="0" borderId="131">
      <alignment horizontal="center"/>
    </xf>
    <xf numFmtId="0" fontId="124" fillId="0" borderId="155" applyNumberFormat="0" applyFill="0" applyAlignment="0" applyProtection="0"/>
    <xf numFmtId="0" fontId="63" fillId="25" borderId="143" applyBorder="0"/>
    <xf numFmtId="0" fontId="119" fillId="15" borderId="139" applyNumberFormat="0" applyAlignment="0" applyProtection="0"/>
    <xf numFmtId="215" fontId="37" fillId="0" borderId="162" applyFont="0" applyBorder="0" applyAlignment="0"/>
    <xf numFmtId="0" fontId="124" fillId="0" borderId="117" applyNumberFormat="0" applyFill="0" applyAlignment="0" applyProtection="0"/>
    <xf numFmtId="214" fontId="37" fillId="42" borderId="70" applyFont="0" applyBorder="0" applyAlignment="0"/>
    <xf numFmtId="214" fontId="37" fillId="42" borderId="70" applyFont="0" applyBorder="0" applyAlignment="0"/>
    <xf numFmtId="214" fontId="37" fillId="42" borderId="70" applyFont="0" applyBorder="0" applyAlignment="0"/>
    <xf numFmtId="0" fontId="78" fillId="34" borderId="125" applyNumberFormat="0" applyAlignment="0" applyProtection="0"/>
    <xf numFmtId="37" fontId="95" fillId="0" borderId="121" applyNumberFormat="0" applyFont="0" applyFill="0" applyAlignment="0" applyProtection="0"/>
    <xf numFmtId="181" fontId="36" fillId="6" borderId="77" applyNumberFormat="0" applyFill="0" applyBorder="0" applyAlignment="0" applyProtection="0">
      <alignment horizontal="center" vertical="center"/>
    </xf>
    <xf numFmtId="181" fontId="36" fillId="6" borderId="77" applyNumberFormat="0" applyFill="0" applyBorder="0" applyAlignment="0" applyProtection="0">
      <alignment horizontal="center" vertical="center"/>
    </xf>
    <xf numFmtId="181" fontId="36" fillId="6" borderId="77" applyNumberFormat="0" applyFill="0" applyBorder="0" applyAlignment="0" applyProtection="0">
      <alignment horizontal="center" vertical="center"/>
    </xf>
    <xf numFmtId="181" fontId="52" fillId="0" borderId="122">
      <alignment horizontal="center"/>
    </xf>
    <xf numFmtId="181" fontId="52" fillId="0" borderId="122">
      <alignment horizontal="center"/>
    </xf>
    <xf numFmtId="181" fontId="52" fillId="0" borderId="122">
      <alignment horizontal="center"/>
    </xf>
    <xf numFmtId="0" fontId="103" fillId="4" borderId="125" applyNumberFormat="0" applyAlignment="0" applyProtection="0"/>
    <xf numFmtId="0" fontId="103" fillId="4" borderId="125" applyNumberFormat="0" applyAlignment="0" applyProtection="0"/>
    <xf numFmtId="0" fontId="72" fillId="34" borderId="124" applyNumberFormat="0" applyAlignment="0" applyProtection="0"/>
    <xf numFmtId="0" fontId="119" fillId="27" borderId="125" applyNumberFormat="0" applyAlignment="0" applyProtection="0"/>
    <xf numFmtId="0" fontId="72" fillId="34" borderId="138" applyNumberFormat="0" applyAlignment="0" applyProtection="0"/>
    <xf numFmtId="182" fontId="37" fillId="0" borderId="0"/>
    <xf numFmtId="37" fontId="95" fillId="0" borderId="137" applyNumberFormat="0" applyFont="0" applyFill="0" applyAlignment="0" applyProtection="0"/>
    <xf numFmtId="181" fontId="52" fillId="0" borderId="80">
      <alignment horizontal="center"/>
    </xf>
    <xf numFmtId="0" fontId="103" fillId="4" borderId="154" applyNumberFormat="0" applyAlignment="0" applyProtection="0"/>
    <xf numFmtId="0" fontId="119" fillId="15" borderId="154" applyNumberFormat="0" applyAlignment="0" applyProtection="0"/>
    <xf numFmtId="181" fontId="52" fillId="0" borderId="161">
      <alignment horizontal="center"/>
    </xf>
    <xf numFmtId="181" fontId="36" fillId="6" borderId="77" applyNumberFormat="0" applyFill="0" applyBorder="0" applyAlignment="0" applyProtection="0">
      <alignment horizontal="center" vertical="center"/>
    </xf>
    <xf numFmtId="214" fontId="37" fillId="42" borderId="70" applyFont="0" applyBorder="0" applyAlignment="0"/>
    <xf numFmtId="215" fontId="37" fillId="0" borderId="123" applyFont="0" applyBorder="0" applyAlignment="0"/>
    <xf numFmtId="2" fontId="84" fillId="0" borderId="77" applyNumberFormat="0" applyFont="0" applyFill="0" applyAlignment="0" applyProtection="0"/>
    <xf numFmtId="181" fontId="52" fillId="0" borderId="122">
      <alignment horizontal="center"/>
    </xf>
    <xf numFmtId="2" fontId="154" fillId="0" borderId="100" applyNumberFormat="0" applyFill="0" applyAlignment="0" applyProtection="0"/>
    <xf numFmtId="185" fontId="83" fillId="36" borderId="119">
      <alignment horizontal="center" vertical="top" wrapText="1"/>
    </xf>
    <xf numFmtId="0" fontId="119" fillId="15" borderId="125" applyNumberFormat="0" applyAlignment="0" applyProtection="0"/>
    <xf numFmtId="0" fontId="119" fillId="27" borderId="125" applyNumberFormat="0" applyAlignment="0" applyProtection="0"/>
    <xf numFmtId="0" fontId="124" fillId="0" borderId="126" applyNumberFormat="0" applyFill="0" applyAlignment="0" applyProtection="0"/>
    <xf numFmtId="0" fontId="119" fillId="15" borderId="125" applyNumberFormat="0" applyAlignment="0" applyProtection="0"/>
    <xf numFmtId="185" fontId="83" fillId="36" borderId="119">
      <alignment horizontal="center" vertical="top" wrapText="1"/>
    </xf>
    <xf numFmtId="0" fontId="50" fillId="26" borderId="127" applyNumberFormat="0" applyFont="0" applyAlignment="0" applyProtection="0"/>
    <xf numFmtId="0" fontId="61" fillId="26" borderId="127" applyNumberFormat="0" applyFont="0" applyAlignment="0" applyProtection="0"/>
    <xf numFmtId="0" fontId="37" fillId="26" borderId="127" applyNumberFormat="0" applyFont="0" applyAlignment="0" applyProtection="0"/>
    <xf numFmtId="0" fontId="72" fillId="4" borderId="124" applyNumberFormat="0" applyAlignment="0" applyProtection="0"/>
    <xf numFmtId="178" fontId="108" fillId="0" borderId="119">
      <alignment horizontal="center"/>
    </xf>
    <xf numFmtId="0" fontId="72" fillId="4" borderId="124" applyNumberFormat="0" applyAlignment="0" applyProtection="0"/>
    <xf numFmtId="37" fontId="95" fillId="0" borderId="121" applyNumberFormat="0" applyFont="0" applyFill="0" applyAlignment="0" applyProtection="0"/>
    <xf numFmtId="181" fontId="83" fillId="36" borderId="119">
      <alignment horizontal="center" vertical="top" wrapText="1"/>
    </xf>
    <xf numFmtId="185" fontId="82" fillId="36" borderId="119">
      <alignment horizontal="center" vertical="top" wrapText="1"/>
    </xf>
    <xf numFmtId="1" fontId="81" fillId="36" borderId="119">
      <alignment horizontal="center" wrapText="1"/>
    </xf>
    <xf numFmtId="0" fontId="124" fillId="0" borderId="126" applyNumberFormat="0" applyFill="0" applyAlignment="0" applyProtection="0"/>
    <xf numFmtId="181" fontId="36" fillId="6" borderId="77" applyNumberFormat="0" applyFill="0" applyBorder="0" applyAlignment="0" applyProtection="0">
      <alignment horizontal="center" vertical="center"/>
    </xf>
    <xf numFmtId="181" fontId="52" fillId="0" borderId="122">
      <alignment horizontal="center"/>
    </xf>
    <xf numFmtId="181" fontId="36" fillId="6" borderId="81" applyNumberFormat="0" applyFill="0" applyBorder="0" applyAlignment="0" applyProtection="0">
      <alignment horizontal="center" vertical="center"/>
    </xf>
    <xf numFmtId="0" fontId="119" fillId="15" borderId="164" applyNumberFormat="0" applyAlignment="0" applyProtection="0"/>
    <xf numFmtId="0" fontId="72" fillId="4" borderId="138" applyNumberFormat="0" applyAlignment="0" applyProtection="0"/>
    <xf numFmtId="0" fontId="37" fillId="26" borderId="141" applyNumberFormat="0" applyFont="0" applyAlignment="0" applyProtection="0"/>
    <xf numFmtId="0" fontId="81" fillId="26" borderId="141" applyNumberFormat="0" applyFont="0" applyAlignment="0" applyProtection="0"/>
    <xf numFmtId="0" fontId="72" fillId="34" borderId="82" applyNumberFormat="0" applyAlignment="0" applyProtection="0"/>
    <xf numFmtId="0" fontId="61" fillId="26" borderId="141" applyNumberFormat="0" applyFont="0" applyAlignment="0" applyProtection="0"/>
    <xf numFmtId="0" fontId="124" fillId="0" borderId="117" applyNumberFormat="0" applyFill="0" applyAlignment="0" applyProtection="0"/>
    <xf numFmtId="0" fontId="78" fillId="34" borderId="83" applyNumberFormat="0" applyAlignment="0" applyProtection="0"/>
    <xf numFmtId="1" fontId="81" fillId="36" borderId="71">
      <alignment horizontal="center" wrapText="1"/>
    </xf>
    <xf numFmtId="185" fontId="82" fillId="36" borderId="71">
      <alignment horizontal="center" vertical="top" wrapText="1"/>
    </xf>
    <xf numFmtId="181" fontId="83" fillId="36" borderId="71">
      <alignment horizontal="center" vertical="top" wrapText="1"/>
    </xf>
    <xf numFmtId="181" fontId="36" fillId="6" borderId="129" applyNumberFormat="0" applyFill="0" applyBorder="0" applyAlignment="0" applyProtection="0">
      <alignment horizontal="center" vertical="center"/>
    </xf>
    <xf numFmtId="181" fontId="83" fillId="36" borderId="142">
      <alignment horizontal="center" vertical="top" wrapText="1"/>
    </xf>
    <xf numFmtId="0" fontId="72" fillId="34" borderId="153" applyNumberFormat="0" applyAlignment="0" applyProtection="0"/>
    <xf numFmtId="37" fontId="95" fillId="0" borderId="73" applyNumberFormat="0" applyFont="0" applyFill="0" applyAlignment="0" applyProtection="0"/>
    <xf numFmtId="0" fontId="72" fillId="34" borderId="147" applyNumberFormat="0" applyAlignment="0" applyProtection="0"/>
    <xf numFmtId="0" fontId="103" fillId="4" borderId="83" applyNumberFormat="0" applyAlignment="0" applyProtection="0"/>
    <xf numFmtId="0" fontId="103" fillId="4" borderId="83" applyNumberFormat="0" applyAlignment="0" applyProtection="0"/>
    <xf numFmtId="185" fontId="83" fillId="36" borderId="142">
      <alignment horizontal="center" vertical="top" wrapText="1"/>
    </xf>
    <xf numFmtId="0" fontId="37" fillId="26" borderId="150" applyNumberFormat="0" applyFont="0" applyAlignment="0" applyProtection="0"/>
    <xf numFmtId="178" fontId="108" fillId="0" borderId="71">
      <alignment horizontal="center"/>
    </xf>
    <xf numFmtId="0" fontId="72" fillId="34" borderId="82" applyNumberFormat="0" applyAlignment="0" applyProtection="0"/>
    <xf numFmtId="0" fontId="72" fillId="4" borderId="147" applyNumberFormat="0" applyAlignment="0" applyProtection="0"/>
    <xf numFmtId="178" fontId="108" fillId="0" borderId="142">
      <alignment horizontal="center"/>
    </xf>
    <xf numFmtId="43" fontId="18" fillId="0" borderId="0" applyFont="0" applyFill="0" applyBorder="0" applyAlignment="0" applyProtection="0"/>
    <xf numFmtId="0" fontId="103" fillId="4" borderId="154" applyNumberFormat="0" applyAlignment="0" applyProtection="0"/>
    <xf numFmtId="0" fontId="72" fillId="4" borderId="153" applyNumberFormat="0" applyAlignment="0" applyProtection="0"/>
    <xf numFmtId="214" fontId="37" fillId="42" borderId="130" applyFont="0" applyBorder="0" applyAlignment="0"/>
    <xf numFmtId="214" fontId="37" fillId="42" borderId="130" applyFont="0" applyBorder="0" applyAlignment="0"/>
    <xf numFmtId="185" fontId="83" fillId="36" borderId="71">
      <alignment horizontal="center" vertical="top" wrapText="1"/>
    </xf>
    <xf numFmtId="0" fontId="119" fillId="15" borderId="83" applyNumberFormat="0" applyAlignment="0" applyProtection="0"/>
    <xf numFmtId="0" fontId="61" fillId="26" borderId="141" applyNumberFormat="0" applyFont="0" applyAlignment="0" applyProtection="0"/>
    <xf numFmtId="0" fontId="78" fillId="34" borderId="133" applyNumberFormat="0" applyAlignment="0" applyProtection="0"/>
    <xf numFmtId="0" fontId="119" fillId="15" borderId="148" applyNumberFormat="0" applyAlignment="0" applyProtection="0"/>
    <xf numFmtId="0" fontId="119" fillId="27" borderId="83" applyNumberFormat="0" applyAlignment="0" applyProtection="0"/>
    <xf numFmtId="0" fontId="124" fillId="0" borderId="84" applyNumberFormat="0" applyFill="0" applyAlignment="0" applyProtection="0"/>
    <xf numFmtId="0" fontId="119" fillId="15" borderId="154" applyNumberFormat="0" applyAlignment="0" applyProtection="0"/>
    <xf numFmtId="0" fontId="37" fillId="0" borderId="0"/>
    <xf numFmtId="0" fontId="78" fillId="34" borderId="116" applyNumberFormat="0" applyAlignment="0" applyProtection="0"/>
    <xf numFmtId="0" fontId="119" fillId="15" borderId="83" applyNumberFormat="0" applyAlignment="0" applyProtection="0"/>
    <xf numFmtId="185" fontId="82" fillId="36" borderId="142">
      <alignment horizontal="center" vertical="top" wrapText="1"/>
    </xf>
    <xf numFmtId="2" fontId="84" fillId="0" borderId="146" applyNumberFormat="0" applyFont="0" applyFill="0" applyAlignment="0" applyProtection="0"/>
    <xf numFmtId="181" fontId="127" fillId="0" borderId="79">
      <alignment horizontal="left" vertical="center"/>
    </xf>
    <xf numFmtId="0" fontId="119" fillId="27" borderId="148" applyNumberFormat="0" applyAlignment="0" applyProtection="0"/>
    <xf numFmtId="0" fontId="119" fillId="27" borderId="116" applyNumberFormat="0" applyAlignment="0" applyProtection="0"/>
    <xf numFmtId="0" fontId="119" fillId="27" borderId="139" applyNumberFormat="0" applyAlignment="0" applyProtection="0"/>
    <xf numFmtId="0" fontId="78" fillId="34" borderId="83" applyNumberFormat="0" applyAlignment="0" applyProtection="0"/>
    <xf numFmtId="0" fontId="119" fillId="27" borderId="83" applyNumberFormat="0" applyAlignment="0" applyProtection="0"/>
    <xf numFmtId="10" fontId="41" fillId="2" borderId="71" applyNumberFormat="0" applyBorder="0" applyAlignment="0" applyProtection="0"/>
    <xf numFmtId="181" fontId="127" fillId="0" borderId="100">
      <alignment horizontal="left" vertical="center"/>
    </xf>
    <xf numFmtId="0" fontId="50" fillId="26" borderId="135" applyNumberFormat="0" applyFont="0" applyAlignment="0" applyProtection="0"/>
    <xf numFmtId="2" fontId="84" fillId="0" borderId="77" applyNumberFormat="0" applyFont="0" applyFill="0" applyAlignment="0" applyProtection="0"/>
    <xf numFmtId="0" fontId="37" fillId="0" borderId="0"/>
    <xf numFmtId="0" fontId="119" fillId="27" borderId="116" applyNumberFormat="0" applyAlignment="0" applyProtection="0"/>
    <xf numFmtId="0" fontId="72" fillId="4" borderId="153" applyNumberFormat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78" fillId="34" borderId="116" applyNumberFormat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2" fontId="84" fillId="0" borderId="129" applyNumberFormat="0" applyFont="0" applyFill="0" applyAlignment="0" applyProtection="0"/>
    <xf numFmtId="167" fontId="18" fillId="0" borderId="0" applyFont="0" applyFill="0" applyBorder="0" applyAlignment="0" applyProtection="0"/>
    <xf numFmtId="181" fontId="36" fillId="6" borderId="129" applyNumberFormat="0" applyFill="0" applyBorder="0" applyAlignment="0" applyProtection="0">
      <alignment horizontal="center" vertical="center"/>
    </xf>
    <xf numFmtId="0" fontId="119" fillId="15" borderId="116" applyNumberFormat="0" applyAlignment="0" applyProtection="0"/>
    <xf numFmtId="43" fontId="18" fillId="0" borderId="0" applyFont="0" applyFill="0" applyBorder="0" applyAlignment="0" applyProtection="0"/>
    <xf numFmtId="181" fontId="127" fillId="0" borderId="145">
      <alignment horizontal="left" vertical="center"/>
    </xf>
    <xf numFmtId="181" fontId="36" fillId="6" borderId="146" applyNumberFormat="0" applyFill="0" applyBorder="0" applyAlignment="0" applyProtection="0">
      <alignment horizontal="center" vertical="center"/>
    </xf>
    <xf numFmtId="181" fontId="36" fillId="6" borderId="146" applyNumberFormat="0" applyFill="0" applyBorder="0" applyAlignment="0" applyProtection="0">
      <alignment horizontal="center" vertical="center"/>
    </xf>
    <xf numFmtId="214" fontId="37" fillId="42" borderId="130" applyFont="0" applyBorder="0" applyAlignment="0"/>
    <xf numFmtId="181" fontId="36" fillId="6" borderId="129" applyNumberFormat="0" applyFill="0" applyBorder="0" applyAlignment="0" applyProtection="0">
      <alignment horizontal="center" vertical="center"/>
    </xf>
    <xf numFmtId="0" fontId="119" fillId="15" borderId="116" applyNumberFormat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215" fontId="37" fillId="0" borderId="123" applyFont="0" applyBorder="0" applyAlignment="0"/>
    <xf numFmtId="10" fontId="41" fillId="2" borderId="119" applyNumberFormat="0" applyBorder="0" applyAlignment="0" applyProtection="0"/>
    <xf numFmtId="0" fontId="124" fillId="0" borderId="140" applyNumberFormat="0" applyFill="0" applyAlignment="0" applyProtection="0"/>
    <xf numFmtId="0" fontId="18" fillId="0" borderId="0"/>
    <xf numFmtId="0" fontId="72" fillId="34" borderId="153" applyNumberFormat="0" applyAlignment="0" applyProtection="0"/>
    <xf numFmtId="0" fontId="37" fillId="26" borderId="141" applyNumberFormat="0" applyFont="0" applyAlignment="0" applyProtection="0"/>
    <xf numFmtId="37" fontId="95" fillId="0" borderId="132" applyNumberFormat="0" applyFont="0" applyFill="0" applyAlignment="0" applyProtection="0"/>
    <xf numFmtId="0" fontId="18" fillId="0" borderId="0"/>
    <xf numFmtId="0" fontId="119" fillId="15" borderId="139" applyNumberFormat="0" applyAlignment="0" applyProtection="0"/>
    <xf numFmtId="0" fontId="103" fillId="4" borderId="148" applyNumberFormat="0" applyAlignment="0" applyProtection="0"/>
    <xf numFmtId="0" fontId="37" fillId="26" borderId="118" applyNumberFormat="0" applyFont="0" applyAlignment="0" applyProtection="0"/>
    <xf numFmtId="37" fontId="95" fillId="0" borderId="101" applyNumberFormat="0" applyFont="0" applyFill="0" applyAlignment="0" applyProtection="0"/>
    <xf numFmtId="0" fontId="63" fillId="25" borderId="143" applyBorder="0"/>
    <xf numFmtId="0" fontId="119" fillId="15" borderId="154" applyNumberFormat="0" applyAlignment="0" applyProtection="0"/>
    <xf numFmtId="0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212" fontId="18" fillId="0" borderId="0"/>
    <xf numFmtId="182" fontId="18" fillId="0" borderId="0"/>
    <xf numFmtId="212" fontId="18" fillId="0" borderId="0"/>
    <xf numFmtId="0" fontId="50" fillId="26" borderId="85" applyNumberFormat="0" applyFont="0" applyAlignment="0" applyProtection="0"/>
    <xf numFmtId="0" fontId="61" fillId="26" borderId="85" applyNumberFormat="0" applyFont="0" applyAlignment="0" applyProtection="0"/>
    <xf numFmtId="0" fontId="81" fillId="26" borderId="85" applyNumberFormat="0" applyFont="0" applyAlignment="0" applyProtection="0"/>
    <xf numFmtId="0" fontId="37" fillId="26" borderId="85" applyNumberFormat="0" applyFont="0" applyAlignment="0" applyProtection="0"/>
    <xf numFmtId="2" fontId="84" fillId="0" borderId="146" applyNumberFormat="0" applyFont="0" applyFill="0" applyAlignment="0" applyProtection="0"/>
    <xf numFmtId="0" fontId="78" fillId="34" borderId="112" applyNumberFormat="0" applyAlignment="0" applyProtection="0"/>
    <xf numFmtId="181" fontId="36" fillId="6" borderId="129" applyNumberFormat="0" applyFill="0" applyBorder="0" applyAlignment="0" applyProtection="0">
      <alignment horizontal="center" vertical="center"/>
    </xf>
    <xf numFmtId="0" fontId="72" fillId="4" borderId="82" applyNumberFormat="0" applyAlignment="0" applyProtection="0"/>
    <xf numFmtId="0" fontId="119" fillId="15" borderId="112" applyNumberFormat="0" applyAlignment="0" applyProtection="0"/>
    <xf numFmtId="0" fontId="124" fillId="0" borderId="113" applyNumberFormat="0" applyFill="0" applyAlignment="0" applyProtection="0"/>
    <xf numFmtId="0" fontId="119" fillId="27" borderId="112" applyNumberFormat="0" applyAlignment="0" applyProtection="0"/>
    <xf numFmtId="0" fontId="119" fillId="15" borderId="112" applyNumberFormat="0" applyAlignment="0" applyProtection="0"/>
    <xf numFmtId="185" fontId="83" fillId="36" borderId="107">
      <alignment horizontal="center" vertical="top" wrapText="1"/>
    </xf>
    <xf numFmtId="0" fontId="103" fillId="4" borderId="139" applyNumberFormat="0" applyAlignment="0" applyProtection="0"/>
    <xf numFmtId="0" fontId="78" fillId="34" borderId="139" applyNumberFormat="0" applyAlignment="0" applyProtection="0"/>
    <xf numFmtId="0" fontId="72" fillId="34" borderId="111" applyNumberFormat="0" applyAlignment="0" applyProtection="0"/>
    <xf numFmtId="214" fontId="37" fillId="42" borderId="110" applyFont="0" applyBorder="0" applyAlignment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" fontId="84" fillId="0" borderId="109" applyNumberFormat="0" applyFont="0" applyFill="0" applyAlignment="0" applyProtection="0"/>
    <xf numFmtId="9" fontId="18" fillId="0" borderId="0" applyFont="0" applyFill="0" applyBorder="0" applyAlignment="0" applyProtection="0"/>
    <xf numFmtId="214" fontId="37" fillId="42" borderId="86" applyFont="0" applyBorder="0" applyAlignment="0"/>
    <xf numFmtId="2" fontId="84" fillId="0" borderId="109" applyNumberFormat="0" applyFont="0" applyFill="0" applyAlignment="0" applyProtection="0"/>
    <xf numFmtId="214" fontId="37" fillId="42" borderId="110" applyFont="0" applyBorder="0" applyAlignment="0"/>
    <xf numFmtId="181" fontId="36" fillId="6" borderId="109" applyNumberFormat="0" applyFill="0" applyBorder="0" applyAlignment="0" applyProtection="0">
      <alignment horizontal="center" vertical="center"/>
    </xf>
    <xf numFmtId="0" fontId="72" fillId="4" borderId="138" applyNumberFormat="0" applyAlignment="0" applyProtection="0"/>
    <xf numFmtId="2" fontId="84" fillId="0" borderId="146" applyNumberFormat="0" applyFont="0" applyFill="0" applyAlignment="0" applyProtection="0"/>
    <xf numFmtId="0" fontId="124" fillId="0" borderId="149" applyNumberFormat="0" applyFill="0" applyAlignment="0" applyProtection="0"/>
    <xf numFmtId="0" fontId="72" fillId="4" borderId="82" applyNumberFormat="0" applyAlignment="0" applyProtection="0"/>
    <xf numFmtId="215" fontId="37" fillId="0" borderId="87" applyFont="0" applyBorder="0" applyAlignment="0"/>
    <xf numFmtId="214" fontId="37" fillId="42" borderId="110" applyFont="0" applyBorder="0" applyAlignment="0"/>
    <xf numFmtId="214" fontId="37" fillId="42" borderId="70" applyFont="0" applyBorder="0" applyAlignment="0"/>
    <xf numFmtId="2" fontId="154" fillId="0" borderId="79" applyNumberFormat="0" applyFill="0" applyAlignment="0" applyProtection="0"/>
    <xf numFmtId="2" fontId="84" fillId="0" borderId="81" applyNumberFormat="0" applyFont="0" applyFill="0" applyAlignment="0" applyProtection="0"/>
    <xf numFmtId="2" fontId="84" fillId="0" borderId="129" applyNumberFormat="0" applyFont="0" applyFill="0" applyAlignment="0" applyProtection="0"/>
    <xf numFmtId="214" fontId="37" fillId="42" borderId="130" applyFont="0" applyBorder="0" applyAlignment="0"/>
    <xf numFmtId="0" fontId="78" fillId="34" borderId="148" applyNumberFormat="0" applyAlignment="0" applyProtection="0"/>
    <xf numFmtId="0" fontId="119" fillId="27" borderId="112" applyNumberFormat="0" applyAlignment="0" applyProtection="0"/>
    <xf numFmtId="37" fontId="95" fillId="0" borderId="144" applyNumberFormat="0" applyFont="0" applyFill="0" applyAlignment="0" applyProtection="0"/>
    <xf numFmtId="181" fontId="36" fillId="6" borderId="146" applyNumberFormat="0" applyFill="0" applyBorder="0" applyAlignment="0" applyProtection="0">
      <alignment horizontal="center" vertical="center"/>
    </xf>
    <xf numFmtId="0" fontId="124" fillId="0" borderId="84" applyNumberFormat="0" applyFill="0" applyAlignment="0" applyProtection="0"/>
    <xf numFmtId="0" fontId="72" fillId="34" borderId="111" applyNumberFormat="0" applyAlignment="0" applyProtection="0"/>
    <xf numFmtId="0" fontId="103" fillId="4" borderId="112" applyNumberFormat="0" applyAlignment="0" applyProtection="0"/>
    <xf numFmtId="0" fontId="103" fillId="4" borderId="112" applyNumberFormat="0" applyAlignment="0" applyProtection="0"/>
    <xf numFmtId="0" fontId="77" fillId="0" borderId="0" applyNumberFormat="0" applyFill="0" applyBorder="0" applyAlignment="0" applyProtection="0"/>
    <xf numFmtId="181" fontId="36" fillId="6" borderId="77" applyNumberFormat="0" applyFill="0" applyBorder="0" applyAlignment="0" applyProtection="0">
      <alignment horizontal="center" vertical="center"/>
    </xf>
    <xf numFmtId="181" fontId="36" fillId="6" borderId="109" applyNumberFormat="0" applyFill="0" applyBorder="0" applyAlignment="0" applyProtection="0">
      <alignment horizontal="center" vertical="center"/>
    </xf>
    <xf numFmtId="181" fontId="36" fillId="6" borderId="109" applyNumberFormat="0" applyFill="0" applyBorder="0" applyAlignment="0" applyProtection="0">
      <alignment horizontal="center" vertical="center"/>
    </xf>
    <xf numFmtId="181" fontId="36" fillId="6" borderId="109" applyNumberFormat="0" applyFill="0" applyBorder="0" applyAlignment="0" applyProtection="0">
      <alignment horizontal="center" vertical="center"/>
    </xf>
    <xf numFmtId="37" fontId="95" fillId="0" borderId="108" applyNumberFormat="0" applyFont="0" applyFill="0" applyAlignment="0" applyProtection="0"/>
    <xf numFmtId="0" fontId="78" fillId="34" borderId="112" applyNumberFormat="0" applyAlignment="0" applyProtection="0"/>
    <xf numFmtId="214" fontId="37" fillId="42" borderId="110" applyFont="0" applyBorder="0" applyAlignment="0"/>
    <xf numFmtId="214" fontId="37" fillId="42" borderId="110" applyFont="0" applyBorder="0" applyAlignment="0"/>
    <xf numFmtId="214" fontId="37" fillId="42" borderId="110" applyFont="0" applyBorder="0" applyAlignment="0"/>
    <xf numFmtId="0" fontId="119" fillId="15" borderId="164" applyNumberFormat="0" applyAlignment="0" applyProtection="0"/>
    <xf numFmtId="190" fontId="101" fillId="0" borderId="0" applyFont="0" applyFill="0" applyBorder="0" applyAlignment="0" applyProtection="0"/>
    <xf numFmtId="185" fontId="83" fillId="36" borderId="142">
      <alignment horizontal="center" vertical="top" wrapText="1"/>
    </xf>
    <xf numFmtId="186" fontId="157" fillId="0" borderId="0" applyFont="0" applyFill="0" applyBorder="0" applyAlignment="0" applyProtection="0"/>
    <xf numFmtId="213" fontId="157" fillId="0" borderId="0" applyFont="0" applyFill="0" applyBorder="0" applyAlignment="0" applyProtection="0"/>
    <xf numFmtId="181" fontId="58" fillId="0" borderId="0"/>
    <xf numFmtId="166" fontId="37" fillId="0" borderId="0" applyFont="0" applyFill="0" applyBorder="0" applyAlignment="0" applyProtection="0"/>
    <xf numFmtId="4" fontId="58" fillId="0" borderId="0" applyFont="0" applyFill="0" applyBorder="0" applyAlignment="0" applyProtection="0"/>
    <xf numFmtId="227" fontId="52" fillId="0" borderId="0">
      <protection locked="0"/>
    </xf>
    <xf numFmtId="40" fontId="163" fillId="0" borderId="0" applyFont="0" applyFill="0" applyBorder="0" applyAlignment="0" applyProtection="0"/>
    <xf numFmtId="38" fontId="163" fillId="0" borderId="0" applyFont="0" applyFill="0" applyBorder="0" applyAlignment="0" applyProtection="0"/>
    <xf numFmtId="181" fontId="163" fillId="0" borderId="0" applyFont="0" applyFill="0" applyBorder="0" applyAlignment="0" applyProtection="0"/>
    <xf numFmtId="228" fontId="177" fillId="0" borderId="0">
      <alignment vertical="center"/>
    </xf>
    <xf numFmtId="41" fontId="101" fillId="0" borderId="0" applyFont="0" applyFill="0" applyBorder="0" applyAlignment="0" applyProtection="0"/>
    <xf numFmtId="181" fontId="165" fillId="0" borderId="51"/>
    <xf numFmtId="0" fontId="119" fillId="27" borderId="154" applyNumberFormat="0" applyAlignment="0" applyProtection="0"/>
    <xf numFmtId="0" fontId="37" fillId="0" borderId="0"/>
    <xf numFmtId="175" fontId="178" fillId="0" borderId="0" applyFont="0" applyFill="0" applyBorder="0" applyAlignment="0" applyProtection="0"/>
    <xf numFmtId="183" fontId="178" fillId="0" borderId="0" applyFont="0" applyFill="0" applyBorder="0" applyAlignment="0" applyProtection="0"/>
    <xf numFmtId="229" fontId="52" fillId="0" borderId="0">
      <protection locked="0"/>
    </xf>
    <xf numFmtId="181" fontId="56" fillId="0" borderId="0"/>
    <xf numFmtId="181" fontId="115" fillId="0" borderId="88">
      <protection locked="0"/>
    </xf>
    <xf numFmtId="230" fontId="52" fillId="0" borderId="0">
      <protection locked="0"/>
    </xf>
    <xf numFmtId="231" fontId="52" fillId="0" borderId="0">
      <protection locked="0"/>
    </xf>
    <xf numFmtId="0" fontId="37" fillId="0" borderId="0"/>
    <xf numFmtId="166" fontId="179" fillId="0" borderId="0" applyFont="0" applyFill="0" applyBorder="0" applyAlignment="0" applyProtection="0"/>
    <xf numFmtId="167" fontId="179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181" fontId="179" fillId="0" borderId="0"/>
    <xf numFmtId="181" fontId="180" fillId="0" borderId="0"/>
    <xf numFmtId="176" fontId="37" fillId="0" borderId="0" applyFont="0" applyFill="0" applyBorder="0" applyAlignment="0" applyProtection="0"/>
    <xf numFmtId="0" fontId="181" fillId="0" borderId="0"/>
    <xf numFmtId="175" fontId="179" fillId="0" borderId="0" applyFont="0" applyFill="0" applyBorder="0" applyAlignment="0" applyProtection="0"/>
    <xf numFmtId="183" fontId="179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37" fillId="0" borderId="0" applyFont="0" applyFill="0" applyBorder="0" applyAlignment="0" applyProtection="0"/>
    <xf numFmtId="181" fontId="52" fillId="0" borderId="122">
      <alignment horizontal="center"/>
    </xf>
    <xf numFmtId="43" fontId="18" fillId="0" borderId="0" applyFont="0" applyFill="0" applyBorder="0" applyAlignment="0" applyProtection="0"/>
    <xf numFmtId="181" fontId="52" fillId="0" borderId="80">
      <alignment horizontal="center"/>
    </xf>
    <xf numFmtId="2" fontId="84" fillId="0" borderId="81" applyNumberFormat="0" applyFont="0" applyFill="0" applyAlignment="0" applyProtection="0"/>
    <xf numFmtId="215" fontId="37" fillId="0" borderId="87" applyFont="0" applyBorder="0" applyAlignment="0"/>
    <xf numFmtId="214" fontId="37" fillId="42" borderId="86" applyFont="0" applyBorder="0" applyAlignment="0"/>
    <xf numFmtId="181" fontId="36" fillId="6" borderId="81" applyNumberFormat="0" applyFill="0" applyBorder="0" applyAlignment="0" applyProtection="0">
      <alignment horizontal="center" vertical="center"/>
    </xf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212" fontId="18" fillId="0" borderId="0"/>
    <xf numFmtId="182" fontId="18" fillId="0" borderId="0"/>
    <xf numFmtId="212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14" fontId="37" fillId="42" borderId="86" applyFont="0" applyBorder="0" applyAlignment="0"/>
    <xf numFmtId="181" fontId="36" fillId="6" borderId="81" applyNumberFormat="0" applyFill="0" applyBorder="0" applyAlignment="0" applyProtection="0">
      <alignment horizontal="center" vertical="center"/>
    </xf>
    <xf numFmtId="215" fontId="37" fillId="0" borderId="87" applyFont="0" applyBorder="0" applyAlignment="0"/>
    <xf numFmtId="2" fontId="84" fillId="0" borderId="81" applyNumberFormat="0" applyFont="0" applyFill="0" applyAlignment="0" applyProtection="0"/>
    <xf numFmtId="181" fontId="52" fillId="0" borderId="80">
      <alignment horizontal="center"/>
    </xf>
    <xf numFmtId="0" fontId="78" fillId="34" borderId="139" applyNumberFormat="0" applyAlignment="0" applyProtection="0"/>
    <xf numFmtId="37" fontId="95" fillId="0" borderId="152" applyNumberFormat="0" applyFont="0" applyFill="0" applyAlignment="0" applyProtection="0"/>
    <xf numFmtId="0" fontId="119" fillId="15" borderId="148" applyNumberFormat="0" applyAlignment="0" applyProtection="0"/>
    <xf numFmtId="0" fontId="18" fillId="0" borderId="0"/>
    <xf numFmtId="0" fontId="18" fillId="0" borderId="0"/>
    <xf numFmtId="0" fontId="63" fillId="25" borderId="158" applyBorder="0"/>
    <xf numFmtId="185" fontId="83" fillId="36" borderId="71">
      <alignment horizontal="center" vertical="top" wrapText="1"/>
    </xf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10" fontId="41" fillId="2" borderId="131" applyNumberFormat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2" fontId="154" fillId="0" borderId="145" applyNumberFormat="0" applyFill="0" applyAlignment="0" applyProtection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72" fillId="34" borderId="147" applyNumberFormat="0" applyAlignment="0" applyProtection="0"/>
    <xf numFmtId="2" fontId="84" fillId="0" borderId="146" applyNumberFormat="0" applyFont="0" applyFill="0" applyAlignment="0" applyProtection="0"/>
    <xf numFmtId="0" fontId="78" fillId="34" borderId="154" applyNumberFormat="0" applyAlignment="0" applyProtection="0"/>
    <xf numFmtId="0" fontId="18" fillId="0" borderId="0"/>
    <xf numFmtId="0" fontId="18" fillId="0" borderId="0"/>
    <xf numFmtId="0" fontId="63" fillId="25" borderId="90" applyBorder="0"/>
    <xf numFmtId="0" fontId="63" fillId="25" borderId="90" applyBorder="0"/>
    <xf numFmtId="181" fontId="52" fillId="0" borderId="80">
      <alignment horizontal="center"/>
    </xf>
    <xf numFmtId="181" fontId="52" fillId="0" borderId="80">
      <alignment horizontal="center"/>
    </xf>
    <xf numFmtId="181" fontId="52" fillId="0" borderId="80">
      <alignment horizontal="center"/>
    </xf>
    <xf numFmtId="181" fontId="36" fillId="6" borderId="81" applyNumberFormat="0" applyFill="0" applyBorder="0" applyAlignment="0" applyProtection="0">
      <alignment horizontal="center" vertical="center"/>
    </xf>
    <xf numFmtId="181" fontId="36" fillId="6" borderId="81" applyNumberFormat="0" applyFill="0" applyBorder="0" applyAlignment="0" applyProtection="0">
      <alignment horizontal="center" vertical="center"/>
    </xf>
    <xf numFmtId="181" fontId="36" fillId="6" borderId="81" applyNumberFormat="0" applyFill="0" applyBorder="0" applyAlignment="0" applyProtection="0">
      <alignment horizontal="center" vertical="center"/>
    </xf>
    <xf numFmtId="0" fontId="72" fillId="34" borderId="82" applyNumberFormat="0" applyAlignment="0" applyProtection="0"/>
    <xf numFmtId="0" fontId="78" fillId="34" borderId="83" applyNumberFormat="0" applyAlignment="0" applyProtection="0"/>
    <xf numFmtId="181" fontId="127" fillId="0" borderId="160">
      <alignment horizontal="left" vertical="center"/>
    </xf>
    <xf numFmtId="37" fontId="95" fillId="0" borderId="73" applyNumberFormat="0" applyFont="0" applyFill="0" applyAlignment="0" applyProtection="0"/>
    <xf numFmtId="0" fontId="103" fillId="4" borderId="83" applyNumberFormat="0" applyAlignment="0" applyProtection="0"/>
    <xf numFmtId="0" fontId="103" fillId="4" borderId="83" applyNumberFormat="0" applyAlignment="0" applyProtection="0"/>
    <xf numFmtId="0" fontId="72" fillId="34" borderId="82" applyNumberFormat="0" applyAlignment="0" applyProtection="0"/>
    <xf numFmtId="0" fontId="119" fillId="15" borderId="83" applyNumberFormat="0" applyAlignment="0" applyProtection="0"/>
    <xf numFmtId="0" fontId="119" fillId="27" borderId="83" applyNumberFormat="0" applyAlignment="0" applyProtection="0"/>
    <xf numFmtId="0" fontId="124" fillId="0" borderId="84" applyNumberFormat="0" applyFill="0" applyAlignment="0" applyProtection="0"/>
    <xf numFmtId="0" fontId="119" fillId="15" borderId="83" applyNumberFormat="0" applyAlignment="0" applyProtection="0"/>
    <xf numFmtId="181" fontId="127" fillId="0" borderId="79">
      <alignment horizontal="left" vertical="center"/>
    </xf>
    <xf numFmtId="0" fontId="78" fillId="34" borderId="83" applyNumberFormat="0" applyAlignment="0" applyProtection="0"/>
    <xf numFmtId="0" fontId="119" fillId="27" borderId="83" applyNumberFormat="0" applyAlignment="0" applyProtection="0"/>
    <xf numFmtId="0" fontId="50" fillId="26" borderId="85" applyNumberFormat="0" applyFont="0" applyAlignment="0" applyProtection="0"/>
    <xf numFmtId="0" fontId="61" fillId="26" borderId="85" applyNumberFormat="0" applyFont="0" applyAlignment="0" applyProtection="0"/>
    <xf numFmtId="0" fontId="81" fillId="26" borderId="85" applyNumberFormat="0" applyFont="0" applyAlignment="0" applyProtection="0"/>
    <xf numFmtId="0" fontId="37" fillId="26" borderId="85" applyNumberFormat="0" applyFont="0" applyAlignment="0" applyProtection="0"/>
    <xf numFmtId="0" fontId="72" fillId="4" borderId="82" applyNumberFormat="0" applyAlignment="0" applyProtection="0"/>
    <xf numFmtId="0" fontId="124" fillId="0" borderId="155" applyNumberFormat="0" applyFill="0" applyAlignment="0" applyProtection="0"/>
    <xf numFmtId="214" fontId="37" fillId="42" borderId="86" applyFont="0" applyBorder="0" applyAlignment="0"/>
    <xf numFmtId="214" fontId="37" fillId="42" borderId="86" applyFont="0" applyBorder="0" applyAlignment="0"/>
    <xf numFmtId="214" fontId="37" fillId="42" borderId="86" applyFont="0" applyBorder="0" applyAlignment="0"/>
    <xf numFmtId="0" fontId="72" fillId="4" borderId="82" applyNumberFormat="0" applyAlignment="0" applyProtection="0"/>
    <xf numFmtId="215" fontId="37" fillId="0" borderId="87" applyFont="0" applyBorder="0" applyAlignment="0"/>
    <xf numFmtId="215" fontId="37" fillId="0" borderId="87" applyFont="0" applyBorder="0" applyAlignment="0"/>
    <xf numFmtId="215" fontId="37" fillId="0" borderId="87" applyFont="0" applyBorder="0" applyAlignment="0"/>
    <xf numFmtId="2" fontId="154" fillId="0" borderId="79" applyNumberFormat="0" applyFill="0" applyAlignment="0" applyProtection="0"/>
    <xf numFmtId="2" fontId="84" fillId="0" borderId="81" applyNumberFormat="0" applyFont="0" applyFill="0" applyAlignment="0" applyProtection="0"/>
    <xf numFmtId="2" fontId="84" fillId="0" borderId="81" applyNumberFormat="0" applyFont="0" applyFill="0" applyAlignment="0" applyProtection="0"/>
    <xf numFmtId="2" fontId="84" fillId="0" borderId="81" applyNumberFormat="0" applyFont="0" applyFill="0" applyAlignment="0" applyProtection="0"/>
    <xf numFmtId="0" fontId="124" fillId="0" borderId="84" applyNumberFormat="0" applyFill="0" applyAlignment="0" applyProtection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0" fontId="41" fillId="2" borderId="142" applyNumberFormat="0" applyBorder="0" applyAlignment="0" applyProtection="0"/>
    <xf numFmtId="181" fontId="36" fillId="6" borderId="109" applyNumberFormat="0" applyFill="0" applyBorder="0" applyAlignment="0" applyProtection="0">
      <alignment horizontal="center" vertical="center"/>
    </xf>
    <xf numFmtId="0" fontId="124" fillId="0" borderId="113" applyNumberFormat="0" applyFill="0" applyAlignment="0" applyProtection="0"/>
    <xf numFmtId="1" fontId="81" fillId="36" borderId="107">
      <alignment horizontal="center" wrapText="1"/>
    </xf>
    <xf numFmtId="185" fontId="82" fillId="36" borderId="107">
      <alignment horizontal="center" vertical="top" wrapText="1"/>
    </xf>
    <xf numFmtId="0" fontId="18" fillId="0" borderId="0"/>
    <xf numFmtId="181" fontId="83" fillId="36" borderId="107">
      <alignment horizontal="center" vertical="top" wrapText="1"/>
    </xf>
    <xf numFmtId="37" fontId="95" fillId="0" borderId="108" applyNumberFormat="0" applyFont="0" applyFill="0" applyAlignment="0" applyProtection="0"/>
    <xf numFmtId="0" fontId="72" fillId="4" borderId="111" applyNumberFormat="0" applyAlignment="0" applyProtection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178" fontId="108" fillId="0" borderId="107">
      <alignment horizontal="center"/>
    </xf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8" fillId="0" borderId="0"/>
    <xf numFmtId="176" fontId="18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43" fontId="18" fillId="0" borderId="0" applyFont="0" applyFill="0" applyBorder="0" applyAlignment="0" applyProtection="0"/>
    <xf numFmtId="0" fontId="37" fillId="0" borderId="0"/>
    <xf numFmtId="43" fontId="18" fillId="0" borderId="0" applyFont="0" applyFill="0" applyBorder="0" applyAlignment="0" applyProtection="0"/>
    <xf numFmtId="181" fontId="52" fillId="0" borderId="80">
      <alignment horizontal="center"/>
    </xf>
    <xf numFmtId="181" fontId="36" fillId="6" borderId="93" applyNumberFormat="0" applyFill="0" applyBorder="0" applyAlignment="0" applyProtection="0">
      <alignment horizontal="center" vertical="center"/>
    </xf>
    <xf numFmtId="0" fontId="124" fillId="0" borderId="97" applyNumberFormat="0" applyFill="0" applyAlignment="0" applyProtection="0"/>
    <xf numFmtId="1" fontId="81" fillId="36" borderId="89">
      <alignment horizontal="center" wrapText="1"/>
    </xf>
    <xf numFmtId="185" fontId="82" fillId="36" borderId="89">
      <alignment horizontal="center" vertical="top" wrapText="1"/>
    </xf>
    <xf numFmtId="181" fontId="83" fillId="36" borderId="89">
      <alignment horizontal="center" vertical="top" wrapText="1"/>
    </xf>
    <xf numFmtId="37" fontId="95" fillId="0" borderId="91" applyNumberFormat="0" applyFont="0" applyFill="0" applyAlignment="0" applyProtection="0"/>
    <xf numFmtId="0" fontId="72" fillId="4" borderId="95" applyNumberFormat="0" applyAlignment="0" applyProtection="0"/>
    <xf numFmtId="178" fontId="108" fillId="0" borderId="89">
      <alignment horizontal="center"/>
    </xf>
    <xf numFmtId="0" fontId="72" fillId="4" borderId="95" applyNumberFormat="0" applyAlignment="0" applyProtection="0"/>
    <xf numFmtId="43" fontId="18" fillId="0" borderId="0" applyFont="0" applyFill="0" applyBorder="0" applyAlignment="0" applyProtection="0"/>
    <xf numFmtId="0" fontId="37" fillId="26" borderId="98" applyNumberFormat="0" applyFont="0" applyAlignment="0" applyProtection="0"/>
    <xf numFmtId="0" fontId="81" fillId="26" borderId="98" applyNumberFormat="0" applyFont="0" applyAlignment="0" applyProtection="0"/>
    <xf numFmtId="0" fontId="61" fillId="26" borderId="98" applyNumberFormat="0" applyFont="0" applyAlignment="0" applyProtection="0"/>
    <xf numFmtId="0" fontId="50" fillId="26" borderId="98" applyNumberFormat="0" applyFont="0" applyAlignment="0" applyProtection="0"/>
    <xf numFmtId="185" fontId="83" fillId="36" borderId="89">
      <alignment horizontal="center" vertical="top" wrapText="1"/>
    </xf>
    <xf numFmtId="181" fontId="127" fillId="0" borderId="92">
      <alignment horizontal="left" vertical="center"/>
    </xf>
    <xf numFmtId="10" fontId="41" fillId="2" borderId="89" applyNumberFormat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0" fontId="78" fillId="34" borderId="96" applyNumberFormat="0" applyAlignment="0" applyProtection="0"/>
    <xf numFmtId="43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19" fillId="15" borderId="96" applyNumberFormat="0" applyAlignment="0" applyProtection="0"/>
    <xf numFmtId="0" fontId="18" fillId="0" borderId="0"/>
    <xf numFmtId="0" fontId="124" fillId="0" borderId="97" applyNumberFormat="0" applyFill="0" applyAlignment="0" applyProtection="0"/>
    <xf numFmtId="0" fontId="119" fillId="27" borderId="96" applyNumberFormat="0" applyAlignment="0" applyProtection="0"/>
    <xf numFmtId="0" fontId="119" fillId="15" borderId="96" applyNumberFormat="0" applyAlignment="0" applyProtection="0"/>
    <xf numFmtId="185" fontId="83" fillId="36" borderId="89">
      <alignment horizontal="center" vertical="top" wrapText="1"/>
    </xf>
    <xf numFmtId="0" fontId="18" fillId="0" borderId="0"/>
    <xf numFmtId="0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212" fontId="18" fillId="0" borderId="0"/>
    <xf numFmtId="182" fontId="18" fillId="0" borderId="0"/>
    <xf numFmtId="212" fontId="18" fillId="0" borderId="0"/>
    <xf numFmtId="0" fontId="72" fillId="34" borderId="95" applyNumberFormat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14" fontId="37" fillId="42" borderId="94" applyFont="0" applyBorder="0" applyAlignment="0"/>
    <xf numFmtId="215" fontId="37" fillId="0" borderId="87" applyFont="0" applyBorder="0" applyAlignment="0"/>
    <xf numFmtId="2" fontId="154" fillId="0" borderId="92" applyNumberFormat="0" applyFill="0" applyAlignment="0" applyProtection="0"/>
    <xf numFmtId="2" fontId="84" fillId="0" borderId="93" applyNumberFormat="0" applyFont="0" applyFill="0" applyAlignment="0" applyProtection="0"/>
    <xf numFmtId="0" fontId="37" fillId="0" borderId="0"/>
    <xf numFmtId="43" fontId="18" fillId="0" borderId="0" applyFont="0" applyFill="0" applyBorder="0" applyAlignment="0" applyProtection="0"/>
    <xf numFmtId="181" fontId="52" fillId="0" borderId="80">
      <alignment horizontal="center"/>
    </xf>
    <xf numFmtId="2" fontId="84" fillId="0" borderId="93" applyNumberFormat="0" applyFont="0" applyFill="0" applyAlignment="0" applyProtection="0"/>
    <xf numFmtId="215" fontId="37" fillId="0" borderId="87" applyFont="0" applyBorder="0" applyAlignment="0"/>
    <xf numFmtId="214" fontId="37" fillId="42" borderId="94" applyFont="0" applyBorder="0" applyAlignment="0"/>
    <xf numFmtId="181" fontId="36" fillId="6" borderId="93" applyNumberFormat="0" applyFill="0" applyBorder="0" applyAlignment="0" applyProtection="0">
      <alignment horizontal="center" vertical="center"/>
    </xf>
    <xf numFmtId="43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171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182" fontId="18" fillId="0" borderId="0"/>
    <xf numFmtId="182" fontId="18" fillId="0" borderId="0"/>
    <xf numFmtId="182" fontId="18" fillId="0" borderId="0"/>
    <xf numFmtId="182" fontId="18" fillId="0" borderId="0"/>
    <xf numFmtId="212" fontId="18" fillId="0" borderId="0"/>
    <xf numFmtId="182" fontId="18" fillId="0" borderId="0"/>
    <xf numFmtId="212" fontId="18" fillId="0" borderId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9" fontId="18" fillId="0" borderId="0" applyFont="0" applyFill="0" applyBorder="0" applyAlignment="0" applyProtection="0"/>
    <xf numFmtId="214" fontId="37" fillId="42" borderId="94" applyFont="0" applyBorder="0" applyAlignment="0"/>
    <xf numFmtId="181" fontId="36" fillId="6" borderId="93" applyNumberFormat="0" applyFill="0" applyBorder="0" applyAlignment="0" applyProtection="0">
      <alignment horizontal="center" vertical="center"/>
    </xf>
    <xf numFmtId="215" fontId="37" fillId="0" borderId="87" applyFont="0" applyBorder="0" applyAlignment="0"/>
    <xf numFmtId="2" fontId="84" fillId="0" borderId="93" applyNumberFormat="0" applyFont="0" applyFill="0" applyAlignment="0" applyProtection="0"/>
    <xf numFmtId="181" fontId="52" fillId="0" borderId="80">
      <alignment horizontal="center"/>
    </xf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9" fontId="18" fillId="0" borderId="0" applyFont="0" applyFill="0" applyBorder="0" applyAlignment="0" applyProtection="0"/>
    <xf numFmtId="0" fontId="18" fillId="0" borderId="0"/>
    <xf numFmtId="167" fontId="18" fillId="0" borderId="0" applyFont="0" applyFill="0" applyBorder="0" applyAlignment="0" applyProtection="0"/>
    <xf numFmtId="0" fontId="18" fillId="0" borderId="0"/>
    <xf numFmtId="0" fontId="18" fillId="0" borderId="0"/>
    <xf numFmtId="0" fontId="18" fillId="0" borderId="0"/>
    <xf numFmtId="0" fontId="119" fillId="27" borderId="96" applyNumberFormat="0" applyAlignment="0" applyProtection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72" fillId="34" borderId="95" applyNumberFormat="0" applyAlignment="0" applyProtection="0"/>
    <xf numFmtId="0" fontId="103" fillId="4" borderId="96" applyNumberFormat="0" applyAlignment="0" applyProtection="0"/>
    <xf numFmtId="0" fontId="103" fillId="4" borderId="96" applyNumberFormat="0" applyAlignment="0" applyProtection="0"/>
    <xf numFmtId="0" fontId="18" fillId="0" borderId="0"/>
    <xf numFmtId="0" fontId="18" fillId="0" borderId="0"/>
    <xf numFmtId="181" fontId="52" fillId="0" borderId="80">
      <alignment horizontal="center"/>
    </xf>
    <xf numFmtId="181" fontId="52" fillId="0" borderId="80">
      <alignment horizontal="center"/>
    </xf>
    <xf numFmtId="181" fontId="52" fillId="0" borderId="80">
      <alignment horizontal="center"/>
    </xf>
    <xf numFmtId="181" fontId="36" fillId="6" borderId="93" applyNumberFormat="0" applyFill="0" applyBorder="0" applyAlignment="0" applyProtection="0">
      <alignment horizontal="center" vertical="center"/>
    </xf>
    <xf numFmtId="181" fontId="36" fillId="6" borderId="93" applyNumberFormat="0" applyFill="0" applyBorder="0" applyAlignment="0" applyProtection="0">
      <alignment horizontal="center" vertical="center"/>
    </xf>
    <xf numFmtId="181" fontId="36" fillId="6" borderId="93" applyNumberFormat="0" applyFill="0" applyBorder="0" applyAlignment="0" applyProtection="0">
      <alignment horizontal="center" vertical="center"/>
    </xf>
    <xf numFmtId="37" fontId="95" fillId="0" borderId="91" applyNumberFormat="0" applyFont="0" applyFill="0" applyAlignment="0" applyProtection="0"/>
    <xf numFmtId="181" fontId="127" fillId="0" borderId="92">
      <alignment horizontal="left" vertical="center"/>
    </xf>
    <xf numFmtId="0" fontId="78" fillId="34" borderId="96" applyNumberFormat="0" applyAlignment="0" applyProtection="0"/>
    <xf numFmtId="214" fontId="37" fillId="42" borderId="94" applyFont="0" applyBorder="0" applyAlignment="0"/>
    <xf numFmtId="214" fontId="37" fillId="42" borderId="94" applyFont="0" applyBorder="0" applyAlignment="0"/>
    <xf numFmtId="214" fontId="37" fillId="42" borderId="94" applyFont="0" applyBorder="0" applyAlignment="0"/>
    <xf numFmtId="215" fontId="37" fillId="0" borderId="87" applyFont="0" applyBorder="0" applyAlignment="0"/>
    <xf numFmtId="215" fontId="37" fillId="0" borderId="87" applyFont="0" applyBorder="0" applyAlignment="0"/>
    <xf numFmtId="215" fontId="37" fillId="0" borderId="87" applyFont="0" applyBorder="0" applyAlignment="0"/>
    <xf numFmtId="2" fontId="154" fillId="0" borderId="92" applyNumberFormat="0" applyFill="0" applyAlignment="0" applyProtection="0"/>
    <xf numFmtId="2" fontId="84" fillId="0" borderId="93" applyNumberFormat="0" applyFont="0" applyFill="0" applyAlignment="0" applyProtection="0"/>
    <xf numFmtId="2" fontId="84" fillId="0" borderId="93" applyNumberFormat="0" applyFont="0" applyFill="0" applyAlignment="0" applyProtection="0"/>
    <xf numFmtId="2" fontId="84" fillId="0" borderId="93" applyNumberFormat="0" applyFont="0" applyFill="0" applyAlignment="0" applyProtection="0"/>
    <xf numFmtId="0" fontId="18" fillId="0" borderId="0"/>
    <xf numFmtId="167" fontId="18" fillId="0" borderId="0" applyFont="0" applyFill="0" applyBorder="0" applyAlignment="0" applyProtection="0"/>
    <xf numFmtId="43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0" fontId="18" fillId="0" borderId="0"/>
    <xf numFmtId="176" fontId="18" fillId="0" borderId="0" applyFont="0" applyFill="0" applyBorder="0" applyAlignment="0" applyProtection="0"/>
    <xf numFmtId="176" fontId="18" fillId="0" borderId="0" applyFont="0" applyFill="0" applyBorder="0" applyAlignment="0" applyProtection="0"/>
    <xf numFmtId="0" fontId="18" fillId="0" borderId="0"/>
    <xf numFmtId="0" fontId="18" fillId="0" borderId="0"/>
    <xf numFmtId="176" fontId="18" fillId="0" borderId="0" applyFont="0" applyFill="0" applyBorder="0" applyAlignment="0" applyProtection="0"/>
    <xf numFmtId="0" fontId="41" fillId="0" borderId="0">
      <alignment vertical="center"/>
    </xf>
    <xf numFmtId="0" fontId="41" fillId="0" borderId="0">
      <alignment vertical="center"/>
    </xf>
    <xf numFmtId="0" fontId="63" fillId="25" borderId="99" applyBorder="0"/>
    <xf numFmtId="0" fontId="63" fillId="25" borderId="99" applyBorder="0"/>
    <xf numFmtId="0" fontId="72" fillId="34" borderId="95" applyNumberFormat="0" applyAlignment="0" applyProtection="0"/>
    <xf numFmtId="0" fontId="78" fillId="34" borderId="96" applyNumberFormat="0" applyAlignment="0" applyProtection="0"/>
    <xf numFmtId="0" fontId="103" fillId="4" borderId="96" applyNumberFormat="0" applyAlignment="0" applyProtection="0"/>
    <xf numFmtId="0" fontId="103" fillId="4" borderId="96" applyNumberFormat="0" applyAlignment="0" applyProtection="0"/>
    <xf numFmtId="0" fontId="72" fillId="34" borderId="95" applyNumberFormat="0" applyAlignment="0" applyProtection="0"/>
    <xf numFmtId="0" fontId="119" fillId="15" borderId="96" applyNumberFormat="0" applyAlignment="0" applyProtection="0"/>
    <xf numFmtId="0" fontId="119" fillId="27" borderId="96" applyNumberFormat="0" applyAlignment="0" applyProtection="0"/>
    <xf numFmtId="0" fontId="124" fillId="0" borderId="97" applyNumberFormat="0" applyFill="0" applyAlignment="0" applyProtection="0"/>
    <xf numFmtId="0" fontId="119" fillId="15" borderId="96" applyNumberFormat="0" applyAlignment="0" applyProtection="0"/>
    <xf numFmtId="0" fontId="78" fillId="34" borderId="96" applyNumberFormat="0" applyAlignment="0" applyProtection="0"/>
    <xf numFmtId="0" fontId="119" fillId="27" borderId="96" applyNumberFormat="0" applyAlignment="0" applyProtection="0"/>
    <xf numFmtId="0" fontId="50" fillId="26" borderId="98" applyNumberFormat="0" applyFont="0" applyAlignment="0" applyProtection="0"/>
    <xf numFmtId="0" fontId="61" fillId="26" borderId="98" applyNumberFormat="0" applyFont="0" applyAlignment="0" applyProtection="0"/>
    <xf numFmtId="0" fontId="81" fillId="26" borderId="98" applyNumberFormat="0" applyFont="0" applyAlignment="0" applyProtection="0"/>
    <xf numFmtId="0" fontId="37" fillId="26" borderId="98" applyNumberFormat="0" applyFont="0" applyAlignment="0" applyProtection="0"/>
    <xf numFmtId="0" fontId="72" fillId="4" borderId="95" applyNumberFormat="0" applyAlignment="0" applyProtection="0"/>
    <xf numFmtId="0" fontId="72" fillId="4" borderId="95" applyNumberFormat="0" applyAlignment="0" applyProtection="0"/>
    <xf numFmtId="0" fontId="124" fillId="0" borderId="97" applyNumberFormat="0" applyFill="0" applyAlignment="0" applyProtection="0"/>
    <xf numFmtId="43" fontId="18" fillId="0" borderId="0" applyFont="0" applyFill="0" applyBorder="0" applyAlignment="0" applyProtection="0"/>
    <xf numFmtId="0" fontId="41" fillId="0" borderId="0">
      <alignment vertical="center"/>
    </xf>
    <xf numFmtId="215" fontId="37" fillId="0" borderId="123" applyFont="0" applyBorder="0" applyAlignment="0"/>
    <xf numFmtId="215" fontId="37" fillId="0" borderId="123" applyFont="0" applyBorder="0" applyAlignment="0"/>
    <xf numFmtId="215" fontId="37" fillId="0" borderId="123" applyFont="0" applyBorder="0" applyAlignment="0"/>
    <xf numFmtId="2" fontId="154" fillId="0" borderId="145" applyNumberFormat="0" applyFill="0" applyAlignment="0" applyProtection="0"/>
    <xf numFmtId="2" fontId="84" fillId="0" borderId="77" applyNumberFormat="0" applyFont="0" applyFill="0" applyAlignment="0" applyProtection="0"/>
    <xf numFmtId="2" fontId="84" fillId="0" borderId="77" applyNumberFormat="0" applyFont="0" applyFill="0" applyAlignment="0" applyProtection="0"/>
    <xf numFmtId="2" fontId="84" fillId="0" borderId="77" applyNumberFormat="0" applyFont="0" applyFill="0" applyAlignment="0" applyProtection="0"/>
    <xf numFmtId="0" fontId="72" fillId="4" borderId="138" applyNumberFormat="0" applyAlignment="0" applyProtection="0"/>
    <xf numFmtId="185" fontId="82" fillId="36" borderId="157">
      <alignment horizontal="center" vertical="top" wrapText="1"/>
    </xf>
    <xf numFmtId="0" fontId="103" fillId="4" borderId="139" applyNumberFormat="0" applyAlignment="0" applyProtection="0"/>
    <xf numFmtId="0" fontId="37" fillId="0" borderId="0"/>
    <xf numFmtId="181" fontId="36" fillId="6" borderId="146" applyNumberFormat="0" applyFill="0" applyBorder="0" applyAlignment="0" applyProtection="0">
      <alignment horizontal="center" vertical="center"/>
    </xf>
    <xf numFmtId="181" fontId="36" fillId="6" borderId="129" applyNumberFormat="0" applyFill="0" applyBorder="0" applyAlignment="0" applyProtection="0">
      <alignment horizontal="center" vertical="center"/>
    </xf>
    <xf numFmtId="181" fontId="36" fillId="6" borderId="129" applyNumberFormat="0" applyFill="0" applyBorder="0" applyAlignment="0" applyProtection="0">
      <alignment horizontal="center" vertical="center"/>
    </xf>
    <xf numFmtId="0" fontId="37" fillId="0" borderId="0"/>
    <xf numFmtId="0" fontId="61" fillId="26" borderId="156" applyNumberFormat="0" applyFont="0" applyAlignment="0" applyProtection="0"/>
    <xf numFmtId="0" fontId="124" fillId="0" borderId="165" applyNumberFormat="0" applyFill="0" applyAlignment="0" applyProtection="0"/>
    <xf numFmtId="0" fontId="119" fillId="27" borderId="154" applyNumberFormat="0" applyAlignment="0" applyProtection="0"/>
    <xf numFmtId="2" fontId="84" fillId="0" borderId="129" applyNumberFormat="0" applyFont="0" applyFill="0" applyAlignment="0" applyProtection="0"/>
    <xf numFmtId="214" fontId="37" fillId="42" borderId="130" applyFont="0" applyBorder="0" applyAlignment="0"/>
    <xf numFmtId="0" fontId="81" fillId="26" borderId="150" applyNumberFormat="0" applyFont="0" applyAlignment="0" applyProtection="0"/>
    <xf numFmtId="0" fontId="119" fillId="27" borderId="139" applyNumberFormat="0" applyAlignment="0" applyProtection="0"/>
    <xf numFmtId="0" fontId="103" fillId="4" borderId="139" applyNumberFormat="0" applyAlignment="0" applyProtection="0"/>
    <xf numFmtId="185" fontId="83" fillId="36" borderId="107">
      <alignment horizontal="center" vertical="top" wrapText="1"/>
    </xf>
    <xf numFmtId="0" fontId="78" fillId="34" borderId="125" applyNumberFormat="0" applyAlignment="0" applyProtection="0"/>
    <xf numFmtId="0" fontId="103" fillId="4" borderId="139" applyNumberFormat="0" applyAlignment="0" applyProtection="0"/>
    <xf numFmtId="0" fontId="119" fillId="27" borderId="103" applyNumberFormat="0" applyAlignment="0" applyProtection="0"/>
    <xf numFmtId="0" fontId="72" fillId="34" borderId="153" applyNumberFormat="0" applyAlignment="0" applyProtection="0"/>
    <xf numFmtId="37" fontId="95" fillId="0" borderId="152" applyNumberFormat="0" applyFont="0" applyFill="0" applyAlignment="0" applyProtection="0"/>
    <xf numFmtId="0" fontId="81" fillId="26" borderId="166" applyNumberFormat="0" applyFont="0" applyAlignment="0" applyProtection="0"/>
    <xf numFmtId="1" fontId="81" fillId="36" borderId="142">
      <alignment horizontal="center" wrapText="1"/>
    </xf>
    <xf numFmtId="0" fontId="50" fillId="26" borderId="166" applyNumberFormat="0" applyFont="0" applyAlignment="0" applyProtection="0"/>
    <xf numFmtId="0" fontId="61" fillId="26" borderId="156" applyNumberFormat="0" applyFont="0" applyAlignment="0" applyProtection="0"/>
    <xf numFmtId="0" fontId="119" fillId="27" borderId="139" applyNumberFormat="0" applyAlignment="0" applyProtection="0"/>
    <xf numFmtId="0" fontId="103" fillId="4" borderId="154" applyNumberFormat="0" applyAlignment="0" applyProtection="0"/>
    <xf numFmtId="0" fontId="63" fillId="25" borderId="120" applyBorder="0"/>
    <xf numFmtId="0" fontId="63" fillId="25" borderId="120" applyBorder="0"/>
    <xf numFmtId="37" fontId="95" fillId="0" borderId="159" applyNumberFormat="0" applyFont="0" applyFill="0" applyAlignment="0" applyProtection="0"/>
    <xf numFmtId="2" fontId="84" fillId="0" borderId="109" applyNumberFormat="0" applyFont="0" applyFill="0" applyAlignment="0" applyProtection="0"/>
    <xf numFmtId="181" fontId="36" fillId="6" borderId="109" applyNumberFormat="0" applyFill="0" applyBorder="0" applyAlignment="0" applyProtection="0">
      <alignment horizontal="center" vertical="center"/>
    </xf>
    <xf numFmtId="0" fontId="50" fillId="26" borderId="156" applyNumberFormat="0" applyFont="0" applyAlignment="0" applyProtection="0"/>
    <xf numFmtId="0" fontId="50" fillId="26" borderId="114" applyNumberFormat="0" applyFont="0" applyAlignment="0" applyProtection="0"/>
    <xf numFmtId="0" fontId="37" fillId="26" borderId="114" applyNumberFormat="0" applyFont="0" applyAlignment="0" applyProtection="0"/>
    <xf numFmtId="0" fontId="61" fillId="26" borderId="118" applyNumberFormat="0" applyFont="0" applyAlignment="0" applyProtection="0"/>
    <xf numFmtId="37" fontId="95" fillId="0" borderId="101" applyNumberFormat="0" applyFont="0" applyFill="0" applyAlignment="0" applyProtection="0"/>
    <xf numFmtId="185" fontId="83" fillId="36" borderId="131">
      <alignment horizontal="center" vertical="top" wrapText="1"/>
    </xf>
    <xf numFmtId="0" fontId="37" fillId="0" borderId="0"/>
    <xf numFmtId="181" fontId="127" fillId="0" borderId="100">
      <alignment horizontal="left" vertical="center"/>
    </xf>
    <xf numFmtId="0" fontId="78" fillId="34" borderId="116" applyNumberFormat="0" applyAlignment="0" applyProtection="0"/>
    <xf numFmtId="181" fontId="36" fillId="6" borderId="146" applyNumberFormat="0" applyFill="0" applyBorder="0" applyAlignment="0" applyProtection="0">
      <alignment horizontal="center" vertical="center"/>
    </xf>
    <xf numFmtId="0" fontId="50" fillId="26" borderId="141" applyNumberFormat="0" applyFont="0" applyAlignment="0" applyProtection="0"/>
    <xf numFmtId="0" fontId="81" fillId="26" borderId="127" applyNumberFormat="0" applyFont="0" applyAlignment="0" applyProtection="0"/>
    <xf numFmtId="0" fontId="124" fillId="0" borderId="155" applyNumberFormat="0" applyFill="0" applyAlignment="0" applyProtection="0"/>
    <xf numFmtId="2" fontId="154" fillId="0" borderId="100" applyNumberFormat="0" applyFill="0" applyAlignment="0" applyProtection="0"/>
    <xf numFmtId="215" fontId="37" fillId="0" borderId="123" applyFont="0" applyBorder="0" applyAlignment="0"/>
    <xf numFmtId="0" fontId="78" fillId="34" borderId="154" applyNumberFormat="0" applyAlignment="0" applyProtection="0"/>
    <xf numFmtId="0" fontId="103" fillId="4" borderId="116" applyNumberFormat="0" applyAlignment="0" applyProtection="0"/>
    <xf numFmtId="0" fontId="103" fillId="4" borderId="116" applyNumberFormat="0" applyAlignment="0" applyProtection="0"/>
    <xf numFmtId="0" fontId="119" fillId="15" borderId="116" applyNumberFormat="0" applyAlignment="0" applyProtection="0"/>
    <xf numFmtId="0" fontId="119" fillId="27" borderId="116" applyNumberFormat="0" applyAlignment="0" applyProtection="0"/>
    <xf numFmtId="0" fontId="124" fillId="0" borderId="117" applyNumberFormat="0" applyFill="0" applyAlignment="0" applyProtection="0"/>
    <xf numFmtId="0" fontId="119" fillId="15" borderId="116" applyNumberFormat="0" applyAlignment="0" applyProtection="0"/>
    <xf numFmtId="0" fontId="78" fillId="34" borderId="116" applyNumberFormat="0" applyAlignment="0" applyProtection="0"/>
    <xf numFmtId="0" fontId="119" fillId="27" borderId="116" applyNumberFormat="0" applyAlignment="0" applyProtection="0"/>
    <xf numFmtId="215" fontId="37" fillId="0" borderId="162" applyFont="0" applyBorder="0" applyAlignment="0"/>
    <xf numFmtId="0" fontId="72" fillId="34" borderId="163" applyNumberFormat="0" applyAlignment="0" applyProtection="0"/>
    <xf numFmtId="0" fontId="50" fillId="26" borderId="118" applyNumberFormat="0" applyFont="0" applyAlignment="0" applyProtection="0"/>
    <xf numFmtId="0" fontId="61" fillId="26" borderId="118" applyNumberFormat="0" applyFont="0" applyAlignment="0" applyProtection="0"/>
    <xf numFmtId="0" fontId="81" fillId="26" borderId="118" applyNumberFormat="0" applyFont="0" applyAlignment="0" applyProtection="0"/>
    <xf numFmtId="0" fontId="78" fillId="34" borderId="148" applyNumberFormat="0" applyAlignment="0" applyProtection="0"/>
    <xf numFmtId="37" fontId="95" fillId="0" borderId="144" applyNumberFormat="0" applyFont="0" applyFill="0" applyAlignment="0" applyProtection="0"/>
    <xf numFmtId="2" fontId="84" fillId="0" borderId="129" applyNumberFormat="0" applyFont="0" applyFill="0" applyAlignment="0" applyProtection="0"/>
    <xf numFmtId="0" fontId="119" fillId="15" borderId="133" applyNumberFormat="0" applyAlignment="0" applyProtection="0"/>
    <xf numFmtId="0" fontId="124" fillId="0" borderId="134" applyNumberFormat="0" applyFill="0" applyAlignment="0" applyProtection="0"/>
    <xf numFmtId="0" fontId="119" fillId="15" borderId="133" applyNumberFormat="0" applyAlignment="0" applyProtection="0"/>
    <xf numFmtId="0" fontId="81" fillId="26" borderId="135" applyNumberFormat="0" applyFont="0" applyAlignment="0" applyProtection="0"/>
    <xf numFmtId="181" fontId="83" fillId="36" borderId="131">
      <alignment horizontal="center" vertical="top" wrapText="1"/>
    </xf>
    <xf numFmtId="178" fontId="108" fillId="0" borderId="157">
      <alignment horizontal="center"/>
    </xf>
    <xf numFmtId="1" fontId="81" fillId="36" borderId="131">
      <alignment horizontal="center" wrapText="1"/>
    </xf>
    <xf numFmtId="1" fontId="81" fillId="36" borderId="157">
      <alignment horizontal="center" wrapText="1"/>
    </xf>
    <xf numFmtId="214" fontId="37" fillId="42" borderId="130" applyFont="0" applyBorder="0" applyAlignment="0"/>
    <xf numFmtId="0" fontId="81" fillId="26" borderId="156" applyNumberFormat="0" applyFont="0" applyAlignment="0" applyProtection="0"/>
    <xf numFmtId="0" fontId="78" fillId="34" borderId="154" applyNumberFormat="0" applyAlignment="0" applyProtection="0"/>
    <xf numFmtId="181" fontId="52" fillId="0" borderId="78">
      <alignment horizontal="center"/>
    </xf>
    <xf numFmtId="0" fontId="72" fillId="4" borderId="111" applyNumberFormat="0" applyAlignment="0" applyProtection="0"/>
    <xf numFmtId="0" fontId="124" fillId="0" borderId="104" applyNumberFormat="0" applyFill="0" applyAlignment="0" applyProtection="0"/>
    <xf numFmtId="1" fontId="81" fillId="36" borderId="71">
      <alignment horizontal="center" wrapText="1"/>
    </xf>
    <xf numFmtId="185" fontId="82" fillId="36" borderId="71">
      <alignment horizontal="center" vertical="top" wrapText="1"/>
    </xf>
    <xf numFmtId="181" fontId="83" fillId="36" borderId="71">
      <alignment horizontal="center" vertical="top" wrapText="1"/>
    </xf>
    <xf numFmtId="37" fontId="95" fillId="0" borderId="101" applyNumberFormat="0" applyFont="0" applyFill="0" applyAlignment="0" applyProtection="0"/>
    <xf numFmtId="0" fontId="72" fillId="4" borderId="102" applyNumberFormat="0" applyAlignment="0" applyProtection="0"/>
    <xf numFmtId="178" fontId="108" fillId="0" borderId="71">
      <alignment horizontal="center"/>
    </xf>
    <xf numFmtId="0" fontId="72" fillId="4" borderId="102" applyNumberFormat="0" applyAlignment="0" applyProtection="0"/>
    <xf numFmtId="0" fontId="124" fillId="0" borderId="149" applyNumberFormat="0" applyFill="0" applyAlignment="0" applyProtection="0"/>
    <xf numFmtId="0" fontId="37" fillId="26" borderId="105" applyNumberFormat="0" applyFont="0" applyAlignment="0" applyProtection="0"/>
    <xf numFmtId="0" fontId="81" fillId="26" borderId="105" applyNumberFormat="0" applyFont="0" applyAlignment="0" applyProtection="0"/>
    <xf numFmtId="0" fontId="61" fillId="26" borderId="105" applyNumberFormat="0" applyFont="0" applyAlignment="0" applyProtection="0"/>
    <xf numFmtId="0" fontId="50" fillId="26" borderId="105" applyNumberFormat="0" applyFont="0" applyAlignment="0" applyProtection="0"/>
    <xf numFmtId="185" fontId="83" fillId="36" borderId="71">
      <alignment horizontal="center" vertical="top" wrapText="1"/>
    </xf>
    <xf numFmtId="181" fontId="127" fillId="0" borderId="2">
      <alignment horizontal="left" vertical="center"/>
    </xf>
    <xf numFmtId="10" fontId="41" fillId="2" borderId="71" applyNumberFormat="0" applyBorder="0" applyAlignment="0" applyProtection="0"/>
    <xf numFmtId="0" fontId="78" fillId="34" borderId="103" applyNumberFormat="0" applyAlignment="0" applyProtection="0"/>
    <xf numFmtId="0" fontId="103" fillId="4" borderId="116" applyNumberFormat="0" applyAlignment="0" applyProtection="0"/>
    <xf numFmtId="0" fontId="103" fillId="4" borderId="154" applyNumberFormat="0" applyAlignment="0" applyProtection="0"/>
    <xf numFmtId="0" fontId="119" fillId="15" borderId="103" applyNumberFormat="0" applyAlignment="0" applyProtection="0"/>
    <xf numFmtId="0" fontId="124" fillId="0" borderId="104" applyNumberFormat="0" applyFill="0" applyAlignment="0" applyProtection="0"/>
    <xf numFmtId="0" fontId="119" fillId="27" borderId="103" applyNumberFormat="0" applyAlignment="0" applyProtection="0"/>
    <xf numFmtId="0" fontId="119" fillId="15" borderId="103" applyNumberFormat="0" applyAlignment="0" applyProtection="0"/>
    <xf numFmtId="185" fontId="83" fillId="36" borderId="71">
      <alignment horizontal="center" vertical="top" wrapText="1"/>
    </xf>
    <xf numFmtId="0" fontId="50" fillId="26" borderId="150" applyNumberFormat="0" applyFont="0" applyAlignment="0" applyProtection="0"/>
    <xf numFmtId="0" fontId="78" fillId="34" borderId="139" applyNumberFormat="0" applyAlignment="0" applyProtection="0"/>
    <xf numFmtId="0" fontId="119" fillId="15" borderId="139" applyNumberFormat="0" applyAlignment="0" applyProtection="0"/>
    <xf numFmtId="0" fontId="72" fillId="34" borderId="102" applyNumberFormat="0" applyAlignment="0" applyProtection="0"/>
    <xf numFmtId="0" fontId="37" fillId="26" borderId="156" applyNumberFormat="0" applyFont="0" applyAlignment="0" applyProtection="0"/>
    <xf numFmtId="214" fontId="37" fillId="42" borderId="86" applyFont="0" applyBorder="0" applyAlignment="0"/>
    <xf numFmtId="215" fontId="37" fillId="0" borderId="59" applyFont="0" applyBorder="0" applyAlignment="0"/>
    <xf numFmtId="2" fontId="154" fillId="0" borderId="2" applyNumberFormat="0" applyFill="0" applyAlignment="0" applyProtection="0"/>
    <xf numFmtId="2" fontId="84" fillId="0" borderId="77" applyNumberFormat="0" applyFont="0" applyFill="0" applyAlignment="0" applyProtection="0"/>
    <xf numFmtId="0" fontId="119" fillId="27" borderId="139" applyNumberFormat="0" applyAlignment="0" applyProtection="0"/>
    <xf numFmtId="181" fontId="52" fillId="0" borderId="78">
      <alignment horizontal="center"/>
    </xf>
    <xf numFmtId="214" fontId="37" fillId="42" borderId="70" applyFont="0" applyBorder="0" applyAlignment="0"/>
    <xf numFmtId="215" fontId="37" fillId="0" borderId="59" applyFont="0" applyBorder="0" applyAlignment="0"/>
    <xf numFmtId="214" fontId="37" fillId="42" borderId="86" applyFont="0" applyBorder="0" applyAlignment="0"/>
    <xf numFmtId="0" fontId="72" fillId="4" borderId="153" applyNumberFormat="0" applyAlignment="0" applyProtection="0"/>
    <xf numFmtId="2" fontId="84" fillId="0" borderId="129" applyNumberFormat="0" applyFont="0" applyFill="0" applyAlignment="0" applyProtection="0"/>
    <xf numFmtId="0" fontId="103" fillId="4" borderId="116" applyNumberFormat="0" applyAlignment="0" applyProtection="0"/>
    <xf numFmtId="0" fontId="61" fillId="26" borderId="150" applyNumberFormat="0" applyFont="0" applyAlignment="0" applyProtection="0"/>
    <xf numFmtId="0" fontId="124" fillId="0" borderId="140" applyNumberFormat="0" applyFill="0" applyAlignment="0" applyProtection="0"/>
    <xf numFmtId="0" fontId="72" fillId="34" borderId="138" applyNumberFormat="0" applyAlignment="0" applyProtection="0"/>
    <xf numFmtId="214" fontId="37" fillId="42" borderId="86" applyFont="0" applyBorder="0" applyAlignment="0"/>
    <xf numFmtId="0" fontId="81" fillId="26" borderId="114" applyNumberFormat="0" applyFont="0" applyAlignment="0" applyProtection="0"/>
    <xf numFmtId="215" fontId="37" fillId="0" borderId="59" applyFont="0" applyBorder="0" applyAlignment="0"/>
    <xf numFmtId="0" fontId="72" fillId="34" borderId="124" applyNumberFormat="0" applyAlignment="0" applyProtection="0"/>
    <xf numFmtId="181" fontId="52" fillId="0" borderId="78">
      <alignment horizontal="center"/>
    </xf>
    <xf numFmtId="0" fontId="72" fillId="34" borderId="153" applyNumberFormat="0" applyAlignment="0" applyProtection="0"/>
    <xf numFmtId="10" fontId="41" fillId="2" borderId="157" applyNumberFormat="0" applyBorder="0" applyAlignment="0" applyProtection="0"/>
    <xf numFmtId="2" fontId="154" fillId="0" borderId="160" applyNumberFormat="0" applyFill="0" applyAlignment="0" applyProtection="0"/>
    <xf numFmtId="0" fontId="119" fillId="27" borderId="103" applyNumberFormat="0" applyAlignment="0" applyProtection="0"/>
    <xf numFmtId="0" fontId="72" fillId="34" borderId="102" applyNumberFormat="0" applyAlignment="0" applyProtection="0"/>
    <xf numFmtId="0" fontId="103" fillId="4" borderId="103" applyNumberFormat="0" applyAlignment="0" applyProtection="0"/>
    <xf numFmtId="0" fontId="103" fillId="4" borderId="103" applyNumberFormat="0" applyAlignment="0" applyProtection="0"/>
    <xf numFmtId="181" fontId="52" fillId="0" borderId="78">
      <alignment horizontal="center"/>
    </xf>
    <xf numFmtId="181" fontId="52" fillId="0" borderId="78">
      <alignment horizontal="center"/>
    </xf>
    <xf numFmtId="181" fontId="52" fillId="0" borderId="78">
      <alignment horizontal="center"/>
    </xf>
    <xf numFmtId="10" fontId="41" fillId="2" borderId="107" applyNumberFormat="0" applyBorder="0" applyAlignment="0" applyProtection="0"/>
    <xf numFmtId="0" fontId="61" fillId="26" borderId="114" applyNumberFormat="0" applyFont="0" applyAlignment="0" applyProtection="0"/>
    <xf numFmtId="37" fontId="95" fillId="0" borderId="101" applyNumberFormat="0" applyFont="0" applyFill="0" applyAlignment="0" applyProtection="0"/>
    <xf numFmtId="181" fontId="127" fillId="0" borderId="2">
      <alignment horizontal="left" vertical="center"/>
    </xf>
    <xf numFmtId="0" fontId="78" fillId="34" borderId="103" applyNumberFormat="0" applyAlignment="0" applyProtection="0"/>
    <xf numFmtId="214" fontId="37" fillId="42" borderId="86" applyFont="0" applyBorder="0" applyAlignment="0"/>
    <xf numFmtId="214" fontId="37" fillId="42" borderId="86" applyFont="0" applyBorder="0" applyAlignment="0"/>
    <xf numFmtId="214" fontId="37" fillId="42" borderId="86" applyFont="0" applyBorder="0" applyAlignment="0"/>
    <xf numFmtId="215" fontId="37" fillId="0" borderId="59" applyFont="0" applyBorder="0" applyAlignment="0"/>
    <xf numFmtId="215" fontId="37" fillId="0" borderId="59" applyFont="0" applyBorder="0" applyAlignment="0"/>
    <xf numFmtId="215" fontId="37" fillId="0" borderId="59" applyFont="0" applyBorder="0" applyAlignment="0"/>
    <xf numFmtId="2" fontId="154" fillId="0" borderId="2" applyNumberFormat="0" applyFill="0" applyAlignment="0" applyProtection="0"/>
    <xf numFmtId="0" fontId="78" fillId="34" borderId="139" applyNumberFormat="0" applyAlignment="0" applyProtection="0"/>
    <xf numFmtId="2" fontId="84" fillId="0" borderId="146" applyNumberFormat="0" applyFont="0" applyFill="0" applyAlignment="0" applyProtection="0"/>
    <xf numFmtId="0" fontId="37" fillId="26" borderId="118" applyNumberFormat="0" applyFont="0" applyAlignment="0" applyProtection="0"/>
    <xf numFmtId="0" fontId="72" fillId="4" borderId="138" applyNumberFormat="0" applyAlignment="0" applyProtection="0"/>
    <xf numFmtId="0" fontId="119" fillId="27" borderId="154" applyNumberFormat="0" applyAlignment="0" applyProtection="0"/>
    <xf numFmtId="0" fontId="72" fillId="4" borderId="147" applyNumberFormat="0" applyAlignment="0" applyProtection="0"/>
    <xf numFmtId="185" fontId="83" fillId="36" borderId="131">
      <alignment horizontal="center" vertical="top" wrapText="1"/>
    </xf>
    <xf numFmtId="0" fontId="119" fillId="27" borderId="133" applyNumberFormat="0" applyAlignment="0" applyProtection="0"/>
    <xf numFmtId="215" fontId="37" fillId="0" borderId="162" applyFont="0" applyBorder="0" applyAlignment="0"/>
    <xf numFmtId="0" fontId="61" fillId="26" borderId="135" applyNumberFormat="0" applyFont="0" applyAlignment="0" applyProtection="0"/>
    <xf numFmtId="0" fontId="37" fillId="26" borderId="135" applyNumberFormat="0" applyFont="0" applyAlignment="0" applyProtection="0"/>
    <xf numFmtId="185" fontId="83" fillId="36" borderId="157">
      <alignment horizontal="center" vertical="top" wrapText="1"/>
    </xf>
    <xf numFmtId="185" fontId="82" fillId="36" borderId="131">
      <alignment horizontal="center" vertical="top" wrapText="1"/>
    </xf>
    <xf numFmtId="0" fontId="72" fillId="4" borderId="163" applyNumberFormat="0" applyAlignment="0" applyProtection="0"/>
    <xf numFmtId="0" fontId="124" fillId="0" borderId="134" applyNumberFormat="0" applyFill="0" applyAlignment="0" applyProtection="0"/>
    <xf numFmtId="0" fontId="124" fillId="0" borderId="165" applyNumberFormat="0" applyFill="0" applyAlignment="0" applyProtection="0"/>
    <xf numFmtId="0" fontId="72" fillId="34" borderId="138" applyNumberFormat="0" applyAlignment="0" applyProtection="0"/>
    <xf numFmtId="0" fontId="37" fillId="26" borderId="156" applyNumberFormat="0" applyFont="0" applyAlignment="0" applyProtection="0"/>
    <xf numFmtId="0" fontId="50" fillId="26" borderId="156" applyNumberFormat="0" applyFont="0" applyAlignment="0" applyProtection="0"/>
    <xf numFmtId="0" fontId="119" fillId="27" borderId="154" applyNumberFormat="0" applyAlignment="0" applyProtection="0"/>
    <xf numFmtId="0" fontId="63" fillId="25" borderId="106" applyBorder="0"/>
    <xf numFmtId="0" fontId="63" fillId="25" borderId="106" applyBorder="0"/>
    <xf numFmtId="0" fontId="72" fillId="34" borderId="102" applyNumberFormat="0" applyAlignment="0" applyProtection="0"/>
    <xf numFmtId="0" fontId="78" fillId="34" borderId="103" applyNumberFormat="0" applyAlignment="0" applyProtection="0"/>
    <xf numFmtId="0" fontId="103" fillId="4" borderId="103" applyNumberFormat="0" applyAlignment="0" applyProtection="0"/>
    <xf numFmtId="0" fontId="103" fillId="4" borderId="103" applyNumberFormat="0" applyAlignment="0" applyProtection="0"/>
    <xf numFmtId="0" fontId="72" fillId="34" borderId="102" applyNumberFormat="0" applyAlignment="0" applyProtection="0"/>
    <xf numFmtId="0" fontId="119" fillId="15" borderId="103" applyNumberFormat="0" applyAlignment="0" applyProtection="0"/>
    <xf numFmtId="0" fontId="119" fillId="27" borderId="103" applyNumberFormat="0" applyAlignment="0" applyProtection="0"/>
    <xf numFmtId="0" fontId="124" fillId="0" borderId="104" applyNumberFormat="0" applyFill="0" applyAlignment="0" applyProtection="0"/>
    <xf numFmtId="0" fontId="119" fillId="15" borderId="103" applyNumberFormat="0" applyAlignment="0" applyProtection="0"/>
    <xf numFmtId="0" fontId="78" fillId="34" borderId="103" applyNumberFormat="0" applyAlignment="0" applyProtection="0"/>
    <xf numFmtId="0" fontId="119" fillId="27" borderId="103" applyNumberFormat="0" applyAlignment="0" applyProtection="0"/>
    <xf numFmtId="0" fontId="50" fillId="26" borderId="105" applyNumberFormat="0" applyFont="0" applyAlignment="0" applyProtection="0"/>
    <xf numFmtId="0" fontId="61" fillId="26" borderId="105" applyNumberFormat="0" applyFont="0" applyAlignment="0" applyProtection="0"/>
    <xf numFmtId="0" fontId="81" fillId="26" borderId="105" applyNumberFormat="0" applyFont="0" applyAlignment="0" applyProtection="0"/>
    <xf numFmtId="0" fontId="37" fillId="26" borderId="105" applyNumberFormat="0" applyFont="0" applyAlignment="0" applyProtection="0"/>
    <xf numFmtId="0" fontId="72" fillId="4" borderId="102" applyNumberFormat="0" applyAlignment="0" applyProtection="0"/>
    <xf numFmtId="0" fontId="72" fillId="4" borderId="102" applyNumberFormat="0" applyAlignment="0" applyProtection="0"/>
    <xf numFmtId="0" fontId="124" fillId="0" borderId="104" applyNumberFormat="0" applyFill="0" applyAlignment="0" applyProtection="0"/>
    <xf numFmtId="0" fontId="124" fillId="0" borderId="140" applyNumberFormat="0" applyFill="0" applyAlignment="0" applyProtection="0"/>
    <xf numFmtId="2" fontId="84" fillId="0" borderId="109" applyNumberFormat="0" applyFont="0" applyFill="0" applyAlignment="0" applyProtection="0"/>
    <xf numFmtId="2" fontId="84" fillId="0" borderId="109" applyNumberFormat="0" applyFont="0" applyFill="0" applyAlignment="0" applyProtection="0"/>
    <xf numFmtId="2" fontId="84" fillId="0" borderId="109" applyNumberFormat="0" applyFont="0" applyFill="0" applyAlignment="0" applyProtection="0"/>
    <xf numFmtId="0" fontId="103" fillId="4" borderId="148" applyNumberFormat="0" applyAlignment="0" applyProtection="0"/>
    <xf numFmtId="0" fontId="119" fillId="27" borderId="148" applyNumberFormat="0" applyAlignment="0" applyProtection="0"/>
    <xf numFmtId="0" fontId="81" fillId="26" borderId="118" applyNumberFormat="0" applyFont="0" applyAlignment="0" applyProtection="0"/>
    <xf numFmtId="0" fontId="50" fillId="26" borderId="118" applyNumberFormat="0" applyFont="0" applyAlignment="0" applyProtection="0"/>
    <xf numFmtId="2" fontId="84" fillId="0" borderId="146" applyNumberFormat="0" applyFont="0" applyFill="0" applyAlignment="0" applyProtection="0"/>
    <xf numFmtId="181" fontId="52" fillId="0" borderId="161">
      <alignment horizontal="center"/>
    </xf>
    <xf numFmtId="181" fontId="36" fillId="6" borderId="146" applyNumberFormat="0" applyFill="0" applyBorder="0" applyAlignment="0" applyProtection="0">
      <alignment horizontal="center" vertical="center"/>
    </xf>
    <xf numFmtId="0" fontId="124" fillId="0" borderId="117" applyNumberFormat="0" applyFill="0" applyAlignment="0" applyProtection="0"/>
    <xf numFmtId="0" fontId="119" fillId="27" borderId="125" applyNumberFormat="0" applyAlignment="0" applyProtection="0"/>
    <xf numFmtId="0" fontId="78" fillId="34" borderId="154" applyNumberFormat="0" applyAlignment="0" applyProtection="0"/>
    <xf numFmtId="181" fontId="127" fillId="0" borderId="145">
      <alignment horizontal="left" vertical="center"/>
    </xf>
    <xf numFmtId="0" fontId="63" fillId="25" borderId="115" applyBorder="0"/>
    <xf numFmtId="0" fontId="63" fillId="25" borderId="115" applyBorder="0"/>
    <xf numFmtId="0" fontId="72" fillId="34" borderId="111" applyNumberFormat="0" applyAlignment="0" applyProtection="0"/>
    <xf numFmtId="0" fontId="78" fillId="34" borderId="112" applyNumberFormat="0" applyAlignment="0" applyProtection="0"/>
    <xf numFmtId="0" fontId="103" fillId="4" borderId="112" applyNumberFormat="0" applyAlignment="0" applyProtection="0"/>
    <xf numFmtId="0" fontId="103" fillId="4" borderId="112" applyNumberFormat="0" applyAlignment="0" applyProtection="0"/>
    <xf numFmtId="0" fontId="72" fillId="34" borderId="111" applyNumberFormat="0" applyAlignment="0" applyProtection="0"/>
    <xf numFmtId="0" fontId="119" fillId="15" borderId="112" applyNumberFormat="0" applyAlignment="0" applyProtection="0"/>
    <xf numFmtId="0" fontId="119" fillId="27" borderId="112" applyNumberFormat="0" applyAlignment="0" applyProtection="0"/>
    <xf numFmtId="0" fontId="124" fillId="0" borderId="113" applyNumberFormat="0" applyFill="0" applyAlignment="0" applyProtection="0"/>
    <xf numFmtId="0" fontId="119" fillId="15" borderId="112" applyNumberFormat="0" applyAlignment="0" applyProtection="0"/>
    <xf numFmtId="0" fontId="78" fillId="34" borderId="112" applyNumberFormat="0" applyAlignment="0" applyProtection="0"/>
    <xf numFmtId="0" fontId="119" fillId="27" borderId="112" applyNumberFormat="0" applyAlignment="0" applyProtection="0"/>
    <xf numFmtId="0" fontId="50" fillId="26" borderId="114" applyNumberFormat="0" applyFont="0" applyAlignment="0" applyProtection="0"/>
    <xf numFmtId="0" fontId="61" fillId="26" borderId="114" applyNumberFormat="0" applyFont="0" applyAlignment="0" applyProtection="0"/>
    <xf numFmtId="0" fontId="81" fillId="26" borderId="114" applyNumberFormat="0" applyFont="0" applyAlignment="0" applyProtection="0"/>
    <xf numFmtId="0" fontId="37" fillId="26" borderId="114" applyNumberFormat="0" applyFont="0" applyAlignment="0" applyProtection="0"/>
    <xf numFmtId="0" fontId="72" fillId="4" borderId="111" applyNumberFormat="0" applyAlignment="0" applyProtection="0"/>
    <xf numFmtId="0" fontId="72" fillId="4" borderId="111" applyNumberFormat="0" applyAlignment="0" applyProtection="0"/>
    <xf numFmtId="0" fontId="124" fillId="0" borderId="113" applyNumberFormat="0" applyFill="0" applyAlignment="0" applyProtection="0"/>
    <xf numFmtId="0" fontId="119" fillId="27" borderId="164" applyNumberFormat="0" applyAlignment="0" applyProtection="0"/>
    <xf numFmtId="0" fontId="78" fillId="34" borderId="164" applyNumberFormat="0" applyAlignment="0" applyProtection="0"/>
    <xf numFmtId="2" fontId="84" fillId="0" borderId="129" applyNumberFormat="0" applyFont="0" applyFill="0" applyAlignment="0" applyProtection="0"/>
    <xf numFmtId="0" fontId="72" fillId="4" borderId="163" applyNumberFormat="0" applyAlignment="0" applyProtection="0"/>
    <xf numFmtId="181" fontId="52" fillId="0" borderId="161">
      <alignment horizontal="center"/>
    </xf>
    <xf numFmtId="0" fontId="81" fillId="26" borderId="156" applyNumberFormat="0" applyFont="0" applyAlignment="0" applyProtection="0"/>
    <xf numFmtId="0" fontId="63" fillId="25" borderId="128" applyBorder="0"/>
    <xf numFmtId="0" fontId="63" fillId="25" borderId="128" applyBorder="0"/>
    <xf numFmtId="0" fontId="72" fillId="34" borderId="124" applyNumberFormat="0" applyAlignment="0" applyProtection="0"/>
    <xf numFmtId="0" fontId="78" fillId="34" borderId="125" applyNumberFormat="0" applyAlignment="0" applyProtection="0"/>
    <xf numFmtId="0" fontId="103" fillId="4" borderId="125" applyNumberFormat="0" applyAlignment="0" applyProtection="0"/>
    <xf numFmtId="0" fontId="103" fillId="4" borderId="125" applyNumberFormat="0" applyAlignment="0" applyProtection="0"/>
    <xf numFmtId="0" fontId="72" fillId="34" borderId="124" applyNumberFormat="0" applyAlignment="0" applyProtection="0"/>
    <xf numFmtId="0" fontId="119" fillId="15" borderId="125" applyNumberFormat="0" applyAlignment="0" applyProtection="0"/>
    <xf numFmtId="0" fontId="119" fillId="27" borderId="125" applyNumberFormat="0" applyAlignment="0" applyProtection="0"/>
    <xf numFmtId="0" fontId="124" fillId="0" borderId="126" applyNumberFormat="0" applyFill="0" applyAlignment="0" applyProtection="0"/>
    <xf numFmtId="0" fontId="119" fillId="15" borderId="125" applyNumberFormat="0" applyAlignment="0" applyProtection="0"/>
    <xf numFmtId="0" fontId="78" fillId="34" borderId="125" applyNumberFormat="0" applyAlignment="0" applyProtection="0"/>
    <xf numFmtId="0" fontId="119" fillId="27" borderId="125" applyNumberFormat="0" applyAlignment="0" applyProtection="0"/>
    <xf numFmtId="0" fontId="50" fillId="26" borderId="127" applyNumberFormat="0" applyFont="0" applyAlignment="0" applyProtection="0"/>
    <xf numFmtId="0" fontId="61" fillId="26" borderId="127" applyNumberFormat="0" applyFont="0" applyAlignment="0" applyProtection="0"/>
    <xf numFmtId="0" fontId="81" fillId="26" borderId="127" applyNumberFormat="0" applyFont="0" applyAlignment="0" applyProtection="0"/>
    <xf numFmtId="0" fontId="37" fillId="26" borderId="127" applyNumberFormat="0" applyFont="0" applyAlignment="0" applyProtection="0"/>
    <xf numFmtId="0" fontId="72" fillId="4" borderId="124" applyNumberFormat="0" applyAlignment="0" applyProtection="0"/>
    <xf numFmtId="0" fontId="72" fillId="4" borderId="124" applyNumberFormat="0" applyAlignment="0" applyProtection="0"/>
    <xf numFmtId="0" fontId="124" fillId="0" borderId="126" applyNumberFormat="0" applyFill="0" applyAlignment="0" applyProtection="0"/>
    <xf numFmtId="37" fontId="95" fillId="0" borderId="137" applyNumberFormat="0" applyFont="0" applyFill="0" applyAlignment="0" applyProtection="0"/>
    <xf numFmtId="0" fontId="119" fillId="27" borderId="133" applyNumberFormat="0" applyAlignment="0" applyProtection="0"/>
    <xf numFmtId="0" fontId="103" fillId="4" borderId="133" applyNumberFormat="0" applyAlignment="0" applyProtection="0"/>
    <xf numFmtId="0" fontId="103" fillId="4" borderId="133" applyNumberFormat="0" applyAlignment="0" applyProtection="0"/>
    <xf numFmtId="37" fontId="95" fillId="0" borderId="132" applyNumberFormat="0" applyFont="0" applyFill="0" applyAlignment="0" applyProtection="0"/>
    <xf numFmtId="0" fontId="78" fillId="34" borderId="133" applyNumberFormat="0" applyAlignment="0" applyProtection="0"/>
    <xf numFmtId="181" fontId="83" fillId="36" borderId="157">
      <alignment horizontal="center" vertical="top" wrapText="1"/>
    </xf>
    <xf numFmtId="0" fontId="37" fillId="26" borderId="166" applyNumberFormat="0" applyFont="0" applyAlignment="0" applyProtection="0"/>
    <xf numFmtId="0" fontId="61" fillId="26" borderId="166" applyNumberFormat="0" applyFont="0" applyAlignment="0" applyProtection="0"/>
    <xf numFmtId="185" fontId="83" fillId="36" borderId="157">
      <alignment horizontal="center" vertical="top" wrapText="1"/>
    </xf>
    <xf numFmtId="0" fontId="63" fillId="25" borderId="158" applyBorder="0"/>
    <xf numFmtId="0" fontId="81" fillId="26" borderId="141" applyNumberFormat="0" applyFont="0" applyAlignment="0" applyProtection="0"/>
    <xf numFmtId="0" fontId="50" fillId="26" borderId="141" applyNumberFormat="0" applyFont="0" applyAlignment="0" applyProtection="0"/>
    <xf numFmtId="0" fontId="124" fillId="0" borderId="140" applyNumberFormat="0" applyFill="0" applyAlignment="0" applyProtection="0"/>
    <xf numFmtId="0" fontId="119" fillId="15" borderId="154" applyNumberFormat="0" applyAlignment="0" applyProtection="0"/>
    <xf numFmtId="0" fontId="63" fillId="25" borderId="136" applyBorder="0"/>
    <xf numFmtId="0" fontId="63" fillId="25" borderId="136" applyBorder="0"/>
    <xf numFmtId="0" fontId="78" fillId="34" borderId="133" applyNumberFormat="0" applyAlignment="0" applyProtection="0"/>
    <xf numFmtId="0" fontId="103" fillId="4" borderId="133" applyNumberFormat="0" applyAlignment="0" applyProtection="0"/>
    <xf numFmtId="0" fontId="103" fillId="4" borderId="133" applyNumberFormat="0" applyAlignment="0" applyProtection="0"/>
    <xf numFmtId="0" fontId="119" fillId="15" borderId="133" applyNumberFormat="0" applyAlignment="0" applyProtection="0"/>
    <xf numFmtId="0" fontId="119" fillId="27" borderId="133" applyNumberFormat="0" applyAlignment="0" applyProtection="0"/>
    <xf numFmtId="0" fontId="124" fillId="0" borderId="134" applyNumberFormat="0" applyFill="0" applyAlignment="0" applyProtection="0"/>
    <xf numFmtId="0" fontId="119" fillId="15" borderId="133" applyNumberFormat="0" applyAlignment="0" applyProtection="0"/>
    <xf numFmtId="0" fontId="78" fillId="34" borderId="133" applyNumberFormat="0" applyAlignment="0" applyProtection="0"/>
    <xf numFmtId="0" fontId="119" fillId="27" borderId="133" applyNumberFormat="0" applyAlignment="0" applyProtection="0"/>
    <xf numFmtId="0" fontId="50" fillId="26" borderId="135" applyNumberFormat="0" applyFont="0" applyAlignment="0" applyProtection="0"/>
    <xf numFmtId="0" fontId="61" fillId="26" borderId="135" applyNumberFormat="0" applyFont="0" applyAlignment="0" applyProtection="0"/>
    <xf numFmtId="0" fontId="81" fillId="26" borderId="135" applyNumberFormat="0" applyFont="0" applyAlignment="0" applyProtection="0"/>
    <xf numFmtId="0" fontId="37" fillId="26" borderId="135" applyNumberFormat="0" applyFont="0" applyAlignment="0" applyProtection="0"/>
    <xf numFmtId="0" fontId="72" fillId="34" borderId="138" applyNumberFormat="0" applyAlignment="0" applyProtection="0"/>
    <xf numFmtId="0" fontId="124" fillId="0" borderId="134" applyNumberFormat="0" applyFill="0" applyAlignment="0" applyProtection="0"/>
    <xf numFmtId="0" fontId="124" fillId="0" borderId="155" applyNumberFormat="0" applyFill="0" applyAlignment="0" applyProtection="0"/>
    <xf numFmtId="0" fontId="72" fillId="4" borderId="153" applyNumberFormat="0" applyAlignment="0" applyProtection="0"/>
    <xf numFmtId="0" fontId="63" fillId="25" borderId="151" applyBorder="0"/>
    <xf numFmtId="0" fontId="63" fillId="25" borderId="151" applyBorder="0"/>
    <xf numFmtId="0" fontId="72" fillId="34" borderId="147" applyNumberFormat="0" applyAlignment="0" applyProtection="0"/>
    <xf numFmtId="0" fontId="78" fillId="34" borderId="148" applyNumberFormat="0" applyAlignment="0" applyProtection="0"/>
    <xf numFmtId="0" fontId="103" fillId="4" borderId="148" applyNumberFormat="0" applyAlignment="0" applyProtection="0"/>
    <xf numFmtId="0" fontId="103" fillId="4" borderId="148" applyNumberFormat="0" applyAlignment="0" applyProtection="0"/>
    <xf numFmtId="0" fontId="72" fillId="34" borderId="147" applyNumberFormat="0" applyAlignment="0" applyProtection="0"/>
    <xf numFmtId="0" fontId="119" fillId="15" borderId="148" applyNumberFormat="0" applyAlignment="0" applyProtection="0"/>
    <xf numFmtId="0" fontId="119" fillId="27" borderId="148" applyNumberFormat="0" applyAlignment="0" applyProtection="0"/>
    <xf numFmtId="0" fontId="124" fillId="0" borderId="149" applyNumberFormat="0" applyFill="0" applyAlignment="0" applyProtection="0"/>
    <xf numFmtId="0" fontId="119" fillId="15" borderId="148" applyNumberFormat="0" applyAlignment="0" applyProtection="0"/>
    <xf numFmtId="0" fontId="78" fillId="34" borderId="148" applyNumberFormat="0" applyAlignment="0" applyProtection="0"/>
    <xf numFmtId="0" fontId="119" fillId="27" borderId="148" applyNumberFormat="0" applyAlignment="0" applyProtection="0"/>
    <xf numFmtId="0" fontId="50" fillId="26" borderId="150" applyNumberFormat="0" applyFont="0" applyAlignment="0" applyProtection="0"/>
    <xf numFmtId="0" fontId="61" fillId="26" borderId="150" applyNumberFormat="0" applyFont="0" applyAlignment="0" applyProtection="0"/>
    <xf numFmtId="0" fontId="81" fillId="26" borderId="150" applyNumberFormat="0" applyFont="0" applyAlignment="0" applyProtection="0"/>
    <xf numFmtId="0" fontId="37" fillId="26" borderId="150" applyNumberFormat="0" applyFont="0" applyAlignment="0" applyProtection="0"/>
    <xf numFmtId="0" fontId="72" fillId="4" borderId="147" applyNumberFormat="0" applyAlignment="0" applyProtection="0"/>
    <xf numFmtId="0" fontId="72" fillId="4" borderId="147" applyNumberFormat="0" applyAlignment="0" applyProtection="0"/>
    <xf numFmtId="0" fontId="124" fillId="0" borderId="149" applyNumberFormat="0" applyFill="0" applyAlignment="0" applyProtection="0"/>
    <xf numFmtId="0" fontId="119" fillId="27" borderId="164" applyNumberFormat="0" applyAlignment="0" applyProtection="0"/>
    <xf numFmtId="0" fontId="72" fillId="34" borderId="163" applyNumberFormat="0" applyAlignment="0" applyProtection="0"/>
    <xf numFmtId="0" fontId="103" fillId="4" borderId="164" applyNumberFormat="0" applyAlignment="0" applyProtection="0"/>
    <xf numFmtId="0" fontId="103" fillId="4" borderId="164" applyNumberFormat="0" applyAlignment="0" applyProtection="0"/>
    <xf numFmtId="181" fontId="52" fillId="0" borderId="161">
      <alignment horizontal="center"/>
    </xf>
    <xf numFmtId="181" fontId="52" fillId="0" borderId="161">
      <alignment horizontal="center"/>
    </xf>
    <xf numFmtId="181" fontId="52" fillId="0" borderId="161">
      <alignment horizontal="center"/>
    </xf>
    <xf numFmtId="37" fontId="95" fillId="0" borderId="159" applyNumberFormat="0" applyFont="0" applyFill="0" applyAlignment="0" applyProtection="0"/>
    <xf numFmtId="181" fontId="127" fillId="0" borderId="160">
      <alignment horizontal="left" vertical="center"/>
    </xf>
    <xf numFmtId="0" fontId="78" fillId="34" borderId="164" applyNumberFormat="0" applyAlignment="0" applyProtection="0"/>
    <xf numFmtId="215" fontId="37" fillId="0" borderId="162" applyFont="0" applyBorder="0" applyAlignment="0"/>
    <xf numFmtId="215" fontId="37" fillId="0" borderId="162" applyFont="0" applyBorder="0" applyAlignment="0"/>
    <xf numFmtId="215" fontId="37" fillId="0" borderId="162" applyFont="0" applyBorder="0" applyAlignment="0"/>
    <xf numFmtId="2" fontId="154" fillId="0" borderId="160" applyNumberFormat="0" applyFill="0" applyAlignment="0" applyProtection="0"/>
    <xf numFmtId="0" fontId="63" fillId="25" borderId="167" applyBorder="0"/>
    <xf numFmtId="0" fontId="63" fillId="25" borderId="167" applyBorder="0"/>
    <xf numFmtId="0" fontId="72" fillId="34" borderId="163" applyNumberFormat="0" applyAlignment="0" applyProtection="0"/>
    <xf numFmtId="0" fontId="78" fillId="34" borderId="164" applyNumberFormat="0" applyAlignment="0" applyProtection="0"/>
    <xf numFmtId="0" fontId="103" fillId="4" borderId="164" applyNumberFormat="0" applyAlignment="0" applyProtection="0"/>
    <xf numFmtId="0" fontId="103" fillId="4" borderId="164" applyNumberFormat="0" applyAlignment="0" applyProtection="0"/>
    <xf numFmtId="0" fontId="72" fillId="34" borderId="163" applyNumberFormat="0" applyAlignment="0" applyProtection="0"/>
    <xf numFmtId="0" fontId="119" fillId="15" borderId="164" applyNumberFormat="0" applyAlignment="0" applyProtection="0"/>
    <xf numFmtId="0" fontId="119" fillId="27" borderId="164" applyNumberFormat="0" applyAlignment="0" applyProtection="0"/>
    <xf numFmtId="0" fontId="124" fillId="0" borderId="165" applyNumberFormat="0" applyFill="0" applyAlignment="0" applyProtection="0"/>
    <xf numFmtId="0" fontId="119" fillId="15" borderId="164" applyNumberFormat="0" applyAlignment="0" applyProtection="0"/>
    <xf numFmtId="0" fontId="78" fillId="34" borderId="164" applyNumberFormat="0" applyAlignment="0" applyProtection="0"/>
    <xf numFmtId="0" fontId="119" fillId="27" borderId="164" applyNumberFormat="0" applyAlignment="0" applyProtection="0"/>
    <xf numFmtId="0" fontId="50" fillId="26" borderId="166" applyNumberFormat="0" applyFont="0" applyAlignment="0" applyProtection="0"/>
    <xf numFmtId="0" fontId="61" fillId="26" borderId="166" applyNumberFormat="0" applyFont="0" applyAlignment="0" applyProtection="0"/>
    <xf numFmtId="0" fontId="81" fillId="26" borderId="166" applyNumberFormat="0" applyFont="0" applyAlignment="0" applyProtection="0"/>
    <xf numFmtId="0" fontId="37" fillId="26" borderId="166" applyNumberFormat="0" applyFont="0" applyAlignment="0" applyProtection="0"/>
    <xf numFmtId="0" fontId="72" fillId="4" borderId="163" applyNumberFormat="0" applyAlignment="0" applyProtection="0"/>
    <xf numFmtId="0" fontId="72" fillId="4" borderId="163" applyNumberFormat="0" applyAlignment="0" applyProtection="0"/>
    <xf numFmtId="0" fontId="124" fillId="0" borderId="165" applyNumberFormat="0" applyFill="0" applyAlignment="0" applyProtection="0"/>
    <xf numFmtId="0" fontId="63" fillId="25" borderId="72" applyBorder="0"/>
    <xf numFmtId="0" fontId="50" fillId="14" borderId="0" applyNumberFormat="0" applyBorder="0" applyAlignment="0" applyProtection="0"/>
    <xf numFmtId="0" fontId="63" fillId="25" borderId="72" applyBorder="0"/>
    <xf numFmtId="0" fontId="51" fillId="21" borderId="0" applyNumberFormat="0" applyBorder="0" applyAlignment="0" applyProtection="0"/>
    <xf numFmtId="0" fontId="51" fillId="11" borderId="0" applyNumberFormat="0" applyBorder="0" applyAlignment="0" applyProtection="0"/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43" fontId="17" fillId="0" borderId="0" applyFont="0" applyFill="0" applyBorder="0" applyAlignment="0" applyProtection="0"/>
    <xf numFmtId="0" fontId="51" fillId="11" borderId="0" applyNumberFormat="0" applyBorder="0" applyAlignment="0" applyProtection="0"/>
    <xf numFmtId="0" fontId="63" fillId="25" borderId="72" applyBorder="0"/>
    <xf numFmtId="0" fontId="78" fillId="34" borderId="174" applyNumberFormat="0" applyAlignment="0" applyProtection="0"/>
    <xf numFmtId="0" fontId="51" fillId="28" borderId="0" applyNumberFormat="0" applyBorder="0" applyAlignment="0" applyProtection="0"/>
    <xf numFmtId="0" fontId="50" fillId="11" borderId="0" applyNumberFormat="0" applyBorder="0" applyAlignment="0" applyProtection="0"/>
    <xf numFmtId="0" fontId="50" fillId="26" borderId="0" applyNumberFormat="0" applyBorder="0" applyAlignment="0" applyProtection="0"/>
    <xf numFmtId="0" fontId="63" fillId="25" borderId="72" applyBorder="0"/>
    <xf numFmtId="0" fontId="50" fillId="26" borderId="0" applyNumberFormat="0" applyBorder="0" applyAlignment="0" applyProtection="0"/>
    <xf numFmtId="0" fontId="63" fillId="25" borderId="72" applyBorder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1" applyNumberFormat="0" applyFont="0" applyFill="0" applyAlignment="0" applyProtection="0"/>
    <xf numFmtId="37" fontId="95" fillId="0" borderId="11" applyNumberFormat="0" applyFont="0" applyFill="0" applyAlignment="0" applyProtection="0"/>
    <xf numFmtId="37" fontId="95" fillId="0" borderId="11" applyNumberFormat="0" applyFont="0" applyFill="0" applyAlignment="0" applyProtection="0"/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81" fontId="83" fillId="36" borderId="175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" fontId="83" fillId="36" borderId="176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85" fontId="82" fillId="36" borderId="175">
      <alignment horizontal="center" vertical="top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1" fontId="81" fillId="36" borderId="175">
      <alignment horizontal="center" wrapText="1"/>
    </xf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43" fontId="17" fillId="0" borderId="0" applyFont="0" applyFill="0" applyBorder="0" applyAlignment="0" applyProtection="0"/>
    <xf numFmtId="0" fontId="78" fillId="34" borderId="174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185" fontId="83" fillId="36" borderId="71">
      <alignment horizontal="center" vertical="top" wrapText="1"/>
    </xf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51" fillId="28" borderId="0" applyNumberFormat="0" applyBorder="0" applyAlignment="0" applyProtection="0"/>
    <xf numFmtId="0" fontId="51" fillId="22" borderId="0" applyNumberFormat="0" applyBorder="0" applyAlignment="0" applyProtection="0"/>
    <xf numFmtId="0" fontId="51" fillId="21" borderId="0" applyNumberFormat="0" applyBorder="0" applyAlignment="0" applyProtection="0"/>
    <xf numFmtId="0" fontId="51" fillId="33" borderId="0" applyNumberFormat="0" applyBorder="0" applyAlignment="0" applyProtection="0"/>
    <xf numFmtId="0" fontId="51" fillId="31" borderId="0" applyNumberFormat="0" applyBorder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0" borderId="0" applyNumberFormat="0" applyBorder="0" applyAlignment="0" applyProtection="0"/>
    <xf numFmtId="0" fontId="51" fillId="19" borderId="0" applyNumberFormat="0" applyBorder="0" applyAlignment="0" applyProtection="0"/>
    <xf numFmtId="0" fontId="51" fillId="29" borderId="0" applyNumberFormat="0" applyBorder="0" applyAlignment="0" applyProtection="0"/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81" fontId="36" fillId="6" borderId="172" applyNumberFormat="0" applyFill="0" applyBorder="0" applyAlignment="0" applyProtection="0">
      <alignment horizontal="center"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81" fontId="36" fillId="6" borderId="172" applyNumberFormat="0" applyFill="0" applyBorder="0" applyAlignment="0" applyProtection="0">
      <alignment horizontal="center" vertical="center"/>
    </xf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0" fontId="51" fillId="17" borderId="0" applyNumberFormat="0" applyBorder="0" applyAlignment="0" applyProtection="0"/>
    <xf numFmtId="0" fontId="51" fillId="14" borderId="0" applyNumberFormat="0" applyBorder="0" applyAlignment="0" applyProtection="0"/>
    <xf numFmtId="167" fontId="17" fillId="0" borderId="0" applyFont="0" applyFill="0" applyBorder="0" applyAlignment="0" applyProtection="0"/>
    <xf numFmtId="0" fontId="51" fillId="23" borderId="0" applyNumberFormat="0" applyBorder="0" applyAlignment="0" applyProtection="0"/>
    <xf numFmtId="0" fontId="51" fillId="22" borderId="0" applyNumberFormat="0" applyBorder="0" applyAlignment="0" applyProtection="0"/>
    <xf numFmtId="43" fontId="17" fillId="0" borderId="0" applyFont="0" applyFill="0" applyBorder="0" applyAlignment="0" applyProtection="0"/>
    <xf numFmtId="0" fontId="51" fillId="18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1" fillId="17" borderId="0" applyNumberFormat="0" applyBorder="0" applyAlignment="0" applyProtection="0"/>
    <xf numFmtId="0" fontId="51" fillId="14" borderId="0" applyNumberFormat="0" applyBorder="0" applyAlignment="0" applyProtection="0"/>
    <xf numFmtId="0" fontId="51" fillId="19" borderId="0" applyNumberFormat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51" fillId="28" borderId="0" applyNumberFormat="0" applyBorder="0" applyAlignment="0" applyProtection="0"/>
    <xf numFmtId="0" fontId="51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1" borderId="0" applyNumberFormat="0" applyBorder="0" applyAlignment="0" applyProtection="0"/>
    <xf numFmtId="0" fontId="50" fillId="27" borderId="0" applyNumberFormat="0" applyBorder="0" applyAlignment="0" applyProtection="0"/>
    <xf numFmtId="0" fontId="50" fillId="14" borderId="0" applyNumberFormat="0" applyBorder="0" applyAlignment="0" applyProtection="0"/>
    <xf numFmtId="0" fontId="50" fillId="16" borderId="0" applyNumberFormat="0" applyBorder="0" applyAlignment="0" applyProtection="0"/>
    <xf numFmtId="0" fontId="17" fillId="0" borderId="0"/>
    <xf numFmtId="0" fontId="50" fillId="13" borderId="0" applyNumberFormat="0" applyBorder="0" applyAlignment="0" applyProtection="0"/>
    <xf numFmtId="0" fontId="50" fillId="18" borderId="0" applyNumberFormat="0" applyBorder="0" applyAlignment="0" applyProtection="0"/>
    <xf numFmtId="0" fontId="50" fillId="17" borderId="0" applyNumberFormat="0" applyBorder="0" applyAlignment="0" applyProtection="0"/>
    <xf numFmtId="0" fontId="50" fillId="27" borderId="0" applyNumberFormat="0" applyBorder="0" applyAlignment="0" applyProtection="0"/>
    <xf numFmtId="0" fontId="50" fillId="17" borderId="0" applyNumberFormat="0" applyBorder="0" applyAlignment="0" applyProtection="0"/>
    <xf numFmtId="0" fontId="50" fillId="14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26" borderId="0" applyNumberFormat="0" applyBorder="0" applyAlignment="0" applyProtection="0"/>
    <xf numFmtId="0" fontId="50" fillId="17" borderId="0" applyNumberFormat="0" applyBorder="0" applyAlignment="0" applyProtection="0"/>
    <xf numFmtId="0" fontId="17" fillId="0" borderId="0"/>
    <xf numFmtId="0" fontId="50" fillId="16" borderId="0" applyNumberFormat="0" applyBorder="0" applyAlignment="0" applyProtection="0"/>
    <xf numFmtId="0" fontId="50" fillId="15" borderId="0" applyNumberFormat="0" applyBorder="0" applyAlignment="0" applyProtection="0"/>
    <xf numFmtId="0" fontId="50" fillId="14" borderId="0" applyNumberFormat="0" applyBorder="0" applyAlignment="0" applyProtection="0"/>
    <xf numFmtId="0" fontId="50" fillId="13" borderId="0" applyNumberFormat="0" applyBorder="0" applyAlignment="0" applyProtection="0"/>
    <xf numFmtId="0" fontId="50" fillId="12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50" fillId="26" borderId="0" applyNumberFormat="0" applyBorder="0" applyAlignment="0" applyProtection="0"/>
    <xf numFmtId="0" fontId="50" fillId="14" borderId="0" applyNumberFormat="0" applyBorder="0" applyAlignment="0" applyProtection="0"/>
    <xf numFmtId="0" fontId="50" fillId="15" borderId="0" applyNumberFormat="0" applyBorder="0" applyAlignment="0" applyProtection="0"/>
    <xf numFmtId="0" fontId="50" fillId="17" borderId="0" applyNumberFormat="0" applyBorder="0" applyAlignment="0" applyProtection="0"/>
    <xf numFmtId="0" fontId="50" fillId="16" borderId="0" applyNumberFormat="0" applyBorder="0" applyAlignment="0" applyProtection="0"/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0" fontId="17" fillId="0" borderId="0"/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2" fontId="17" fillId="0" borderId="0"/>
    <xf numFmtId="182" fontId="17" fillId="0" borderId="0"/>
    <xf numFmtId="182" fontId="17" fillId="0" borderId="0"/>
    <xf numFmtId="182" fontId="17" fillId="0" borderId="0"/>
    <xf numFmtId="212" fontId="17" fillId="0" borderId="0"/>
    <xf numFmtId="182" fontId="17" fillId="0" borderId="0"/>
    <xf numFmtId="212" fontId="17" fillId="0" borderId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3" fillId="25" borderId="72" applyBorder="0"/>
    <xf numFmtId="9" fontId="17" fillId="0" borderId="0" applyFont="0" applyFill="0" applyBorder="0" applyAlignment="0" applyProtection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51" fillId="23" borderId="0" applyNumberFormat="0" applyBorder="0" applyAlignment="0" applyProtection="0"/>
    <xf numFmtId="0" fontId="51" fillId="22" borderId="0" applyNumberFormat="0" applyBorder="0" applyAlignment="0" applyProtection="0"/>
    <xf numFmtId="0" fontId="51" fillId="21" borderId="0" applyNumberFormat="0" applyBorder="0" applyAlignment="0" applyProtection="0"/>
    <xf numFmtId="0" fontId="51" fillId="18" borderId="0" applyNumberFormat="0" applyBorder="0" applyAlignment="0" applyProtection="0"/>
    <xf numFmtId="0" fontId="51" fillId="17" borderId="0" applyNumberFormat="0" applyBorder="0" applyAlignment="0" applyProtection="0"/>
    <xf numFmtId="0" fontId="51" fillId="20" borderId="0" applyNumberFormat="0" applyBorder="0" applyAlignment="0" applyProtection="0"/>
    <xf numFmtId="0" fontId="50" fillId="19" borderId="0" applyNumberFormat="0" applyBorder="0" applyAlignment="0" applyProtection="0"/>
    <xf numFmtId="0" fontId="50" fillId="16" borderId="0" applyNumberFormat="0" applyBorder="0" applyAlignment="0" applyProtection="0"/>
    <xf numFmtId="0" fontId="50" fillId="13" borderId="0" applyNumberFormat="0" applyBorder="0" applyAlignment="0" applyProtection="0"/>
    <xf numFmtId="0" fontId="50" fillId="18" borderId="0" applyNumberFormat="0" applyBorder="0" applyAlignment="0" applyProtection="0"/>
    <xf numFmtId="0" fontId="50" fillId="17" borderId="0" applyNumberFormat="0" applyBorder="0" applyAlignment="0" applyProtection="0"/>
    <xf numFmtId="0" fontId="50" fillId="16" borderId="0" applyNumberFormat="0" applyBorder="0" applyAlignment="0" applyProtection="0"/>
    <xf numFmtId="0" fontId="50" fillId="15" borderId="0" applyNumberFormat="0" applyBorder="0" applyAlignment="0" applyProtection="0"/>
    <xf numFmtId="0" fontId="50" fillId="14" borderId="0" applyNumberFormat="0" applyBorder="0" applyAlignment="0" applyProtection="0"/>
    <xf numFmtId="0" fontId="50" fillId="13" borderId="0" applyNumberFormat="0" applyBorder="0" applyAlignment="0" applyProtection="0"/>
    <xf numFmtId="0" fontId="50" fillId="12" borderId="0" applyNumberFormat="0" applyBorder="0" applyAlignment="0" applyProtection="0"/>
    <xf numFmtId="0" fontId="50" fillId="11" borderId="0" applyNumberFormat="0" applyBorder="0" applyAlignment="0" applyProtection="0"/>
    <xf numFmtId="0" fontId="50" fillId="10" borderId="0" applyNumberFormat="0" applyBorder="0" applyAlignment="0" applyProtection="0"/>
    <xf numFmtId="0" fontId="182" fillId="0" borderId="0"/>
    <xf numFmtId="0" fontId="63" fillId="25" borderId="72" applyBorder="0"/>
    <xf numFmtId="0" fontId="63" fillId="25" borderId="72" applyBorder="0"/>
    <xf numFmtId="181" fontId="52" fillId="0" borderId="171">
      <alignment horizontal="center"/>
    </xf>
    <xf numFmtId="43" fontId="17" fillId="0" borderId="0" applyFont="0" applyFill="0" applyBorder="0" applyAlignment="0" applyProtection="0"/>
    <xf numFmtId="181" fontId="83" fillId="36" borderId="175">
      <alignment horizontal="center" vertical="top" wrapText="1"/>
    </xf>
    <xf numFmtId="0" fontId="63" fillId="25" borderId="72" applyBorder="0"/>
    <xf numFmtId="185" fontId="82" fillId="36" borderId="175">
      <alignment horizontal="center" vertical="top" wrapText="1"/>
    </xf>
    <xf numFmtId="43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171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212" fontId="17" fillId="0" borderId="0"/>
    <xf numFmtId="182" fontId="17" fillId="0" borderId="0"/>
    <xf numFmtId="212" fontId="17" fillId="0" borderId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9" fontId="17" fillId="0" borderId="0" applyFont="0" applyFill="0" applyBorder="0" applyAlignment="0" applyProtection="0"/>
    <xf numFmtId="0" fontId="63" fillId="25" borderId="72" applyBorder="0"/>
    <xf numFmtId="185" fontId="82" fillId="36" borderId="175">
      <alignment horizontal="center" vertical="top" wrapText="1"/>
    </xf>
    <xf numFmtId="181" fontId="83" fillId="36" borderId="175">
      <alignment horizontal="center" vertical="top" wrapText="1"/>
    </xf>
    <xf numFmtId="181" fontId="52" fillId="0" borderId="171">
      <alignment horizontal="center"/>
    </xf>
    <xf numFmtId="0" fontId="72" fillId="34" borderId="173" applyNumberFormat="0" applyAlignment="0" applyProtection="0"/>
    <xf numFmtId="181" fontId="52" fillId="0" borderId="171">
      <alignment horizontal="center"/>
    </xf>
    <xf numFmtId="0" fontId="78" fillId="34" borderId="174" applyNumberFormat="0" applyAlignment="0" applyProtection="0"/>
    <xf numFmtId="0" fontId="17" fillId="0" borderId="0"/>
    <xf numFmtId="0" fontId="63" fillId="25" borderId="72" applyBorder="0"/>
    <xf numFmtId="181" fontId="52" fillId="0" borderId="171">
      <alignment horizontal="center"/>
    </xf>
    <xf numFmtId="0" fontId="17" fillId="0" borderId="0"/>
    <xf numFmtId="0" fontId="63" fillId="25" borderId="72" applyBorder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43" fontId="17" fillId="0" borderId="0" applyFont="0" applyFill="0" applyBorder="0" applyAlignment="0" applyProtection="0"/>
    <xf numFmtId="0" fontId="50" fillId="17" borderId="0" applyNumberFormat="0" applyBorder="0" applyAlignment="0" applyProtection="0"/>
    <xf numFmtId="0" fontId="63" fillId="25" borderId="72" applyBorder="0"/>
    <xf numFmtId="0" fontId="17" fillId="0" borderId="0"/>
    <xf numFmtId="43" fontId="17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9" fontId="17" fillId="0" borderId="0" applyFont="0" applyFill="0" applyBorder="0" applyAlignment="0" applyProtection="0"/>
    <xf numFmtId="0" fontId="17" fillId="0" borderId="0"/>
    <xf numFmtId="167" fontId="17" fillId="0" borderId="0" applyFont="0" applyFill="0" applyBorder="0" applyAlignment="0" applyProtection="0"/>
    <xf numFmtId="0" fontId="17" fillId="0" borderId="0"/>
    <xf numFmtId="0" fontId="17" fillId="0" borderId="0"/>
    <xf numFmtId="0" fontId="50" fillId="19" borderId="0" applyNumberFormat="0" applyBorder="0" applyAlignment="0" applyProtection="0"/>
    <xf numFmtId="0" fontId="17" fillId="0" borderId="0"/>
    <xf numFmtId="0" fontId="51" fillId="14" borderId="0" applyNumberFormat="0" applyBorder="0" applyAlignment="0" applyProtection="0"/>
    <xf numFmtId="176" fontId="17" fillId="0" borderId="0" applyFont="0" applyFill="0" applyBorder="0" applyAlignment="0" applyProtection="0"/>
    <xf numFmtId="0" fontId="17" fillId="0" borderId="0"/>
    <xf numFmtId="0" fontId="17" fillId="0" borderId="0"/>
    <xf numFmtId="176" fontId="17" fillId="0" borderId="0" applyFont="0" applyFill="0" applyBorder="0" applyAlignment="0" applyProtection="0"/>
    <xf numFmtId="176" fontId="17" fillId="0" borderId="0" applyFont="0" applyFill="0" applyBorder="0" applyAlignment="0" applyProtection="0"/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181" fontId="52" fillId="0" borderId="171">
      <alignment horizontal="center"/>
    </xf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17" fillId="0" borderId="0"/>
    <xf numFmtId="0" fontId="17" fillId="0" borderId="0"/>
    <xf numFmtId="0" fontId="50" fillId="16" borderId="0" applyNumberFormat="0" applyBorder="0" applyAlignment="0" applyProtection="0"/>
    <xf numFmtId="181" fontId="83" fillId="36" borderId="175">
      <alignment horizontal="center" vertical="top" wrapText="1"/>
    </xf>
    <xf numFmtId="181" fontId="52" fillId="0" borderId="170">
      <alignment horizontal="center"/>
    </xf>
    <xf numFmtId="181" fontId="52" fillId="0" borderId="170">
      <alignment horizontal="center"/>
    </xf>
    <xf numFmtId="181" fontId="52" fillId="0" borderId="170">
      <alignment horizontal="center"/>
    </xf>
    <xf numFmtId="181" fontId="36" fillId="6" borderId="169" applyNumberFormat="0" applyFill="0" applyBorder="0" applyAlignment="0" applyProtection="0">
      <alignment horizontal="center" vertical="center"/>
    </xf>
    <xf numFmtId="181" fontId="36" fillId="6" borderId="169" applyNumberFormat="0" applyFill="0" applyBorder="0" applyAlignment="0" applyProtection="0">
      <alignment horizontal="center" vertical="center"/>
    </xf>
    <xf numFmtId="181" fontId="36" fillId="6" borderId="169" applyNumberFormat="0" applyFill="0" applyBorder="0" applyAlignment="0" applyProtection="0">
      <alignment horizontal="center" vertical="center"/>
    </xf>
    <xf numFmtId="1" fontId="81" fillId="36" borderId="175">
      <alignment horizontal="center" wrapText="1"/>
    </xf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51" fillId="22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214" fontId="37" fillId="42" borderId="168" applyFont="0" applyBorder="0" applyAlignment="0"/>
    <xf numFmtId="214" fontId="37" fillId="42" borderId="168" applyFont="0" applyBorder="0" applyAlignment="0"/>
    <xf numFmtId="214" fontId="37" fillId="42" borderId="168" applyFont="0" applyBorder="0" applyAlignment="0"/>
    <xf numFmtId="0" fontId="63" fillId="25" borderId="72" applyBorder="0"/>
    <xf numFmtId="2" fontId="84" fillId="0" borderId="169" applyNumberFormat="0" applyFont="0" applyFill="0" applyAlignment="0" applyProtection="0"/>
    <xf numFmtId="2" fontId="84" fillId="0" borderId="169" applyNumberFormat="0" applyFont="0" applyFill="0" applyAlignment="0" applyProtection="0"/>
    <xf numFmtId="2" fontId="84" fillId="0" borderId="169" applyNumberFormat="0" applyFont="0" applyFill="0" applyAlignment="0" applyProtection="0"/>
    <xf numFmtId="0" fontId="63" fillId="25" borderId="72" applyBorder="0"/>
    <xf numFmtId="0" fontId="17" fillId="0" borderId="0"/>
    <xf numFmtId="167" fontId="17" fillId="0" borderId="0" applyFont="0" applyFill="0" applyBorder="0" applyAlignment="0" applyProtection="0"/>
    <xf numFmtId="43" fontId="17" fillId="0" borderId="0" applyFont="0" applyFill="0" applyBorder="0" applyAlignment="0" applyProtection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63" fillId="25" borderId="72" applyBorder="0"/>
    <xf numFmtId="0" fontId="17" fillId="0" borderId="0"/>
    <xf numFmtId="0" fontId="63" fillId="25" borderId="72" applyBorder="0"/>
    <xf numFmtId="0" fontId="63" fillId="25" borderId="72" applyBorder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37" fontId="95" fillId="0" borderId="177" applyNumberFormat="0" applyFont="0" applyFill="0" applyAlignment="0" applyProtection="0"/>
    <xf numFmtId="189" fontId="102" fillId="0" borderId="0" applyFill="0" applyBorder="0" applyAlignment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0" fontId="103" fillId="4" borderId="174" applyNumberFormat="0" applyAlignment="0" applyProtection="0"/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178" fontId="108" fillId="0" borderId="175">
      <alignment horizontal="center"/>
    </xf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0" fontId="72" fillId="34" borderId="173" applyNumberFormat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4" fontId="47" fillId="0" borderId="0" applyFill="0" applyBorder="0" applyAlignment="0"/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185" fontId="83" fillId="36" borderId="175">
      <alignment horizontal="center" vertical="top" wrapText="1"/>
    </xf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21" fillId="0" borderId="0" applyNumberFormat="0" applyFill="0" applyBorder="0" applyAlignment="0" applyProtection="0"/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1" fontId="81" fillId="0" borderId="176">
      <alignment horizontal="right" wrapText="1"/>
    </xf>
    <xf numFmtId="0" fontId="51" fillId="29" borderId="0" applyNumberFormat="0" applyBorder="0" applyAlignment="0" applyProtection="0"/>
    <xf numFmtId="0" fontId="51" fillId="28" borderId="0" applyNumberFormat="0" applyBorder="0" applyAlignment="0" applyProtection="0"/>
    <xf numFmtId="0" fontId="51" fillId="19" borderId="0" applyNumberFormat="0" applyBorder="0" applyAlignment="0" applyProtection="0"/>
    <xf numFmtId="0" fontId="51" fillId="30" borderId="0" applyNumberFormat="0" applyBorder="0" applyAlignment="0" applyProtection="0"/>
    <xf numFmtId="0" fontId="51" fillId="22" borderId="0" applyNumberFormat="0" applyBorder="0" applyAlignment="0" applyProtection="0"/>
    <xf numFmtId="0" fontId="51" fillId="31" borderId="0" applyNumberFormat="0" applyBorder="0" applyAlignment="0" applyProtection="0"/>
    <xf numFmtId="189" fontId="102" fillId="0" borderId="0" applyFill="0" applyBorder="0" applyAlignment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0" fontId="119" fillId="15" borderId="174" applyNumberFormat="0" applyAlignment="0" applyProtection="0"/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181" fontId="127" fillId="0" borderId="179">
      <alignment horizontal="left" vertical="center"/>
    </xf>
    <xf numFmtId="0" fontId="121" fillId="0" borderId="41" applyNumberFormat="0" applyFill="0" applyAlignment="0" applyProtection="0"/>
    <xf numFmtId="0" fontId="121" fillId="0" borderId="0" applyNumberFormat="0" applyFill="0" applyBorder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78" fillId="34" borderId="174" applyNumberFormat="0" applyAlignment="0" applyProtection="0"/>
    <xf numFmtId="0" fontId="119" fillId="27" borderId="174" applyNumberFormat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10" fontId="41" fillId="2" borderId="175" applyNumberFormat="0" applyBorder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0" fontId="119" fillId="27" borderId="174" applyNumberFormat="0" applyAlignment="0" applyProtection="0"/>
    <xf numFmtId="189" fontId="102" fillId="0" borderId="0" applyFill="0" applyBorder="0" applyAlignment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47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185" fillId="0" borderId="0" applyFont="0" applyFill="0" applyBorder="0" applyAlignment="0" applyProtection="0"/>
    <xf numFmtId="167" fontId="185" fillId="0" borderId="0" applyFont="0" applyFill="0" applyBorder="0" applyAlignment="0" applyProtection="0"/>
    <xf numFmtId="167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43" fontId="37" fillId="0" borderId="0" applyFont="0" applyFill="0" applyBorder="0" applyAlignment="0" applyProtection="0"/>
    <xf numFmtId="176" fontId="3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67" fontId="47" fillId="0" borderId="0" applyFont="0" applyFill="0" applyBorder="0" applyAlignment="0" applyProtection="0">
      <alignment vertical="top"/>
    </xf>
    <xf numFmtId="167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37" fontId="37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176" fontId="50" fillId="0" borderId="0" applyFont="0" applyFill="0" applyBorder="0" applyAlignment="0" applyProtection="0"/>
    <xf numFmtId="233" fontId="37" fillId="0" borderId="0" applyFont="0" applyFill="0" applyBorder="0" applyAlignment="0" applyProtection="0"/>
    <xf numFmtId="233" fontId="37" fillId="0" borderId="0" applyFont="0" applyFill="0" applyBorder="0" applyAlignment="0" applyProtection="0"/>
    <xf numFmtId="43" fontId="50" fillId="0" borderId="0" applyFont="0" applyFill="0" applyBorder="0" applyAlignment="0" applyProtection="0"/>
    <xf numFmtId="181" fontId="136" fillId="0" borderId="11"/>
    <xf numFmtId="232" fontId="37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171" fontId="50" fillId="0" borderId="0" applyFont="0" applyFill="0" applyBorder="0" applyAlignment="0" applyProtection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0" fontId="17" fillId="0" borderId="0"/>
    <xf numFmtId="0" fontId="17" fillId="0" borderId="0"/>
    <xf numFmtId="0" fontId="41" fillId="0" borderId="0">
      <alignment vertical="center"/>
    </xf>
    <xf numFmtId="0" fontId="37" fillId="0" borderId="0"/>
    <xf numFmtId="0" fontId="41" fillId="0" borderId="0">
      <alignment vertical="center"/>
    </xf>
    <xf numFmtId="0" fontId="37" fillId="0" borderId="0"/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41" fillId="0" borderId="0">
      <alignment vertical="center"/>
    </xf>
    <xf numFmtId="0" fontId="17" fillId="0" borderId="0"/>
    <xf numFmtId="0" fontId="17" fillId="0" borderId="0"/>
    <xf numFmtId="182" fontId="47" fillId="0" borderId="0">
      <alignment vertical="top"/>
    </xf>
    <xf numFmtId="0" fontId="17" fillId="0" borderId="0"/>
    <xf numFmtId="0" fontId="37" fillId="0" borderId="0"/>
    <xf numFmtId="0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41" fillId="0" borderId="0">
      <alignment vertical="center"/>
    </xf>
    <xf numFmtId="182" fontId="47" fillId="0" borderId="0">
      <alignment vertical="top"/>
    </xf>
    <xf numFmtId="0" fontId="175" fillId="0" borderId="0"/>
    <xf numFmtId="0" fontId="175" fillId="0" borderId="0"/>
    <xf numFmtId="181" fontId="37" fillId="0" borderId="0"/>
    <xf numFmtId="0" fontId="37" fillId="0" borderId="0"/>
    <xf numFmtId="0" fontId="47" fillId="0" borderId="0">
      <alignment vertical="top"/>
    </xf>
    <xf numFmtId="0" fontId="17" fillId="0" borderId="0"/>
    <xf numFmtId="0" fontId="17" fillId="0" borderId="0"/>
    <xf numFmtId="181" fontId="37" fillId="0" borderId="0"/>
    <xf numFmtId="0" fontId="47" fillId="0" borderId="0">
      <alignment vertical="top"/>
    </xf>
    <xf numFmtId="0" fontId="175" fillId="0" borderId="0"/>
    <xf numFmtId="0" fontId="17" fillId="0" borderId="0"/>
    <xf numFmtId="0" fontId="17" fillId="0" borderId="0"/>
    <xf numFmtId="0" fontId="17" fillId="0" borderId="0"/>
    <xf numFmtId="0" fontId="36" fillId="0" borderId="0"/>
    <xf numFmtId="0" fontId="17" fillId="0" borderId="0"/>
    <xf numFmtId="0" fontId="37" fillId="0" borderId="0"/>
    <xf numFmtId="0" fontId="17" fillId="0" borderId="0"/>
    <xf numFmtId="182" fontId="47" fillId="0" borderId="0">
      <alignment vertical="top"/>
    </xf>
    <xf numFmtId="0" fontId="41" fillId="0" borderId="0">
      <alignment vertical="center"/>
    </xf>
    <xf numFmtId="0" fontId="36" fillId="0" borderId="0"/>
    <xf numFmtId="177" fontId="37" fillId="0" borderId="0"/>
    <xf numFmtId="0" fontId="41" fillId="0" borderId="0">
      <alignment vertical="center"/>
    </xf>
    <xf numFmtId="0" fontId="47" fillId="0" borderId="0">
      <alignment vertical="top"/>
    </xf>
    <xf numFmtId="0" fontId="17" fillId="0" borderId="0"/>
    <xf numFmtId="0" fontId="17" fillId="0" borderId="0"/>
    <xf numFmtId="0" fontId="17" fillId="0" borderId="0"/>
    <xf numFmtId="181" fontId="37" fillId="0" borderId="0"/>
    <xf numFmtId="0" fontId="17" fillId="0" borderId="0"/>
    <xf numFmtId="0" fontId="17" fillId="0" borderId="0"/>
    <xf numFmtId="181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5" fillId="0" borderId="0"/>
    <xf numFmtId="181" fontId="3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182" fontId="17" fillId="0" borderId="0"/>
    <xf numFmtId="212" fontId="17" fillId="0" borderId="0"/>
    <xf numFmtId="212" fontId="17" fillId="0" borderId="0"/>
    <xf numFmtId="212" fontId="17" fillId="0" borderId="0"/>
    <xf numFmtId="212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17" fillId="0" borderId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50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6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81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0" fontId="37" fillId="26" borderId="180" applyNumberFormat="0" applyFont="0" applyAlignment="0" applyProtection="0"/>
    <xf numFmtId="2" fontId="142" fillId="0" borderId="0">
      <alignment horizontal="right" vertical="top"/>
    </xf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9" fontId="50" fillId="0" borderId="0" applyFont="0" applyFill="0" applyBorder="0" applyAlignment="0" applyProtection="0"/>
    <xf numFmtId="9" fontId="183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184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50" fillId="0" borderId="0" applyFont="0" applyFill="0" applyBorder="0" applyAlignment="0" applyProtection="0"/>
    <xf numFmtId="9" fontId="47" fillId="0" borderId="0" applyFont="0" applyFill="0" applyBorder="0" applyAlignment="0" applyProtection="0"/>
    <xf numFmtId="9" fontId="47" fillId="0" borderId="0" applyFont="0" applyFill="0" applyBorder="0" applyAlignment="0" applyProtection="0">
      <alignment vertical="top"/>
    </xf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214" fontId="37" fillId="42" borderId="181" applyFont="0" applyBorder="0" applyAlignment="0"/>
    <xf numFmtId="189" fontId="102" fillId="0" borderId="0" applyFill="0" applyBorder="0" applyAlignment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0" fontId="72" fillId="4" borderId="173" applyNumberFormat="0" applyAlignment="0" applyProtection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215" fontId="37" fillId="0" borderId="182" applyFont="0" applyBorder="0" applyAlignment="0"/>
    <xf numFmtId="0" fontId="47" fillId="0" borderId="0">
      <alignment vertical="top"/>
    </xf>
    <xf numFmtId="0" fontId="47" fillId="0" borderId="0" applyNumberFormat="0" applyBorder="0" applyAlignment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154" fillId="0" borderId="179" applyNumberForma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2" fontId="84" fillId="0" borderId="172" applyNumberFormat="0" applyFont="0" applyFill="0" applyAlignment="0" applyProtection="0"/>
    <xf numFmtId="49" fontId="47" fillId="0" borderId="0" applyFill="0" applyBorder="0" applyAlignment="0"/>
    <xf numFmtId="0" fontId="121" fillId="0" borderId="41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124" fillId="0" borderId="178" applyNumberFormat="0" applyFill="0" applyAlignment="0" applyProtection="0"/>
    <xf numFmtId="0" fontId="51" fillId="32" borderId="0" applyNumberFormat="0" applyBorder="0" applyAlignment="0" applyProtection="0"/>
    <xf numFmtId="0" fontId="51" fillId="31" borderId="0" applyNumberFormat="0" applyBorder="0" applyAlignment="0" applyProtection="0"/>
    <xf numFmtId="0" fontId="51" fillId="33" borderId="0" applyNumberFormat="0" applyBorder="0" applyAlignment="0" applyProtection="0"/>
    <xf numFmtId="0" fontId="51" fillId="21" borderId="0" applyNumberFormat="0" applyBorder="0" applyAlignment="0" applyProtection="0"/>
    <xf numFmtId="0" fontId="51" fillId="22" borderId="0" applyNumberFormat="0" applyBorder="0" applyAlignment="0" applyProtection="0"/>
    <xf numFmtId="0" fontId="51" fillId="28" borderId="0" applyNumberFormat="0" applyBorder="0" applyAlignment="0" applyProtection="0"/>
    <xf numFmtId="0" fontId="16" fillId="0" borderId="0"/>
    <xf numFmtId="0" fontId="37" fillId="0" borderId="0"/>
    <xf numFmtId="0" fontId="63" fillId="25" borderId="193" applyBorder="0"/>
    <xf numFmtId="0" fontId="63" fillId="25" borderId="193" applyBorder="0"/>
    <xf numFmtId="0" fontId="63" fillId="25" borderId="193" applyBorder="0"/>
    <xf numFmtId="0" fontId="63" fillId="25" borderId="193" applyBorder="0"/>
    <xf numFmtId="0" fontId="63" fillId="25" borderId="193" applyBorder="0"/>
    <xf numFmtId="0" fontId="63" fillId="25" borderId="193" applyBorder="0"/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181" fontId="52" fillId="0" borderId="184">
      <alignment horizontal="center"/>
    </xf>
    <xf numFmtId="0" fontId="15" fillId="52" borderId="0" applyNumberFormat="0" applyBorder="0" applyAlignment="0" applyProtection="0"/>
    <xf numFmtId="0" fontId="15" fillId="52" borderId="0" applyNumberFormat="0" applyBorder="0" applyAlignment="0" applyProtection="0"/>
    <xf numFmtId="0" fontId="15" fillId="56" borderId="0" applyNumberFormat="0" applyBorder="0" applyAlignment="0" applyProtection="0"/>
    <xf numFmtId="0" fontId="15" fillId="56" borderId="0" applyNumberFormat="0" applyBorder="0" applyAlignment="0" applyProtection="0"/>
    <xf numFmtId="0" fontId="15" fillId="60" borderId="0" applyNumberFormat="0" applyBorder="0" applyAlignment="0" applyProtection="0"/>
    <xf numFmtId="0" fontId="15" fillId="60" borderId="0" applyNumberFormat="0" applyBorder="0" applyAlignment="0" applyProtection="0"/>
    <xf numFmtId="0" fontId="15" fillId="64" borderId="0" applyNumberFormat="0" applyBorder="0" applyAlignment="0" applyProtection="0"/>
    <xf numFmtId="0" fontId="15" fillId="64" borderId="0" applyNumberFormat="0" applyBorder="0" applyAlignment="0" applyProtection="0"/>
    <xf numFmtId="0" fontId="15" fillId="68" borderId="0" applyNumberFormat="0" applyBorder="0" applyAlignment="0" applyProtection="0"/>
    <xf numFmtId="0" fontId="15" fillId="68" borderId="0" applyNumberFormat="0" applyBorder="0" applyAlignment="0" applyProtection="0"/>
    <xf numFmtId="0" fontId="15" fillId="72" borderId="0" applyNumberFormat="0" applyBorder="0" applyAlignment="0" applyProtection="0"/>
    <xf numFmtId="0" fontId="15" fillId="72" borderId="0" applyNumberFormat="0" applyBorder="0" applyAlignment="0" applyProtection="0"/>
    <xf numFmtId="0" fontId="15" fillId="53" borderId="0" applyNumberFormat="0" applyBorder="0" applyAlignment="0" applyProtection="0"/>
    <xf numFmtId="0" fontId="15" fillId="53" borderId="0" applyNumberFormat="0" applyBorder="0" applyAlignment="0" applyProtection="0"/>
    <xf numFmtId="0" fontId="15" fillId="57" borderId="0" applyNumberFormat="0" applyBorder="0" applyAlignment="0" applyProtection="0"/>
    <xf numFmtId="0" fontId="15" fillId="57" borderId="0" applyNumberFormat="0" applyBorder="0" applyAlignment="0" applyProtection="0"/>
    <xf numFmtId="0" fontId="15" fillId="61" borderId="0" applyNumberFormat="0" applyBorder="0" applyAlignment="0" applyProtection="0"/>
    <xf numFmtId="0" fontId="15" fillId="61" borderId="0" applyNumberFormat="0" applyBorder="0" applyAlignment="0" applyProtection="0"/>
    <xf numFmtId="0" fontId="15" fillId="65" borderId="0" applyNumberFormat="0" applyBorder="0" applyAlignment="0" applyProtection="0"/>
    <xf numFmtId="0" fontId="15" fillId="65" borderId="0" applyNumberFormat="0" applyBorder="0" applyAlignment="0" applyProtection="0"/>
    <xf numFmtId="0" fontId="15" fillId="69" borderId="0" applyNumberFormat="0" applyBorder="0" applyAlignment="0" applyProtection="0"/>
    <xf numFmtId="0" fontId="15" fillId="69" borderId="0" applyNumberFormat="0" applyBorder="0" applyAlignment="0" applyProtection="0"/>
    <xf numFmtId="0" fontId="15" fillId="73" borderId="0" applyNumberFormat="0" applyBorder="0" applyAlignment="0" applyProtection="0"/>
    <xf numFmtId="0" fontId="15" fillId="73" borderId="0" applyNumberFormat="0" applyBorder="0" applyAlignment="0" applyProtection="0"/>
    <xf numFmtId="0" fontId="198" fillId="54" borderId="0" applyNumberFormat="0" applyBorder="0" applyAlignment="0" applyProtection="0"/>
    <xf numFmtId="0" fontId="198" fillId="58" borderId="0" applyNumberFormat="0" applyBorder="0" applyAlignment="0" applyProtection="0"/>
    <xf numFmtId="0" fontId="198" fillId="62" borderId="0" applyNumberFormat="0" applyBorder="0" applyAlignment="0" applyProtection="0"/>
    <xf numFmtId="0" fontId="198" fillId="66" borderId="0" applyNumberFormat="0" applyBorder="0" applyAlignment="0" applyProtection="0"/>
    <xf numFmtId="0" fontId="198" fillId="70" borderId="0" applyNumberFormat="0" applyBorder="0" applyAlignment="0" applyProtection="0"/>
    <xf numFmtId="0" fontId="198" fillId="74" borderId="0" applyNumberFormat="0" applyBorder="0" applyAlignment="0" applyProtection="0"/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181" fontId="36" fillId="6" borderId="183" applyNumberFormat="0" applyFill="0" applyBorder="0" applyAlignment="0" applyProtection="0">
      <alignment horizontal="center" vertical="center"/>
    </xf>
    <xf numFmtId="0" fontId="198" fillId="51" borderId="0" applyNumberFormat="0" applyBorder="0" applyAlignment="0" applyProtection="0"/>
    <xf numFmtId="0" fontId="198" fillId="55" borderId="0" applyNumberFormat="0" applyBorder="0" applyAlignment="0" applyProtection="0"/>
    <xf numFmtId="0" fontId="198" fillId="59" borderId="0" applyNumberFormat="0" applyBorder="0" applyAlignment="0" applyProtection="0"/>
    <xf numFmtId="0" fontId="198" fillId="63" borderId="0" applyNumberFormat="0" applyBorder="0" applyAlignment="0" applyProtection="0"/>
    <xf numFmtId="0" fontId="198" fillId="67" borderId="0" applyNumberFormat="0" applyBorder="0" applyAlignment="0" applyProtection="0"/>
    <xf numFmtId="0" fontId="198" fillId="71" borderId="0" applyNumberFormat="0" applyBorder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2" fillId="34" borderId="194" applyNumberFormat="0" applyAlignment="0" applyProtection="0"/>
    <xf numFmtId="0" fontId="73" fillId="13" borderId="0" applyNumberFormat="0" applyBorder="0" applyAlignment="0" applyProtection="0"/>
    <xf numFmtId="0" fontId="194" fillId="49" borderId="0" applyNumberFormat="0" applyBorder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0" fontId="78" fillId="34" borderId="195" applyNumberFormat="0" applyAlignment="0" applyProtection="0"/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" fontId="81" fillId="36" borderId="196">
      <alignment horizontal="center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5" fontId="82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181" fontId="83" fillId="36" borderId="196">
      <alignment horizontal="center" vertical="top" wrapText="1"/>
    </xf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37" fontId="95" fillId="0" borderId="197" applyNumberFormat="0" applyFont="0" applyFill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103" fillId="4" borderId="198" applyNumberFormat="0" applyAlignment="0" applyProtection="0"/>
    <xf numFmtId="0" fontId="37" fillId="0" borderId="0"/>
    <xf numFmtId="0" fontId="37" fillId="0" borderId="0"/>
    <xf numFmtId="0" fontId="37" fillId="0" borderId="0"/>
    <xf numFmtId="0" fontId="37" fillId="0" borderId="0"/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178" fontId="108" fillId="0" borderId="199">
      <alignment horizontal="center"/>
    </xf>
    <xf numFmtId="0" fontId="105" fillId="38" borderId="34" applyNumberFormat="0" applyAlignment="0" applyProtection="0"/>
    <xf numFmtId="0" fontId="195" fillId="50" borderId="19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0" fontId="72" fillId="34" borderId="200" applyNumberFormat="0" applyAlignment="0" applyProtection="0"/>
    <xf numFmtId="43" fontId="37" fillId="0" borderId="0" applyFont="0" applyFill="0" applyBorder="0" applyAlignment="0" applyProtection="0"/>
    <xf numFmtId="4" fontId="115" fillId="0" borderId="0">
      <protection locked="0"/>
    </xf>
    <xf numFmtId="4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201" fillId="0" borderId="0" applyFont="0" applyFill="0" applyBorder="0" applyAlignment="0" applyProtection="0"/>
    <xf numFmtId="167" fontId="201" fillId="0" borderId="0" applyFont="0" applyFill="0" applyBorder="0" applyAlignment="0" applyProtection="0"/>
    <xf numFmtId="167" fontId="37" fillId="0" borderId="0" applyFont="0" applyFill="0" applyBorder="0" applyAlignment="0" applyProtection="0"/>
    <xf numFmtId="191" fontId="37" fillId="0" borderId="0" applyFont="0" applyFill="0" applyBorder="0" applyAlignment="0" applyProtection="0"/>
    <xf numFmtId="167" fontId="50" fillId="0" borderId="0" applyFont="0" applyFill="0" applyBorder="0" applyAlignment="0" applyProtection="0"/>
    <xf numFmtId="167" fontId="201" fillId="0" borderId="0" applyFont="0" applyFill="0" applyBorder="0" applyAlignment="0" applyProtection="0"/>
    <xf numFmtId="191" fontId="37" fillId="0" borderId="0" applyFont="0" applyFill="0" applyBorder="0" applyAlignment="0" applyProtection="0"/>
    <xf numFmtId="167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63" fillId="0" borderId="0" applyFont="0" applyFill="0" applyBorder="0" applyAlignment="0" applyProtection="0"/>
    <xf numFmtId="167" fontId="37" fillId="0" borderId="0" applyFont="0" applyFill="0" applyBorder="0" applyAlignment="0" applyProtection="0"/>
    <xf numFmtId="43" fontId="37" fillId="0" borderId="0" applyFont="0" applyFill="0" applyBorder="0" applyAlignment="0" applyProtection="0"/>
    <xf numFmtId="43" fontId="63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7" fillId="0" borderId="0" applyFont="0" applyFill="0" applyBorder="0" applyAlignment="0" applyProtection="0"/>
    <xf numFmtId="40" fontId="111" fillId="0" borderId="0" applyFont="0" applyFill="0" applyBorder="0" applyAlignment="0" applyProtection="0"/>
    <xf numFmtId="43" fontId="202" fillId="0" borderId="0" applyFont="0" applyFill="0" applyBorder="0" applyAlignment="0" applyProtection="0"/>
    <xf numFmtId="4" fontId="115" fillId="0" borderId="0">
      <protection locked="0"/>
    </xf>
    <xf numFmtId="167" fontId="37" fillId="0" borderId="0" applyFont="0" applyFill="0" applyBorder="0" applyAlignment="0" applyProtection="0"/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185" fontId="83" fillId="36" borderId="199">
      <alignment horizontal="center" vertical="top" wrapText="1"/>
    </xf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67" fillId="0" borderId="0" applyNumberFormat="0" applyFill="0" applyBorder="0" applyAlignment="0" applyProtection="0"/>
    <xf numFmtId="0" fontId="197" fillId="0" borderId="0" applyNumberFormat="0" applyFill="0" applyBorder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119" fillId="15" borderId="198" applyNumberFormat="0" applyAlignment="0" applyProtection="0"/>
    <xf numFmtId="0" fontId="96" fillId="14" borderId="0" applyNumberFormat="0" applyBorder="0" applyAlignment="0" applyProtection="0"/>
    <xf numFmtId="0" fontId="193" fillId="48" borderId="0" applyNumberFormat="0" applyBorder="0" applyAlignment="0" applyProtection="0"/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181" fontId="127" fillId="0" borderId="192">
      <alignment horizontal="left" vertical="center"/>
    </xf>
    <xf numFmtId="0" fontId="129" fillId="0" borderId="39" applyNumberFormat="0" applyFill="0" applyAlignment="0" applyProtection="0"/>
    <xf numFmtId="0" fontId="190" fillId="0" borderId="187" applyNumberFormat="0" applyFill="0" applyAlignment="0" applyProtection="0"/>
    <xf numFmtId="0" fontId="131" fillId="0" borderId="40" applyNumberFormat="0" applyFill="0" applyAlignment="0" applyProtection="0"/>
    <xf numFmtId="0" fontId="191" fillId="0" borderId="188" applyNumberFormat="0" applyFill="0" applyAlignment="0" applyProtection="0"/>
    <xf numFmtId="0" fontId="192" fillId="0" borderId="189" applyNumberFormat="0" applyFill="0" applyAlignment="0" applyProtection="0"/>
    <xf numFmtId="0" fontId="192" fillId="0" borderId="0" applyNumberFormat="0" applyFill="0" applyBorder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0" fontId="78" fillId="34" borderId="198" applyNumberFormat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10" fontId="41" fillId="2" borderId="199" applyNumberFormat="0" applyBorder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19" fillId="27" borderId="198" applyNumberFormat="0" applyAlignment="0" applyProtection="0"/>
    <xf numFmtId="0" fontId="106" fillId="0" borderId="35" applyNumberFormat="0" applyFill="0" applyAlignment="0" applyProtection="0"/>
    <xf numFmtId="0" fontId="169" fillId="0" borderId="66" applyNumberFormat="0" applyFill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210" fontId="47" fillId="0" borderId="0" applyFont="0" applyFill="0" applyBorder="0" applyAlignment="0" applyProtection="0">
      <alignment vertical="top"/>
    </xf>
    <xf numFmtId="4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37" fillId="0" borderId="0" applyFont="0" applyFill="0" applyBorder="0" applyAlignment="0" applyProtection="0"/>
    <xf numFmtId="183" fontId="37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167" fontId="15" fillId="0" borderId="0" applyFont="0" applyFill="0" applyBorder="0" applyAlignment="0" applyProtection="0"/>
    <xf numFmtId="43" fontId="50" fillId="0" borderId="0" applyFont="0" applyFill="0" applyBorder="0" applyAlignment="0" applyProtection="0"/>
    <xf numFmtId="43" fontId="15" fillId="0" borderId="0" applyFont="0" applyFill="0" applyBorder="0" applyAlignment="0" applyProtection="0"/>
    <xf numFmtId="43" fontId="15" fillId="0" borderId="0" applyFont="0" applyFill="0" applyBorder="0" applyAlignment="0" applyProtection="0"/>
    <xf numFmtId="208" fontId="37" fillId="0" borderId="0" applyFont="0" applyFill="0" applyBorder="0" applyAlignment="0" applyProtection="0"/>
    <xf numFmtId="234" fontId="17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71" fontId="15" fillId="0" borderId="0" applyFont="0" applyFill="0" applyBorder="0" applyAlignment="0" applyProtection="0"/>
    <xf numFmtId="181" fontId="37" fillId="0" borderId="0"/>
    <xf numFmtId="0" fontId="15" fillId="0" borderId="0"/>
    <xf numFmtId="0" fontId="15" fillId="0" borderId="0"/>
    <xf numFmtId="0" fontId="175" fillId="0" borderId="0"/>
    <xf numFmtId="181" fontId="37" fillId="0" borderId="0"/>
    <xf numFmtId="0" fontId="15" fillId="0" borderId="0"/>
    <xf numFmtId="0" fontId="15" fillId="0" borderId="0"/>
    <xf numFmtId="0" fontId="47" fillId="0" borderId="0">
      <alignment vertical="top"/>
    </xf>
    <xf numFmtId="0" fontId="175" fillId="0" borderId="0"/>
    <xf numFmtId="181" fontId="37" fillId="0" borderId="0"/>
    <xf numFmtId="0" fontId="15" fillId="0" borderId="0"/>
    <xf numFmtId="0" fontId="15" fillId="0" borderId="0"/>
    <xf numFmtId="0" fontId="47" fillId="0" borderId="0">
      <alignment vertical="top"/>
    </xf>
    <xf numFmtId="181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1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1" fontId="37" fillId="0" borderId="0"/>
    <xf numFmtId="0" fontId="202" fillId="0" borderId="0"/>
    <xf numFmtId="0" fontId="37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37" fillId="0" borderId="0"/>
    <xf numFmtId="0" fontId="41" fillId="0" borderId="0"/>
    <xf numFmtId="181" fontId="139" fillId="4" borderId="0"/>
    <xf numFmtId="0" fontId="15" fillId="0" borderId="0"/>
    <xf numFmtId="0" fontId="15" fillId="0" borderId="0"/>
    <xf numFmtId="0" fontId="37" fillId="0" borderId="0"/>
    <xf numFmtId="0" fontId="61" fillId="0" borderId="0"/>
    <xf numFmtId="0" fontId="37" fillId="0" borderId="0">
      <alignment vertical="center"/>
    </xf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1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18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212" fontId="15" fillId="0" borderId="0"/>
    <xf numFmtId="181" fontId="37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15" fillId="0" borderId="0"/>
    <xf numFmtId="0" fontId="37" fillId="0" borderId="0"/>
    <xf numFmtId="181" fontId="37" fillId="0" borderId="0"/>
    <xf numFmtId="0" fontId="37" fillId="0" borderId="0"/>
    <xf numFmtId="181" fontId="37" fillId="0" borderId="0"/>
    <xf numFmtId="0" fontId="15" fillId="0" borderId="0"/>
    <xf numFmtId="0" fontId="15" fillId="0" borderId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50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6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81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37" fillId="26" borderId="202" applyNumberFormat="0" applyFon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11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63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75" fillId="0" borderId="0" applyFont="0" applyFill="0" applyBorder="0" applyAlignment="0" applyProtection="0"/>
    <xf numFmtId="9" fontId="202" fillId="0" borderId="0" applyFont="0" applyFill="0" applyBorder="0" applyAlignment="0" applyProtection="0"/>
    <xf numFmtId="9" fontId="37" fillId="0" borderId="0" applyFont="0" applyFill="0" applyBorder="0" applyAlignment="0" applyProtection="0"/>
    <xf numFmtId="9" fontId="17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9" fontId="15" fillId="0" borderId="0" applyFont="0" applyFill="0" applyBorder="0" applyAlignment="0" applyProtection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214" fontId="37" fillId="42" borderId="186" applyFont="0" applyBorder="0" applyAlignment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0" fontId="72" fillId="4" borderId="200" applyNumberFormat="0" applyAlignment="0" applyProtection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15" fontId="37" fillId="0" borderId="185" applyFont="0" applyBorder="0" applyAlignment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154" fillId="0" borderId="192" applyNumberForma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2" fontId="84" fillId="0" borderId="183" applyNumberFormat="0" applyFont="0" applyFill="0" applyAlignment="0" applyProtection="0"/>
    <xf numFmtId="0" fontId="159" fillId="0" borderId="0" applyNumberFormat="0" applyFill="0" applyBorder="0" applyAlignment="0" applyProtection="0"/>
    <xf numFmtId="0" fontId="203" fillId="0" borderId="0" applyNumberFormat="0" applyFill="0" applyBorder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24" fillId="0" borderId="201" applyNumberFormat="0" applyFill="0" applyAlignment="0" applyProtection="0"/>
    <xf numFmtId="0" fontId="116" fillId="0" borderId="48" applyProtection="0"/>
    <xf numFmtId="2" fontId="153" fillId="0" borderId="48" applyNumberFormat="0" applyFill="0" applyAlignment="0" applyProtection="0"/>
    <xf numFmtId="0" fontId="106" fillId="0" borderId="0" applyNumberFormat="0" applyFill="0" applyBorder="0" applyAlignment="0" applyProtection="0"/>
    <xf numFmtId="0" fontId="196" fillId="0" borderId="0" applyNumberFormat="0" applyFill="0" applyBorder="0" applyAlignment="0" applyProtection="0"/>
    <xf numFmtId="0" fontId="206" fillId="0" borderId="0">
      <alignment vertical="top"/>
    </xf>
    <xf numFmtId="0" fontId="14" fillId="0" borderId="0"/>
    <xf numFmtId="0" fontId="14" fillId="0" borderId="0"/>
    <xf numFmtId="0" fontId="14" fillId="0" borderId="0"/>
    <xf numFmtId="0" fontId="209" fillId="0" borderId="0">
      <alignment vertical="top"/>
    </xf>
    <xf numFmtId="0" fontId="209" fillId="0" borderId="0">
      <alignment vertical="top"/>
    </xf>
    <xf numFmtId="0" fontId="13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211" fillId="0" borderId="0"/>
    <xf numFmtId="0" fontId="211" fillId="0" borderId="0"/>
    <xf numFmtId="43" fontId="211" fillId="0" borderId="0" applyFont="0" applyFill="0" applyBorder="0" applyAlignment="0" applyProtection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9" fillId="0" borderId="0"/>
    <xf numFmtId="0" fontId="47" fillId="0" borderId="0">
      <alignment vertical="top"/>
    </xf>
    <xf numFmtId="0" fontId="47" fillId="0" borderId="0">
      <alignment vertical="top"/>
    </xf>
    <xf numFmtId="43" fontId="214" fillId="0" borderId="0" applyFont="0" applyFill="0" applyBorder="0" applyAlignment="0" applyProtection="0"/>
    <xf numFmtId="0" fontId="8" fillId="0" borderId="0"/>
    <xf numFmtId="0" fontId="8" fillId="0" borderId="0"/>
    <xf numFmtId="0" fontId="8" fillId="0" borderId="0"/>
    <xf numFmtId="0" fontId="7" fillId="0" borderId="0"/>
    <xf numFmtId="9" fontId="7" fillId="0" borderId="0" applyFont="0" applyFill="0" applyBorder="0" applyAlignment="0" applyProtection="0"/>
    <xf numFmtId="0" fontId="216" fillId="0" borderId="0">
      <alignment vertical="center"/>
    </xf>
    <xf numFmtId="0" fontId="217" fillId="0" borderId="0">
      <alignment vertical="top"/>
    </xf>
    <xf numFmtId="0" fontId="217" fillId="0" borderId="0">
      <alignment vertical="top"/>
    </xf>
    <xf numFmtId="0" fontId="6" fillId="0" borderId="0"/>
    <xf numFmtId="0" fontId="6" fillId="0" borderId="0"/>
    <xf numFmtId="0" fontId="6" fillId="0" borderId="0"/>
    <xf numFmtId="0" fontId="47" fillId="0" borderId="0">
      <alignment vertical="top"/>
    </xf>
    <xf numFmtId="0" fontId="47" fillId="0" borderId="0">
      <alignment vertical="top"/>
    </xf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41" fillId="0" borderId="0">
      <alignment vertical="center"/>
    </xf>
    <xf numFmtId="0" fontId="5" fillId="0" borderId="0"/>
    <xf numFmtId="0" fontId="5" fillId="0" borderId="0"/>
    <xf numFmtId="0" fontId="217" fillId="0" borderId="0">
      <alignment vertical="top"/>
    </xf>
    <xf numFmtId="0" fontId="217" fillId="0" borderId="0">
      <alignment vertical="top"/>
    </xf>
    <xf numFmtId="0" fontId="216" fillId="0" borderId="0">
      <alignment vertical="center"/>
    </xf>
    <xf numFmtId="0" fontId="216" fillId="0" borderId="0">
      <alignment vertical="center"/>
    </xf>
    <xf numFmtId="0" fontId="216" fillId="0" borderId="0">
      <alignment vertical="center"/>
    </xf>
    <xf numFmtId="0" fontId="41" fillId="0" borderId="0">
      <alignment vertical="center"/>
    </xf>
    <xf numFmtId="0" fontId="217" fillId="0" borderId="0">
      <alignment vertical="top"/>
    </xf>
    <xf numFmtId="0" fontId="217" fillId="0" borderId="0">
      <alignment vertical="top"/>
    </xf>
    <xf numFmtId="0" fontId="217" fillId="0" borderId="0">
      <alignment vertical="top"/>
    </xf>
    <xf numFmtId="0" fontId="217" fillId="0" borderId="0">
      <alignment vertical="top"/>
    </xf>
    <xf numFmtId="0" fontId="47" fillId="0" borderId="0">
      <alignment vertical="top"/>
    </xf>
    <xf numFmtId="0" fontId="217" fillId="0" borderId="0">
      <alignment vertical="top"/>
    </xf>
    <xf numFmtId="0" fontId="217" fillId="0" borderId="0">
      <alignment vertical="top"/>
    </xf>
    <xf numFmtId="0" fontId="4" fillId="0" borderId="0"/>
    <xf numFmtId="0" fontId="4" fillId="0" borderId="0"/>
    <xf numFmtId="0" fontId="4" fillId="0" borderId="0"/>
    <xf numFmtId="0" fontId="4" fillId="0" borderId="0"/>
    <xf numFmtId="0" fontId="4" fillId="0" borderId="0"/>
    <xf numFmtId="0" fontId="3" fillId="0" borderId="0"/>
    <xf numFmtId="9" fontId="3" fillId="0" borderId="0" applyFont="0" applyFill="0" applyBorder="0" applyAlignment="0" applyProtection="0"/>
    <xf numFmtId="0" fontId="47" fillId="0" borderId="0">
      <alignment vertical="top"/>
    </xf>
    <xf numFmtId="0" fontId="47" fillId="0" borderId="0">
      <alignment vertical="top"/>
    </xf>
    <xf numFmtId="0" fontId="218" fillId="0" borderId="0">
      <alignment vertical="top"/>
    </xf>
    <xf numFmtId="0" fontId="218" fillId="0" borderId="0">
      <alignment vertical="top"/>
    </xf>
    <xf numFmtId="0" fontId="218" fillId="0" borderId="0">
      <alignment vertical="top"/>
    </xf>
    <xf numFmtId="0" fontId="219" fillId="0" borderId="0">
      <alignment vertical="center"/>
    </xf>
    <xf numFmtId="0" fontId="219" fillId="0" borderId="0">
      <alignment vertical="center"/>
    </xf>
    <xf numFmtId="0" fontId="219" fillId="0" borderId="0">
      <alignment vertical="center"/>
    </xf>
    <xf numFmtId="0" fontId="219" fillId="0" borderId="0">
      <alignment vertical="center"/>
    </xf>
    <xf numFmtId="0" fontId="2" fillId="0" borderId="0"/>
    <xf numFmtId="9" fontId="2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</cellStyleXfs>
  <cellXfs count="172">
    <xf numFmtId="0" fontId="0" fillId="0" borderId="0" xfId="0"/>
    <xf numFmtId="172" fontId="38" fillId="0" borderId="0" xfId="1" applyNumberFormat="1" applyFont="1" applyAlignment="1">
      <alignment horizontal="right" vertical="center"/>
    </xf>
    <xf numFmtId="0" fontId="38" fillId="0" borderId="0" xfId="1" applyFont="1" applyAlignment="1">
      <alignment vertical="center"/>
    </xf>
    <xf numFmtId="0" fontId="39" fillId="0" borderId="0" xfId="1" applyFont="1" applyAlignment="1">
      <alignment horizontal="left" vertical="center"/>
    </xf>
    <xf numFmtId="0" fontId="45" fillId="0" borderId="0" xfId="1" applyFont="1" applyAlignment="1">
      <alignment vertical="center"/>
    </xf>
    <xf numFmtId="0" fontId="44" fillId="0" borderId="0" xfId="1" applyFont="1" applyAlignment="1">
      <alignment vertical="center"/>
    </xf>
    <xf numFmtId="0" fontId="0" fillId="0" borderId="0" xfId="0" applyAlignment="1">
      <alignment horizontal="center"/>
    </xf>
    <xf numFmtId="0" fontId="40" fillId="0" borderId="0" xfId="1" applyFont="1" applyAlignment="1">
      <alignment horizontal="center" vertical="center"/>
    </xf>
    <xf numFmtId="0" fontId="168" fillId="0" borderId="0" xfId="1" applyFont="1" applyAlignment="1">
      <alignment vertical="center"/>
    </xf>
    <xf numFmtId="172" fontId="43" fillId="0" borderId="0" xfId="1" applyNumberFormat="1" applyFont="1" applyAlignment="1">
      <alignment horizontal="right" vertical="center"/>
    </xf>
    <xf numFmtId="0" fontId="38" fillId="0" borderId="0" xfId="1" applyFont="1" applyAlignment="1">
      <alignment horizontal="center" vertical="center"/>
    </xf>
    <xf numFmtId="0" fontId="48" fillId="0" borderId="0" xfId="1" applyFont="1" applyAlignment="1">
      <alignment vertical="center"/>
    </xf>
    <xf numFmtId="4" fontId="48" fillId="0" borderId="0" xfId="1" applyNumberFormat="1" applyFont="1" applyAlignment="1">
      <alignment horizontal="center" vertical="center"/>
    </xf>
    <xf numFmtId="10" fontId="38" fillId="0" borderId="0" xfId="703" applyNumberFormat="1" applyFont="1" applyFill="1" applyAlignment="1">
      <alignment horizontal="right" vertical="center"/>
    </xf>
    <xf numFmtId="4" fontId="0" fillId="0" borderId="0" xfId="0" applyNumberFormat="1"/>
    <xf numFmtId="0" fontId="37" fillId="0" borderId="0" xfId="9"/>
    <xf numFmtId="172" fontId="38" fillId="0" borderId="199" xfId="1" applyNumberFormat="1" applyFont="1" applyBorder="1" applyAlignment="1">
      <alignment horizontal="right" vertical="center"/>
    </xf>
    <xf numFmtId="0" fontId="187" fillId="9" borderId="204" xfId="0" applyFont="1" applyFill="1" applyBorder="1" applyAlignment="1">
      <alignment vertical="center" wrapText="1"/>
    </xf>
    <xf numFmtId="0" fontId="188" fillId="9" borderId="204" xfId="0" applyFont="1" applyFill="1" applyBorder="1" applyAlignment="1">
      <alignment vertical="center" wrapText="1"/>
    </xf>
    <xf numFmtId="4" fontId="188" fillId="9" borderId="204" xfId="0" applyNumberFormat="1" applyFont="1" applyFill="1" applyBorder="1" applyAlignment="1">
      <alignment vertical="center" wrapText="1"/>
    </xf>
    <xf numFmtId="172" fontId="204" fillId="5" borderId="60" xfId="1" applyNumberFormat="1" applyFont="1" applyFill="1" applyBorder="1" applyAlignment="1">
      <alignment horizontal="right" vertical="center"/>
    </xf>
    <xf numFmtId="172" fontId="204" fillId="5" borderId="75" xfId="1" applyNumberFormat="1" applyFont="1" applyFill="1" applyBorder="1" applyAlignment="1">
      <alignment horizontal="right" vertical="center"/>
    </xf>
    <xf numFmtId="0" fontId="37" fillId="0" borderId="6" xfId="1" applyBorder="1" applyAlignment="1">
      <alignment horizontal="left" vertical="center" indent="1"/>
    </xf>
    <xf numFmtId="0" fontId="37" fillId="0" borderId="6" xfId="1" applyBorder="1" applyAlignment="1">
      <alignment horizontal="left" vertical="center" indent="3"/>
    </xf>
    <xf numFmtId="0" fontId="37" fillId="0" borderId="6" xfId="1" applyBorder="1" applyAlignment="1">
      <alignment horizontal="left" vertical="center" indent="2"/>
    </xf>
    <xf numFmtId="0" fontId="37" fillId="0" borderId="23" xfId="1" applyBorder="1" applyAlignment="1">
      <alignment horizontal="left" vertical="center" indent="1"/>
    </xf>
    <xf numFmtId="0" fontId="205" fillId="5" borderId="76" xfId="1" applyFont="1" applyFill="1" applyBorder="1" applyAlignment="1">
      <alignment vertical="center"/>
    </xf>
    <xf numFmtId="0" fontId="37" fillId="45" borderId="76" xfId="1" applyFill="1" applyBorder="1" applyAlignment="1">
      <alignment horizontal="left" vertical="center" indent="1"/>
    </xf>
    <xf numFmtId="172" fontId="37" fillId="45" borderId="60" xfId="1" applyNumberFormat="1" applyFill="1" applyBorder="1" applyAlignment="1">
      <alignment horizontal="right" vertical="center"/>
    </xf>
    <xf numFmtId="173" fontId="37" fillId="45" borderId="60" xfId="1" applyNumberFormat="1" applyFill="1" applyBorder="1" applyAlignment="1">
      <alignment horizontal="right" vertical="center"/>
    </xf>
    <xf numFmtId="172" fontId="37" fillId="45" borderId="75" xfId="1" applyNumberFormat="1" applyFill="1" applyBorder="1" applyAlignment="1">
      <alignment horizontal="right" vertical="center"/>
    </xf>
    <xf numFmtId="0" fontId="49" fillId="45" borderId="10" xfId="9" applyFont="1" applyFill="1" applyBorder="1"/>
    <xf numFmtId="173" fontId="49" fillId="45" borderId="26" xfId="9" applyNumberFormat="1" applyFont="1" applyFill="1" applyBorder="1"/>
    <xf numFmtId="0" fontId="107" fillId="0" borderId="0" xfId="0" applyFont="1" applyAlignment="1">
      <alignment horizontal="left" indent="6"/>
    </xf>
    <xf numFmtId="0" fontId="107" fillId="0" borderId="0" xfId="0" applyFont="1" applyAlignment="1">
      <alignment horizontal="left" indent="12"/>
    </xf>
    <xf numFmtId="0" fontId="209" fillId="0" borderId="0" xfId="4769">
      <alignment vertical="top"/>
    </xf>
    <xf numFmtId="0" fontId="209" fillId="0" borderId="0" xfId="4770">
      <alignment vertical="top"/>
    </xf>
    <xf numFmtId="0" fontId="209" fillId="9" borderId="0" xfId="4770" applyFill="1">
      <alignment vertical="top"/>
    </xf>
    <xf numFmtId="0" fontId="210" fillId="9" borderId="0" xfId="4770" applyFont="1" applyFill="1">
      <alignment vertical="top"/>
    </xf>
    <xf numFmtId="0" fontId="208" fillId="0" borderId="0" xfId="4770" applyFont="1" applyAlignment="1">
      <alignment horizontal="left" vertical="top" readingOrder="1"/>
    </xf>
    <xf numFmtId="172" fontId="37" fillId="0" borderId="199" xfId="1" applyNumberFormat="1" applyBorder="1" applyAlignment="1">
      <alignment horizontal="right" vertical="center"/>
    </xf>
    <xf numFmtId="173" fontId="37" fillId="0" borderId="199" xfId="1" applyNumberFormat="1" applyBorder="1" applyAlignment="1">
      <alignment horizontal="right" vertical="center"/>
    </xf>
    <xf numFmtId="0" fontId="37" fillId="45" borderId="61" xfId="9" applyFill="1" applyBorder="1"/>
    <xf numFmtId="0" fontId="142" fillId="0" borderId="0" xfId="4769" applyFont="1" applyAlignment="1">
      <alignment horizontal="right" vertical="top" wrapText="1" readingOrder="1"/>
    </xf>
    <xf numFmtId="3" fontId="166" fillId="0" borderId="0" xfId="4769" applyNumberFormat="1" applyFont="1" applyAlignment="1">
      <alignment horizontal="right" vertical="top"/>
    </xf>
    <xf numFmtId="0" fontId="142" fillId="0" borderId="0" xfId="4770" applyFont="1" applyAlignment="1">
      <alignment horizontal="right" vertical="top" wrapText="1" readingOrder="1"/>
    </xf>
    <xf numFmtId="3" fontId="166" fillId="0" borderId="0" xfId="4770" applyNumberFormat="1" applyFont="1" applyAlignment="1">
      <alignment horizontal="right" vertical="top"/>
    </xf>
    <xf numFmtId="0" fontId="0" fillId="0" borderId="0" xfId="0" applyAlignment="1">
      <alignment vertical="top"/>
    </xf>
    <xf numFmtId="0" fontId="187" fillId="0" borderId="211" xfId="0" applyFont="1" applyBorder="1" applyAlignment="1">
      <alignment vertical="center" wrapText="1"/>
    </xf>
    <xf numFmtId="0" fontId="189" fillId="0" borderId="211" xfId="0" applyFont="1" applyBorder="1" applyAlignment="1">
      <alignment horizontal="center" vertical="center" wrapText="1"/>
    </xf>
    <xf numFmtId="4" fontId="189" fillId="0" borderId="211" xfId="0" applyNumberFormat="1" applyFont="1" applyBorder="1" applyAlignment="1">
      <alignment horizontal="right" vertical="center" wrapText="1"/>
    </xf>
    <xf numFmtId="172" fontId="122" fillId="45" borderId="211" xfId="1" applyNumberFormat="1" applyFont="1" applyFill="1" applyBorder="1" applyAlignment="1">
      <alignment horizontal="right" vertical="center"/>
    </xf>
    <xf numFmtId="173" fontId="122" fillId="45" borderId="211" xfId="1" applyNumberFormat="1" applyFont="1" applyFill="1" applyBorder="1" applyAlignment="1">
      <alignment horizontal="right" vertical="center"/>
    </xf>
    <xf numFmtId="172" fontId="122" fillId="45" borderId="213" xfId="1" applyNumberFormat="1" applyFont="1" applyFill="1" applyBorder="1" applyAlignment="1">
      <alignment horizontal="right" vertical="center"/>
    </xf>
    <xf numFmtId="0" fontId="38" fillId="0" borderId="63" xfId="1" applyFont="1" applyFill="1" applyBorder="1" applyAlignment="1">
      <alignment horizontal="left" vertical="center" indent="1"/>
    </xf>
    <xf numFmtId="172" fontId="45" fillId="5" borderId="214" xfId="1" applyNumberFormat="1" applyFont="1" applyFill="1" applyBorder="1" applyAlignment="1">
      <alignment horizontal="right" vertical="center"/>
    </xf>
    <xf numFmtId="0" fontId="213" fillId="5" borderId="16" xfId="1" applyFont="1" applyFill="1" applyBorder="1" applyAlignment="1">
      <alignment vertical="center"/>
    </xf>
    <xf numFmtId="173" fontId="38" fillId="0" borderId="62" xfId="1" applyNumberFormat="1" applyFont="1" applyFill="1" applyBorder="1" applyAlignment="1">
      <alignment horizontal="center" vertical="center"/>
    </xf>
    <xf numFmtId="173" fontId="38" fillId="0" borderId="62" xfId="1" applyNumberFormat="1" applyFont="1" applyFill="1" applyBorder="1" applyAlignment="1">
      <alignment horizontal="right" vertical="center"/>
    </xf>
    <xf numFmtId="173" fontId="38" fillId="0" borderId="67" xfId="1" applyNumberFormat="1" applyFont="1" applyFill="1" applyBorder="1" applyAlignment="1">
      <alignment horizontal="right" vertical="center"/>
    </xf>
    <xf numFmtId="0" fontId="45" fillId="5" borderId="214" xfId="1" applyFont="1" applyFill="1" applyBorder="1" applyAlignment="1">
      <alignment horizontal="center" vertical="center"/>
    </xf>
    <xf numFmtId="173" fontId="212" fillId="5" borderId="18" xfId="1" applyNumberFormat="1" applyFont="1" applyFill="1" applyBorder="1" applyAlignment="1">
      <alignment horizontal="right" vertical="center"/>
    </xf>
    <xf numFmtId="173" fontId="38" fillId="0" borderId="64" xfId="1" applyNumberFormat="1" applyFont="1" applyFill="1" applyBorder="1" applyAlignment="1">
      <alignment horizontal="center" vertical="center"/>
    </xf>
    <xf numFmtId="173" fontId="45" fillId="5" borderId="214" xfId="1" applyNumberFormat="1" applyFont="1" applyFill="1" applyBorder="1" applyAlignment="1">
      <alignment horizontal="center" vertical="center"/>
    </xf>
    <xf numFmtId="173" fontId="45" fillId="5" borderId="214" xfId="1" applyNumberFormat="1" applyFont="1" applyFill="1" applyBorder="1" applyAlignment="1">
      <alignment horizontal="right" vertical="center"/>
    </xf>
    <xf numFmtId="0" fontId="38" fillId="0" borderId="216" xfId="1" applyFont="1" applyFill="1" applyBorder="1" applyAlignment="1">
      <alignment horizontal="left" vertical="center" indent="1"/>
    </xf>
    <xf numFmtId="173" fontId="38" fillId="0" borderId="65" xfId="1" applyNumberFormat="1" applyFont="1" applyFill="1" applyBorder="1" applyAlignment="1">
      <alignment horizontal="center" vertical="center"/>
    </xf>
    <xf numFmtId="173" fontId="38" fillId="0" borderId="65" xfId="1" applyNumberFormat="1" applyFont="1" applyFill="1" applyBorder="1" applyAlignment="1">
      <alignment horizontal="right" vertical="center"/>
    </xf>
    <xf numFmtId="173" fontId="38" fillId="0" borderId="68" xfId="1" applyNumberFormat="1" applyFont="1" applyFill="1" applyBorder="1" applyAlignment="1">
      <alignment horizontal="right" vertical="center"/>
    </xf>
    <xf numFmtId="173" fontId="38" fillId="0" borderId="217" xfId="1" applyNumberFormat="1" applyFont="1" applyFill="1" applyBorder="1" applyAlignment="1">
      <alignment horizontal="center" vertical="center"/>
    </xf>
    <xf numFmtId="0" fontId="42" fillId="0" borderId="0" xfId="1" applyFont="1" applyAlignment="1">
      <alignment horizontal="center" vertical="center"/>
    </xf>
    <xf numFmtId="0" fontId="42" fillId="0" borderId="0" xfId="1" applyFont="1" applyAlignment="1">
      <alignment horizontal="center" vertical="center" wrapText="1"/>
    </xf>
    <xf numFmtId="4" fontId="38" fillId="0" borderId="0" xfId="1" applyNumberFormat="1" applyFont="1" applyAlignment="1">
      <alignment horizontal="right" vertical="center"/>
    </xf>
    <xf numFmtId="4" fontId="39" fillId="0" borderId="0" xfId="1" applyNumberFormat="1" applyFont="1" applyAlignment="1">
      <alignment horizontal="right" vertical="center"/>
    </xf>
    <xf numFmtId="0" fontId="39" fillId="45" borderId="5" xfId="1" applyFont="1" applyFill="1" applyBorder="1" applyAlignment="1">
      <alignment vertical="center"/>
    </xf>
    <xf numFmtId="4" fontId="39" fillId="45" borderId="5" xfId="1" applyNumberFormat="1" applyFont="1" applyFill="1" applyBorder="1" applyAlignment="1">
      <alignment horizontal="center" vertical="center"/>
    </xf>
    <xf numFmtId="0" fontId="207" fillId="0" borderId="0" xfId="4770" applyFont="1" applyAlignment="1">
      <alignment horizontal="left" vertical="top" wrapText="1" readingOrder="1"/>
    </xf>
    <xf numFmtId="0" fontId="49" fillId="0" borderId="0" xfId="1" applyFont="1" applyAlignment="1">
      <alignment horizontal="left" vertical="center"/>
    </xf>
    <xf numFmtId="0" fontId="171" fillId="46" borderId="49" xfId="0" applyFont="1" applyFill="1" applyBorder="1" applyAlignment="1">
      <alignment horizontal="right" vertical="center"/>
    </xf>
    <xf numFmtId="0" fontId="171" fillId="46" borderId="50" xfId="0" applyFont="1" applyFill="1" applyBorder="1" applyAlignment="1">
      <alignment vertical="center"/>
    </xf>
    <xf numFmtId="0" fontId="172" fillId="46" borderId="50" xfId="0" applyFont="1" applyFill="1" applyBorder="1" applyAlignment="1">
      <alignment vertical="center"/>
    </xf>
    <xf numFmtId="0" fontId="38" fillId="7" borderId="63" xfId="1" applyFont="1" applyFill="1" applyBorder="1" applyAlignment="1">
      <alignment horizontal="left" vertical="center" indent="1"/>
    </xf>
    <xf numFmtId="0" fontId="207" fillId="0" borderId="0" xfId="4770" applyFont="1" applyAlignment="1">
      <alignment horizontal="left" vertical="top" wrapText="1" readingOrder="1"/>
    </xf>
    <xf numFmtId="173" fontId="38" fillId="0" borderId="0" xfId="1" applyNumberFormat="1" applyFont="1" applyFill="1" applyBorder="1" applyAlignment="1">
      <alignment horizontal="center" vertical="center"/>
    </xf>
    <xf numFmtId="173" fontId="38" fillId="0" borderId="0" xfId="1" applyNumberFormat="1" applyFont="1" applyFill="1" applyBorder="1" applyAlignment="1">
      <alignment horizontal="right" vertical="center"/>
    </xf>
    <xf numFmtId="173" fontId="38" fillId="0" borderId="13" xfId="1" applyNumberFormat="1" applyFont="1" applyFill="1" applyBorder="1" applyAlignment="1">
      <alignment horizontal="center" vertical="center"/>
    </xf>
    <xf numFmtId="0" fontId="208" fillId="0" borderId="0" xfId="4817" applyFont="1" applyAlignment="1">
      <alignment horizontal="left" vertical="top" readingOrder="1"/>
    </xf>
    <xf numFmtId="0" fontId="207" fillId="0" borderId="0" xfId="4817" applyFont="1" applyAlignment="1">
      <alignment horizontal="left" vertical="top" wrapText="1" readingOrder="1"/>
    </xf>
    <xf numFmtId="43" fontId="172" fillId="46" borderId="50" xfId="647" applyFont="1" applyFill="1" applyBorder="1"/>
    <xf numFmtId="0" fontId="172" fillId="0" borderId="218" xfId="0" applyFont="1" applyBorder="1" applyAlignment="1">
      <alignment vertical="center"/>
    </xf>
    <xf numFmtId="0" fontId="172" fillId="0" borderId="218" xfId="0" applyFont="1" applyBorder="1" applyAlignment="1">
      <alignment horizontal="center" vertical="center"/>
    </xf>
    <xf numFmtId="43" fontId="172" fillId="0" borderId="218" xfId="647" applyFont="1" applyBorder="1"/>
    <xf numFmtId="0" fontId="171" fillId="46" borderId="219" xfId="0" applyFont="1" applyFill="1" applyBorder="1" applyAlignment="1">
      <alignment horizontal="right" vertical="center"/>
    </xf>
    <xf numFmtId="0" fontId="171" fillId="46" borderId="218" xfId="0" applyFont="1" applyFill="1" applyBorder="1" applyAlignment="1">
      <alignment vertical="center"/>
    </xf>
    <xf numFmtId="0" fontId="171" fillId="46" borderId="218" xfId="0" applyFont="1" applyFill="1" applyBorder="1" applyAlignment="1">
      <alignment horizontal="center" vertical="center"/>
    </xf>
    <xf numFmtId="43" fontId="172" fillId="46" borderId="218" xfId="647" applyFont="1" applyFill="1" applyBorder="1"/>
    <xf numFmtId="0" fontId="172" fillId="0" borderId="219" xfId="0" applyFont="1" applyBorder="1" applyAlignment="1">
      <alignment horizontal="right" vertical="center"/>
    </xf>
    <xf numFmtId="0" fontId="172" fillId="46" borderId="218" xfId="0" applyFont="1" applyFill="1" applyBorder="1" applyAlignment="1">
      <alignment vertical="center"/>
    </xf>
    <xf numFmtId="0" fontId="172" fillId="0" borderId="218" xfId="0" applyFont="1" applyBorder="1" applyAlignment="1">
      <alignment horizontal="left" vertical="center" indent="1"/>
    </xf>
    <xf numFmtId="0" fontId="172" fillId="0" borderId="219" xfId="0" applyFont="1" applyFill="1" applyBorder="1" applyAlignment="1">
      <alignment horizontal="right" vertical="center"/>
    </xf>
    <xf numFmtId="0" fontId="172" fillId="0" borderId="218" xfId="0" applyFont="1" applyFill="1" applyBorder="1" applyAlignment="1">
      <alignment vertical="center"/>
    </xf>
    <xf numFmtId="0" fontId="172" fillId="0" borderId="218" xfId="0" applyFont="1" applyFill="1" applyBorder="1" applyAlignment="1">
      <alignment horizontal="center" vertical="center"/>
    </xf>
    <xf numFmtId="43" fontId="172" fillId="0" borderId="218" xfId="647" applyFont="1" applyFill="1" applyBorder="1"/>
    <xf numFmtId="0" fontId="208" fillId="0" borderId="0" xfId="4770" applyFont="1" applyAlignment="1">
      <alignment horizontal="center" vertical="top" readingOrder="1"/>
    </xf>
    <xf numFmtId="43" fontId="172" fillId="46" borderId="218" xfId="4787" applyFont="1" applyFill="1" applyBorder="1"/>
    <xf numFmtId="0" fontId="142" fillId="0" borderId="0" xfId="0" applyFont="1" applyAlignment="1">
      <alignment horizontal="right" vertical="top"/>
    </xf>
    <xf numFmtId="179" fontId="166" fillId="0" borderId="0" xfId="0" applyNumberFormat="1" applyFont="1" applyAlignment="1">
      <alignment horizontal="left" vertical="top"/>
    </xf>
    <xf numFmtId="4" fontId="208" fillId="0" borderId="0" xfId="0" applyNumberFormat="1" applyFont="1" applyAlignment="1">
      <alignment horizontal="right" vertical="top"/>
    </xf>
    <xf numFmtId="0" fontId="166" fillId="0" borderId="0" xfId="0" applyFont="1" applyAlignment="1">
      <alignment horizontal="left" vertical="top" wrapText="1" readingOrder="1"/>
    </xf>
    <xf numFmtId="0" fontId="166" fillId="0" borderId="0" xfId="0" applyFont="1" applyAlignment="1">
      <alignment horizontal="right" vertical="top"/>
    </xf>
    <xf numFmtId="0" fontId="142" fillId="0" borderId="0" xfId="0" applyFont="1" applyAlignment="1">
      <alignment horizontal="left" vertical="top"/>
    </xf>
    <xf numFmtId="179" fontId="142" fillId="0" borderId="0" xfId="0" applyNumberFormat="1" applyFont="1" applyAlignment="1">
      <alignment horizontal="right" vertical="top"/>
    </xf>
    <xf numFmtId="4" fontId="142" fillId="0" borderId="0" xfId="0" applyNumberFormat="1" applyFont="1" applyAlignment="1">
      <alignment horizontal="right" vertical="top"/>
    </xf>
    <xf numFmtId="4" fontId="166" fillId="0" borderId="0" xfId="0" applyNumberFormat="1" applyFont="1" applyAlignment="1">
      <alignment horizontal="right" vertical="top"/>
    </xf>
    <xf numFmtId="0" fontId="215" fillId="75" borderId="222" xfId="0" applyFont="1" applyFill="1" applyBorder="1" applyAlignment="1">
      <alignment horizontal="center" vertical="center"/>
    </xf>
    <xf numFmtId="0" fontId="215" fillId="75" borderId="223" xfId="0" applyFont="1" applyFill="1" applyBorder="1" applyAlignment="1">
      <alignment horizontal="center" vertical="center"/>
    </xf>
    <xf numFmtId="43" fontId="215" fillId="75" borderId="223" xfId="647" applyFont="1" applyFill="1" applyBorder="1" applyAlignment="1">
      <alignment horizontal="center" vertical="center"/>
    </xf>
    <xf numFmtId="43" fontId="215" fillId="75" borderId="223" xfId="647" applyFont="1" applyFill="1" applyBorder="1" applyAlignment="1">
      <alignment horizontal="center" vertical="center" wrapText="1"/>
    </xf>
    <xf numFmtId="43" fontId="215" fillId="75" borderId="215" xfId="647" applyFont="1" applyFill="1" applyBorder="1" applyAlignment="1">
      <alignment horizontal="center" vertical="center" wrapText="1"/>
    </xf>
    <xf numFmtId="43" fontId="172" fillId="46" borderId="224" xfId="647" applyFont="1" applyFill="1" applyBorder="1"/>
    <xf numFmtId="43" fontId="172" fillId="0" borderId="218" xfId="4787" applyFont="1" applyBorder="1"/>
    <xf numFmtId="43" fontId="172" fillId="0" borderId="225" xfId="647" applyFont="1" applyFill="1" applyBorder="1"/>
    <xf numFmtId="43" fontId="172" fillId="46" borderId="225" xfId="647" applyFont="1" applyFill="1" applyBorder="1"/>
    <xf numFmtId="43" fontId="172" fillId="46" borderId="225" xfId="4787" applyFont="1" applyFill="1" applyBorder="1"/>
    <xf numFmtId="0" fontId="186" fillId="9" borderId="226" xfId="0" applyFont="1" applyFill="1" applyBorder="1" applyAlignment="1">
      <alignment vertical="center" wrapText="1"/>
    </xf>
    <xf numFmtId="4" fontId="186" fillId="9" borderId="227" xfId="0" applyNumberFormat="1" applyFont="1" applyFill="1" applyBorder="1" applyAlignment="1">
      <alignment vertical="center" wrapText="1"/>
    </xf>
    <xf numFmtId="0" fontId="189" fillId="0" borderId="203" xfId="0" applyFont="1" applyBorder="1" applyAlignment="1">
      <alignment vertical="center" wrapText="1"/>
    </xf>
    <xf numFmtId="10" fontId="189" fillId="0" borderId="212" xfId="703" applyNumberFormat="1" applyFont="1" applyBorder="1" applyAlignment="1">
      <alignment horizontal="right" vertical="center" wrapText="1"/>
    </xf>
    <xf numFmtId="4" fontId="186" fillId="0" borderId="199" xfId="0" applyNumberFormat="1" applyFont="1" applyBorder="1" applyAlignment="1">
      <alignment horizontal="right" vertical="center" wrapText="1"/>
    </xf>
    <xf numFmtId="0" fontId="186" fillId="9" borderId="228" xfId="0" applyFont="1" applyFill="1" applyBorder="1" applyAlignment="1">
      <alignment vertical="center" wrapText="1"/>
    </xf>
    <xf numFmtId="0" fontId="187" fillId="9" borderId="229" xfId="0" applyFont="1" applyFill="1" applyBorder="1" applyAlignment="1">
      <alignment vertical="center" wrapText="1"/>
    </xf>
    <xf numFmtId="0" fontId="188" fillId="9" borderId="229" xfId="0" applyFont="1" applyFill="1" applyBorder="1" applyAlignment="1">
      <alignment vertical="center" wrapText="1"/>
    </xf>
    <xf numFmtId="4" fontId="188" fillId="9" borderId="229" xfId="0" applyNumberFormat="1" applyFont="1" applyFill="1" applyBorder="1" applyAlignment="1">
      <alignment vertical="center" wrapText="1"/>
    </xf>
    <xf numFmtId="4" fontId="186" fillId="9" borderId="230" xfId="0" applyNumberFormat="1" applyFont="1" applyFill="1" applyBorder="1" applyAlignment="1">
      <alignment vertical="center" wrapText="1"/>
    </xf>
    <xf numFmtId="0" fontId="122" fillId="45" borderId="220" xfId="1" applyFont="1" applyFill="1" applyBorder="1" applyAlignment="1">
      <alignment vertical="center"/>
    </xf>
    <xf numFmtId="172" fontId="37" fillId="0" borderId="221" xfId="1" applyNumberFormat="1" applyBorder="1" applyAlignment="1">
      <alignment horizontal="right" vertical="center"/>
    </xf>
    <xf numFmtId="173" fontId="38" fillId="0" borderId="199" xfId="1" applyNumberFormat="1" applyFont="1" applyBorder="1" applyAlignment="1">
      <alignment horizontal="right" vertical="center"/>
    </xf>
    <xf numFmtId="172" fontId="38" fillId="0" borderId="221" xfId="1" applyNumberFormat="1" applyFont="1" applyBorder="1" applyAlignment="1">
      <alignment horizontal="right" vertical="center"/>
    </xf>
    <xf numFmtId="0" fontId="37" fillId="0" borderId="220" xfId="1" applyBorder="1" applyAlignment="1">
      <alignment horizontal="left" vertical="center" indent="1"/>
    </xf>
    <xf numFmtId="173" fontId="38" fillId="0" borderId="211" xfId="1" applyNumberFormat="1" applyFont="1" applyBorder="1" applyAlignment="1">
      <alignment horizontal="right" vertical="center"/>
    </xf>
    <xf numFmtId="172" fontId="199" fillId="45" borderId="211" xfId="1" applyNumberFormat="1" applyFont="1" applyFill="1" applyBorder="1" applyAlignment="1">
      <alignment horizontal="right" vertical="center"/>
    </xf>
    <xf numFmtId="173" fontId="199" fillId="45" borderId="211" xfId="1" applyNumberFormat="1" applyFont="1" applyFill="1" applyBorder="1" applyAlignment="1">
      <alignment horizontal="right" vertical="center"/>
    </xf>
    <xf numFmtId="172" fontId="199" fillId="45" borderId="213" xfId="1" applyNumberFormat="1" applyFont="1" applyFill="1" applyBorder="1" applyAlignment="1">
      <alignment horizontal="right" vertical="center"/>
    </xf>
    <xf numFmtId="172" fontId="42" fillId="8" borderId="15" xfId="1" applyNumberFormat="1" applyFont="1" applyFill="1" applyBorder="1" applyAlignment="1">
      <alignment horizontal="center" vertical="center" wrapText="1"/>
    </xf>
    <xf numFmtId="172" fontId="42" fillId="8" borderId="20" xfId="1" applyNumberFormat="1" applyFont="1" applyFill="1" applyBorder="1" applyAlignment="1">
      <alignment horizontal="center" vertical="center" wrapText="1"/>
    </xf>
    <xf numFmtId="172" fontId="42" fillId="8" borderId="22" xfId="1" applyNumberFormat="1" applyFont="1" applyFill="1" applyBorder="1" applyAlignment="1">
      <alignment horizontal="center" vertical="center" wrapText="1"/>
    </xf>
    <xf numFmtId="0" fontId="39" fillId="8" borderId="14" xfId="1" applyFont="1" applyFill="1" applyBorder="1" applyAlignment="1">
      <alignment horizontal="center" vertical="center"/>
    </xf>
    <xf numFmtId="0" fontId="39" fillId="8" borderId="19" xfId="1" applyFont="1" applyFill="1" applyBorder="1" applyAlignment="1">
      <alignment horizontal="center" vertical="center"/>
    </xf>
    <xf numFmtId="0" fontId="39" fillId="8" borderId="21" xfId="1" applyFont="1" applyFill="1" applyBorder="1" applyAlignment="1">
      <alignment horizontal="center" vertical="center"/>
    </xf>
    <xf numFmtId="172" fontId="42" fillId="8" borderId="205" xfId="1" applyNumberFormat="1" applyFont="1" applyFill="1" applyBorder="1" applyAlignment="1">
      <alignment horizontal="center" vertical="center" wrapText="1"/>
    </xf>
    <xf numFmtId="172" fontId="42" fillId="8" borderId="206" xfId="1" applyNumberFormat="1" applyFont="1" applyFill="1" applyBorder="1" applyAlignment="1">
      <alignment horizontal="center" vertical="center" wrapText="1"/>
    </xf>
    <xf numFmtId="172" fontId="42" fillId="8" borderId="207" xfId="1" applyNumberFormat="1" applyFont="1" applyFill="1" applyBorder="1" applyAlignment="1">
      <alignment horizontal="center" vertical="center" wrapText="1"/>
    </xf>
    <xf numFmtId="0" fontId="166" fillId="0" borderId="0" xfId="0" applyFont="1" applyAlignment="1">
      <alignment horizontal="left" vertical="top"/>
    </xf>
    <xf numFmtId="0" fontId="166" fillId="0" borderId="0" xfId="0" applyFont="1" applyAlignment="1">
      <alignment horizontal="center" vertical="top"/>
    </xf>
    <xf numFmtId="0" fontId="142" fillId="0" borderId="0" xfId="0" applyFont="1" applyAlignment="1">
      <alignment horizontal="left" vertical="top"/>
    </xf>
    <xf numFmtId="0" fontId="142" fillId="0" borderId="0" xfId="0" applyFont="1" applyAlignment="1">
      <alignment horizontal="left" vertical="top" wrapText="1"/>
    </xf>
    <xf numFmtId="0" fontId="142" fillId="0" borderId="0" xfId="0" applyFont="1" applyAlignment="1">
      <alignment horizontal="left" vertical="top" wrapText="1" readingOrder="1"/>
    </xf>
    <xf numFmtId="0" fontId="166" fillId="0" borderId="0" xfId="0" applyFont="1" applyAlignment="1">
      <alignment horizontal="left" vertical="top" wrapText="1"/>
    </xf>
    <xf numFmtId="0" fontId="142" fillId="0" borderId="0" xfId="0" applyFont="1" applyAlignment="1">
      <alignment horizontal="right" vertical="top"/>
    </xf>
    <xf numFmtId="179" fontId="166" fillId="0" borderId="0" xfId="0" applyNumberFormat="1" applyFont="1" applyAlignment="1">
      <alignment horizontal="left" vertical="top"/>
    </xf>
    <xf numFmtId="0" fontId="166" fillId="0" borderId="0" xfId="0" applyFont="1" applyAlignment="1">
      <alignment horizontal="left" vertical="top" wrapText="1" readingOrder="1"/>
    </xf>
    <xf numFmtId="0" fontId="207" fillId="0" borderId="0" xfId="4769" applyFont="1" applyAlignment="1">
      <alignment horizontal="left" vertical="top" wrapText="1" readingOrder="1"/>
    </xf>
    <xf numFmtId="0" fontId="207" fillId="0" borderId="0" xfId="4770" applyFont="1" applyAlignment="1">
      <alignment horizontal="left" vertical="top" wrapText="1" readingOrder="1"/>
    </xf>
    <xf numFmtId="0" fontId="49" fillId="8" borderId="76" xfId="1" applyFont="1" applyFill="1" applyBorder="1" applyAlignment="1">
      <alignment horizontal="center" vertical="center"/>
    </xf>
    <xf numFmtId="0" fontId="49" fillId="8" borderId="74" xfId="1" applyFont="1" applyFill="1" applyBorder="1" applyAlignment="1">
      <alignment horizontal="center" vertical="center"/>
    </xf>
    <xf numFmtId="0" fontId="49" fillId="8" borderId="10" xfId="1" applyFont="1" applyFill="1" applyBorder="1" applyAlignment="1">
      <alignment horizontal="center" vertical="center"/>
    </xf>
    <xf numFmtId="0" fontId="49" fillId="8" borderId="191" xfId="1" applyFont="1" applyFill="1" applyBorder="1" applyAlignment="1">
      <alignment horizontal="center" vertical="center" wrapText="1"/>
    </xf>
    <xf numFmtId="0" fontId="49" fillId="8" borderId="12" xfId="1" applyFont="1" applyFill="1" applyBorder="1" applyAlignment="1">
      <alignment horizontal="center" vertical="center"/>
    </xf>
    <xf numFmtId="0" fontId="49" fillId="8" borderId="69" xfId="1" applyFont="1" applyFill="1" applyBorder="1" applyAlignment="1">
      <alignment horizontal="center" vertical="center"/>
    </xf>
    <xf numFmtId="0" fontId="49" fillId="8" borderId="208" xfId="1" applyFont="1" applyFill="1" applyBorder="1" applyAlignment="1">
      <alignment horizontal="center" vertical="center" wrapText="1"/>
    </xf>
    <xf numFmtId="0" fontId="49" fillId="8" borderId="209" xfId="1" applyFont="1" applyFill="1" applyBorder="1" applyAlignment="1">
      <alignment horizontal="center" vertical="center"/>
    </xf>
    <xf numFmtId="0" fontId="49" fillId="8" borderId="210" xfId="1" applyFont="1" applyFill="1" applyBorder="1" applyAlignment="1">
      <alignment horizontal="center" vertical="center"/>
    </xf>
  </cellXfs>
  <cellStyles count="4840">
    <cellStyle name="%20 - Vurgu1" xfId="18" xr:uid="{00000000-0005-0000-0000-000000000000}"/>
    <cellStyle name="%20 - Vurgu1 2" xfId="2139" xr:uid="{00000000-0005-0000-0000-000001000000}"/>
    <cellStyle name="%20 - Vurgu2" xfId="19" xr:uid="{00000000-0005-0000-0000-000002000000}"/>
    <cellStyle name="%20 - Vurgu2 2" xfId="2138" xr:uid="{00000000-0005-0000-0000-000003000000}"/>
    <cellStyle name="%20 - Vurgu3" xfId="20" xr:uid="{00000000-0005-0000-0000-000004000000}"/>
    <cellStyle name="%20 - Vurgu3 2" xfId="2137" xr:uid="{00000000-0005-0000-0000-000005000000}"/>
    <cellStyle name="%20 - Vurgu4" xfId="21" xr:uid="{00000000-0005-0000-0000-000006000000}"/>
    <cellStyle name="%20 - Vurgu4 2" xfId="2136" xr:uid="{00000000-0005-0000-0000-000007000000}"/>
    <cellStyle name="%20 - Vurgu5" xfId="22" xr:uid="{00000000-0005-0000-0000-000008000000}"/>
    <cellStyle name="%20 - Vurgu5 2" xfId="2135" xr:uid="{00000000-0005-0000-0000-000009000000}"/>
    <cellStyle name="%20 - Vurgu6" xfId="23" xr:uid="{00000000-0005-0000-0000-00000A000000}"/>
    <cellStyle name="%20 - Vurgu6 2" xfId="2134" xr:uid="{00000000-0005-0000-0000-00000B000000}"/>
    <cellStyle name="%40 - Vurgu1" xfId="24" xr:uid="{00000000-0005-0000-0000-00000C000000}"/>
    <cellStyle name="%40 - Vurgu1 2" xfId="2133" xr:uid="{00000000-0005-0000-0000-00000D000000}"/>
    <cellStyle name="%40 - Vurgu2" xfId="25" xr:uid="{00000000-0005-0000-0000-00000E000000}"/>
    <cellStyle name="%40 - Vurgu2 2" xfId="2132" xr:uid="{00000000-0005-0000-0000-00000F000000}"/>
    <cellStyle name="%40 - Vurgu3" xfId="26" xr:uid="{00000000-0005-0000-0000-000010000000}"/>
    <cellStyle name="%40 - Vurgu3 2" xfId="2131" xr:uid="{00000000-0005-0000-0000-000011000000}"/>
    <cellStyle name="%40 - Vurgu4" xfId="27" xr:uid="{00000000-0005-0000-0000-000012000000}"/>
    <cellStyle name="%40 - Vurgu4 2" xfId="2130" xr:uid="{00000000-0005-0000-0000-000013000000}"/>
    <cellStyle name="%40 - Vurgu5" xfId="28" xr:uid="{00000000-0005-0000-0000-000014000000}"/>
    <cellStyle name="%40 - Vurgu5 2" xfId="2129" xr:uid="{00000000-0005-0000-0000-000015000000}"/>
    <cellStyle name="%40 - Vurgu6" xfId="29" xr:uid="{00000000-0005-0000-0000-000016000000}"/>
    <cellStyle name="%40 - Vurgu6 2" xfId="2128" xr:uid="{00000000-0005-0000-0000-000017000000}"/>
    <cellStyle name="%60 - Vurgu1" xfId="30" xr:uid="{00000000-0005-0000-0000-000018000000}"/>
    <cellStyle name="%60 - Vurgu1 2" xfId="2127" xr:uid="{00000000-0005-0000-0000-000019000000}"/>
    <cellStyle name="%60 - Vurgu2" xfId="31" xr:uid="{00000000-0005-0000-0000-00001A000000}"/>
    <cellStyle name="%60 - Vurgu2 2" xfId="2126" xr:uid="{00000000-0005-0000-0000-00001B000000}"/>
    <cellStyle name="%60 - Vurgu3" xfId="32" xr:uid="{00000000-0005-0000-0000-00001C000000}"/>
    <cellStyle name="%60 - Vurgu3 2" xfId="2125" xr:uid="{00000000-0005-0000-0000-00001D000000}"/>
    <cellStyle name="%60 - Vurgu4" xfId="33" xr:uid="{00000000-0005-0000-0000-00001E000000}"/>
    <cellStyle name="%60 - Vurgu4 2" xfId="2124" xr:uid="{00000000-0005-0000-0000-00001F000000}"/>
    <cellStyle name="%60 - Vurgu5" xfId="34" xr:uid="{00000000-0005-0000-0000-000020000000}"/>
    <cellStyle name="%60 - Vurgu5 2" xfId="2123" xr:uid="{00000000-0005-0000-0000-000021000000}"/>
    <cellStyle name="%60 - Vurgu6" xfId="35" xr:uid="{00000000-0005-0000-0000-000022000000}"/>
    <cellStyle name="%60 - Vurgu6 2" xfId="2122" xr:uid="{00000000-0005-0000-0000-000023000000}"/>
    <cellStyle name="(0.0%)" xfId="36" xr:uid="{00000000-0005-0000-0000-000024000000}"/>
    <cellStyle name="??&amp;O?&amp;H?_x0008__x000f__x0007_?_x0007__x0001__x0001_" xfId="37" xr:uid="{00000000-0005-0000-0000-000025000000}"/>
    <cellStyle name="??&amp;O?&amp;H?_x0008_??_x0007__x0001__x0001_" xfId="38" xr:uid="{00000000-0005-0000-0000-000026000000}"/>
    <cellStyle name="???_??" xfId="39" xr:uid="{00000000-0005-0000-0000-000027000000}"/>
    <cellStyle name="??_??" xfId="40" xr:uid="{00000000-0005-0000-0000-000028000000}"/>
    <cellStyle name="_081104 Financial model inputs CJV - Second Cut Vrs01" xfId="41" xr:uid="{00000000-0005-0000-0000-000029000000}"/>
    <cellStyle name="_20040916-2 元積BQ(為替レート変更)" xfId="42" xr:uid="{00000000-0005-0000-0000-00002A000000}"/>
    <cellStyle name="_aka" xfId="43" xr:uid="{00000000-0005-0000-0000-00002B000000}"/>
    <cellStyle name="_Copy of Landscaping CD-100% rev 1 (2)" xfId="44" xr:uid="{00000000-0005-0000-0000-00002C000000}"/>
    <cellStyle name="_EW by OHL 25 05 08" xfId="45" xr:uid="{00000000-0005-0000-0000-00002D000000}"/>
    <cellStyle name="_PCO 250 General Requirement rev0" xfId="46" xr:uid="{00000000-0005-0000-0000-00002E000000}"/>
    <cellStyle name="_PCO 250 General Requirement rev0_CP29 - Negotiations Submission rev2" xfId="47" xr:uid="{00000000-0005-0000-0000-00002F000000}"/>
    <cellStyle name="_PCO 250 General Requirement rev0_CP29 - Unit Rates Negotiations  rev22" xfId="48" xr:uid="{00000000-0005-0000-0000-000030000000}"/>
    <cellStyle name="_PCO 250 General Requirement rev0_Phase 2 Negotiation Adjustment Proposal (070323)" xfId="49" xr:uid="{00000000-0005-0000-0000-000031000000}"/>
    <cellStyle name="_SLB_BOQ-Comparison-Average_080612-rev3" xfId="50" xr:uid="{00000000-0005-0000-0000-000032000000}"/>
    <cellStyle name="_TAISEI DOHA" xfId="51" xr:uid="{00000000-0005-0000-0000-000033000000}"/>
    <cellStyle name="_TAISEI DOHA_NDIA NOC1 BOQ Elec update -SOJV-rev090906-1" xfId="52" xr:uid="{00000000-0005-0000-0000-000034000000}"/>
    <cellStyle name="–¢’è‹`" xfId="53" xr:uid="{00000000-0005-0000-0000-000035000000}"/>
    <cellStyle name="_x0004_¥" xfId="762" xr:uid="{00000000-0005-0000-0000-000036000000}"/>
    <cellStyle name="_x0004_¥ 2" xfId="54" xr:uid="{00000000-0005-0000-0000-000037000000}"/>
    <cellStyle name="_x0004_¥ 2 2" xfId="55" xr:uid="{00000000-0005-0000-0000-000038000000}"/>
    <cellStyle name="_x0004_¥ 3" xfId="56" xr:uid="{00000000-0005-0000-0000-000039000000}"/>
    <cellStyle name="+l12" xfId="57" xr:uid="{00000000-0005-0000-0000-00003A000000}"/>
    <cellStyle name="=C:\WINDOWS\SYSTEM32\COMMAND.COM" xfId="58" xr:uid="{00000000-0005-0000-0000-00003B000000}"/>
    <cellStyle name="0752-93035" xfId="59" xr:uid="{00000000-0005-0000-0000-00003C000000}"/>
    <cellStyle name="1" xfId="60" xr:uid="{00000000-0005-0000-0000-00003D000000}"/>
    <cellStyle name="1 10" xfId="2121" xr:uid="{00000000-0005-0000-0000-00003E000000}"/>
    <cellStyle name="1 10 2" xfId="2120" xr:uid="{00000000-0005-0000-0000-00003F000000}"/>
    <cellStyle name="1 10 3" xfId="2119" xr:uid="{00000000-0005-0000-0000-000040000000}"/>
    <cellStyle name="1 2" xfId="672" xr:uid="{00000000-0005-0000-0000-000041000000}"/>
    <cellStyle name="1 2 2" xfId="1343" xr:uid="{00000000-0005-0000-0000-000042000000}"/>
    <cellStyle name="1 2 2 2" xfId="1541" xr:uid="{00000000-0005-0000-0000-000043000000}"/>
    <cellStyle name="1 2 2 2 2" xfId="2118" xr:uid="{00000000-0005-0000-0000-000044000000}"/>
    <cellStyle name="1 2 2 2 3" xfId="3945" xr:uid="{00000000-0005-0000-0000-000045000000}"/>
    <cellStyle name="1 2 2 2 4" xfId="3946" xr:uid="{00000000-0005-0000-0000-000046000000}"/>
    <cellStyle name="1 2 2 3" xfId="1576" xr:uid="{00000000-0005-0000-0000-000047000000}"/>
    <cellStyle name="1 2 2 3 2" xfId="2117" xr:uid="{00000000-0005-0000-0000-000048000000}"/>
    <cellStyle name="1 2 2 4" xfId="1602" xr:uid="{00000000-0005-0000-0000-000049000000}"/>
    <cellStyle name="1 2 2 5" xfId="1637" xr:uid="{00000000-0005-0000-0000-00004A000000}"/>
    <cellStyle name="1 2 2 6" xfId="1656" xr:uid="{00000000-0005-0000-0000-00004B000000}"/>
    <cellStyle name="1 2 2 7" xfId="1690" xr:uid="{00000000-0005-0000-0000-00004C000000}"/>
    <cellStyle name="1 2 2 8" xfId="2257" xr:uid="{00000000-0005-0000-0000-00004D000000}"/>
    <cellStyle name="1 2 3" xfId="1052" xr:uid="{00000000-0005-0000-0000-00004E000000}"/>
    <cellStyle name="1 2 3 2" xfId="2115" xr:uid="{00000000-0005-0000-0000-00004F000000}"/>
    <cellStyle name="1 2 3 3" xfId="2114" xr:uid="{00000000-0005-0000-0000-000050000000}"/>
    <cellStyle name="1 2 3 4" xfId="2116" xr:uid="{00000000-0005-0000-0000-000051000000}"/>
    <cellStyle name="1 2 4" xfId="1400" xr:uid="{00000000-0005-0000-0000-000052000000}"/>
    <cellStyle name="1 2 4 2" xfId="2112" xr:uid="{00000000-0005-0000-0000-000053000000}"/>
    <cellStyle name="1 2 4 3" xfId="2111" xr:uid="{00000000-0005-0000-0000-000054000000}"/>
    <cellStyle name="1 2 4 4" xfId="2113" xr:uid="{00000000-0005-0000-0000-000055000000}"/>
    <cellStyle name="1 2 5" xfId="881" xr:uid="{00000000-0005-0000-0000-000056000000}"/>
    <cellStyle name="1 2 5 2" xfId="2109" xr:uid="{00000000-0005-0000-0000-000057000000}"/>
    <cellStyle name="1 2 5 3" xfId="2110" xr:uid="{00000000-0005-0000-0000-000058000000}"/>
    <cellStyle name="1 2 6" xfId="1632" xr:uid="{00000000-0005-0000-0000-000059000000}"/>
    <cellStyle name="1 2 6 2" xfId="2107" xr:uid="{00000000-0005-0000-0000-00005A000000}"/>
    <cellStyle name="1 2 6 3" xfId="2106" xr:uid="{00000000-0005-0000-0000-00005B000000}"/>
    <cellStyle name="1 2 6 4" xfId="2108" xr:uid="{00000000-0005-0000-0000-00005C000000}"/>
    <cellStyle name="1 2 7" xfId="2105" xr:uid="{00000000-0005-0000-0000-00005D000000}"/>
    <cellStyle name="1 2 7 2" xfId="2104" xr:uid="{00000000-0005-0000-0000-00005E000000}"/>
    <cellStyle name="1 2 7 3" xfId="2103" xr:uid="{00000000-0005-0000-0000-00005F000000}"/>
    <cellStyle name="1 2 8" xfId="2146" xr:uid="{00000000-0005-0000-0000-000060000000}"/>
    <cellStyle name="1 2 8 2" xfId="2172" xr:uid="{00000000-0005-0000-0000-000061000000}"/>
    <cellStyle name="1 2 8 3" xfId="2102" xr:uid="{00000000-0005-0000-0000-000062000000}"/>
    <cellStyle name="1 2 9" xfId="2141" xr:uid="{00000000-0005-0000-0000-000063000000}"/>
    <cellStyle name="1 2 9 2" xfId="2101" xr:uid="{00000000-0005-0000-0000-000064000000}"/>
    <cellStyle name="1 2 9 3" xfId="2100" xr:uid="{00000000-0005-0000-0000-000065000000}"/>
    <cellStyle name="1 3" xfId="2098" xr:uid="{00000000-0005-0000-0000-000066000000}"/>
    <cellStyle name="1 3 2" xfId="1719" xr:uid="{00000000-0005-0000-0000-000067000000}"/>
    <cellStyle name="1 3 3" xfId="2095" xr:uid="{00000000-0005-0000-0000-000068000000}"/>
    <cellStyle name="1 3 4" xfId="3947" xr:uid="{00000000-0005-0000-0000-000069000000}"/>
    <cellStyle name="1 4" xfId="2094" xr:uid="{00000000-0005-0000-0000-00006A000000}"/>
    <cellStyle name="1 4 2" xfId="2183" xr:uid="{00000000-0005-0000-0000-00006B000000}"/>
    <cellStyle name="1 4 3" xfId="2180" xr:uid="{00000000-0005-0000-0000-00006C000000}"/>
    <cellStyle name="1 5" xfId="2191" xr:uid="{00000000-0005-0000-0000-00006D000000}"/>
    <cellStyle name="1 5 2" xfId="2093" xr:uid="{00000000-0005-0000-0000-00006E000000}"/>
    <cellStyle name="1 5 3" xfId="2092" xr:uid="{00000000-0005-0000-0000-00006F000000}"/>
    <cellStyle name="1 6" xfId="1724" xr:uid="{00000000-0005-0000-0000-000070000000}"/>
    <cellStyle name="1 6 2" xfId="2091" xr:uid="{00000000-0005-0000-0000-000071000000}"/>
    <cellStyle name="1 7" xfId="1726" xr:uid="{00000000-0005-0000-0000-000072000000}"/>
    <cellStyle name="1 7 2" xfId="2253" xr:uid="{00000000-0005-0000-0000-000073000000}"/>
    <cellStyle name="1 7 3" xfId="2142" xr:uid="{00000000-0005-0000-0000-000074000000}"/>
    <cellStyle name="1 8" xfId="2090" xr:uid="{00000000-0005-0000-0000-000075000000}"/>
    <cellStyle name="1 8 2" xfId="2089" xr:uid="{00000000-0005-0000-0000-000076000000}"/>
    <cellStyle name="1 8 3" xfId="2088" xr:uid="{00000000-0005-0000-0000-000077000000}"/>
    <cellStyle name="1 9" xfId="2087" xr:uid="{00000000-0005-0000-0000-000078000000}"/>
    <cellStyle name="1 9 2" xfId="2086" xr:uid="{00000000-0005-0000-0000-000079000000}"/>
    <cellStyle name="1 9 3" xfId="2085" xr:uid="{00000000-0005-0000-0000-00007A000000}"/>
    <cellStyle name="1_Trackworks Drainage 11 02 2011" xfId="61" xr:uid="{00000000-0005-0000-0000-00007B000000}"/>
    <cellStyle name="1_Trackworks Drainage 11 02 2011 10" xfId="2084" xr:uid="{00000000-0005-0000-0000-00007C000000}"/>
    <cellStyle name="1_Trackworks Drainage 11 02 2011 10 2" xfId="2083" xr:uid="{00000000-0005-0000-0000-00007D000000}"/>
    <cellStyle name="1_Trackworks Drainage 11 02 2011 10 3" xfId="2082" xr:uid="{00000000-0005-0000-0000-00007E000000}"/>
    <cellStyle name="1_Trackworks Drainage 11 02 2011 2" xfId="673" xr:uid="{00000000-0005-0000-0000-00007F000000}"/>
    <cellStyle name="1_Trackworks Drainage 11 02 2011 2 2" xfId="1344" xr:uid="{00000000-0005-0000-0000-000080000000}"/>
    <cellStyle name="1_Trackworks Drainage 11 02 2011 2 2 2" xfId="1542" xr:uid="{00000000-0005-0000-0000-000081000000}"/>
    <cellStyle name="1_Trackworks Drainage 11 02 2011 2 2 2 2" xfId="2081" xr:uid="{00000000-0005-0000-0000-000082000000}"/>
    <cellStyle name="1_Trackworks Drainage 11 02 2011 2 2 2 3" xfId="3948" xr:uid="{00000000-0005-0000-0000-000083000000}"/>
    <cellStyle name="1_Trackworks Drainage 11 02 2011 2 2 2 4" xfId="3949" xr:uid="{00000000-0005-0000-0000-000084000000}"/>
    <cellStyle name="1_Trackworks Drainage 11 02 2011 2 2 3" xfId="1577" xr:uid="{00000000-0005-0000-0000-000085000000}"/>
    <cellStyle name="1_Trackworks Drainage 11 02 2011 2 2 3 2" xfId="2080" xr:uid="{00000000-0005-0000-0000-000086000000}"/>
    <cellStyle name="1_Trackworks Drainage 11 02 2011 2 2 4" xfId="1603" xr:uid="{00000000-0005-0000-0000-000087000000}"/>
    <cellStyle name="1_Trackworks Drainage 11 02 2011 2 2 5" xfId="1638" xr:uid="{00000000-0005-0000-0000-000088000000}"/>
    <cellStyle name="1_Trackworks Drainage 11 02 2011 2 2 6" xfId="1657" xr:uid="{00000000-0005-0000-0000-000089000000}"/>
    <cellStyle name="1_Trackworks Drainage 11 02 2011 2 2 7" xfId="1691" xr:uid="{00000000-0005-0000-0000-00008A000000}"/>
    <cellStyle name="1_Trackworks Drainage 11 02 2011 2 2 8" xfId="2252" xr:uid="{00000000-0005-0000-0000-00008B000000}"/>
    <cellStyle name="1_Trackworks Drainage 11 02 2011 2 3" xfId="1053" xr:uid="{00000000-0005-0000-0000-00008C000000}"/>
    <cellStyle name="1_Trackworks Drainage 11 02 2011 2 3 2" xfId="2078" xr:uid="{00000000-0005-0000-0000-00008D000000}"/>
    <cellStyle name="1_Trackworks Drainage 11 02 2011 2 3 3" xfId="2077" xr:uid="{00000000-0005-0000-0000-00008E000000}"/>
    <cellStyle name="1_Trackworks Drainage 11 02 2011 2 3 4" xfId="2079" xr:uid="{00000000-0005-0000-0000-00008F000000}"/>
    <cellStyle name="1_Trackworks Drainage 11 02 2011 2 4" xfId="1401" xr:uid="{00000000-0005-0000-0000-000090000000}"/>
    <cellStyle name="1_Trackworks Drainage 11 02 2011 2 4 2" xfId="2251" xr:uid="{00000000-0005-0000-0000-000091000000}"/>
    <cellStyle name="1_Trackworks Drainage 11 02 2011 2 4 3" xfId="2075" xr:uid="{00000000-0005-0000-0000-000092000000}"/>
    <cellStyle name="1_Trackworks Drainage 11 02 2011 2 4 4" xfId="2076" xr:uid="{00000000-0005-0000-0000-000093000000}"/>
    <cellStyle name="1_Trackworks Drainage 11 02 2011 2 5" xfId="742" xr:uid="{00000000-0005-0000-0000-000094000000}"/>
    <cellStyle name="1_Trackworks Drainage 11 02 2011 2 5 2" xfId="2074" xr:uid="{00000000-0005-0000-0000-000095000000}"/>
    <cellStyle name="1_Trackworks Drainage 11 02 2011 2 5 3" xfId="2250" xr:uid="{00000000-0005-0000-0000-000096000000}"/>
    <cellStyle name="1_Trackworks Drainage 11 02 2011 2 6" xfId="1023" xr:uid="{00000000-0005-0000-0000-000097000000}"/>
    <cellStyle name="1_Trackworks Drainage 11 02 2011 2 6 2" xfId="2073" xr:uid="{00000000-0005-0000-0000-000098000000}"/>
    <cellStyle name="1_Trackworks Drainage 11 02 2011 2 6 3" xfId="2248" xr:uid="{00000000-0005-0000-0000-000099000000}"/>
    <cellStyle name="1_Trackworks Drainage 11 02 2011 2 6 4" xfId="2249" xr:uid="{00000000-0005-0000-0000-00009A000000}"/>
    <cellStyle name="1_Trackworks Drainage 11 02 2011 2 7" xfId="2072" xr:uid="{00000000-0005-0000-0000-00009B000000}"/>
    <cellStyle name="1_Trackworks Drainage 11 02 2011 2 7 2" xfId="1710" xr:uid="{00000000-0005-0000-0000-00009C000000}"/>
    <cellStyle name="1_Trackworks Drainage 11 02 2011 2 7 3" xfId="1712" xr:uid="{00000000-0005-0000-0000-00009D000000}"/>
    <cellStyle name="1_Trackworks Drainage 11 02 2011 2 8" xfId="2279" xr:uid="{00000000-0005-0000-0000-00009E000000}"/>
    <cellStyle name="1_Trackworks Drainage 11 02 2011 2 8 2" xfId="2278" xr:uid="{00000000-0005-0000-0000-00009F000000}"/>
    <cellStyle name="1_Trackworks Drainage 11 02 2011 2 8 3" xfId="2276" xr:uid="{00000000-0005-0000-0000-0000A0000000}"/>
    <cellStyle name="1_Trackworks Drainage 11 02 2011 2 9" xfId="2275" xr:uid="{00000000-0005-0000-0000-0000A1000000}"/>
    <cellStyle name="1_Trackworks Drainage 11 02 2011 2 9 2" xfId="2274" xr:uid="{00000000-0005-0000-0000-0000A2000000}"/>
    <cellStyle name="1_Trackworks Drainage 11 02 2011 2 9 3" xfId="2273" xr:uid="{00000000-0005-0000-0000-0000A3000000}"/>
    <cellStyle name="1_Trackworks Drainage 11 02 2011 3" xfId="2071" xr:uid="{00000000-0005-0000-0000-0000A4000000}"/>
    <cellStyle name="1_Trackworks Drainage 11 02 2011 3 2" xfId="2272" xr:uid="{00000000-0005-0000-0000-0000A5000000}"/>
    <cellStyle name="1_Trackworks Drainage 11 02 2011 3 3" xfId="2271" xr:uid="{00000000-0005-0000-0000-0000A6000000}"/>
    <cellStyle name="1_Trackworks Drainage 11 02 2011 3 4" xfId="3950" xr:uid="{00000000-0005-0000-0000-0000A7000000}"/>
    <cellStyle name="1_Trackworks Drainage 11 02 2011 4" xfId="2270" xr:uid="{00000000-0005-0000-0000-0000A8000000}"/>
    <cellStyle name="1_Trackworks Drainage 11 02 2011 4 2" xfId="2269" xr:uid="{00000000-0005-0000-0000-0000A9000000}"/>
    <cellStyle name="1_Trackworks Drainage 11 02 2011 4 3" xfId="2268" xr:uid="{00000000-0005-0000-0000-0000AA000000}"/>
    <cellStyle name="1_Trackworks Drainage 11 02 2011 5" xfId="2267" xr:uid="{00000000-0005-0000-0000-0000AB000000}"/>
    <cellStyle name="1_Trackworks Drainage 11 02 2011 5 2" xfId="2266" xr:uid="{00000000-0005-0000-0000-0000AC000000}"/>
    <cellStyle name="1_Trackworks Drainage 11 02 2011 5 3" xfId="2265" xr:uid="{00000000-0005-0000-0000-0000AD000000}"/>
    <cellStyle name="1_Trackworks Drainage 11 02 2011 6" xfId="2261" xr:uid="{00000000-0005-0000-0000-0000AE000000}"/>
    <cellStyle name="1_Trackworks Drainage 11 02 2011 6 2" xfId="2247" xr:uid="{00000000-0005-0000-0000-0000AF000000}"/>
    <cellStyle name="1_Trackworks Drainage 11 02 2011 7" xfId="2070" xr:uid="{00000000-0005-0000-0000-0000B0000000}"/>
    <cellStyle name="1_Trackworks Drainage 11 02 2011 7 2" xfId="2223" xr:uid="{00000000-0005-0000-0000-0000B1000000}"/>
    <cellStyle name="1_Trackworks Drainage 11 02 2011 7 3" xfId="2222" xr:uid="{00000000-0005-0000-0000-0000B2000000}"/>
    <cellStyle name="1_Trackworks Drainage 11 02 2011 8" xfId="2221" xr:uid="{00000000-0005-0000-0000-0000B3000000}"/>
    <cellStyle name="1_Trackworks Drainage 11 02 2011 8 2" xfId="2220" xr:uid="{00000000-0005-0000-0000-0000B4000000}"/>
    <cellStyle name="1_Trackworks Drainage 11 02 2011 8 3" xfId="2219" xr:uid="{00000000-0005-0000-0000-0000B5000000}"/>
    <cellStyle name="1_Trackworks Drainage 11 02 2011 9" xfId="2218" xr:uid="{00000000-0005-0000-0000-0000B6000000}"/>
    <cellStyle name="1_Trackworks Drainage 11 02 2011 9 2" xfId="2217" xr:uid="{00000000-0005-0000-0000-0000B7000000}"/>
    <cellStyle name="1_Trackworks Drainage 11 02 2011 9 3" xfId="2216" xr:uid="{00000000-0005-0000-0000-0000B8000000}"/>
    <cellStyle name="2)" xfId="62" xr:uid="{00000000-0005-0000-0000-0000B9000000}"/>
    <cellStyle name="2) 2" xfId="580" xr:uid="{00000000-0005-0000-0000-0000BA000000}"/>
    <cellStyle name="2) 2 2" xfId="674" xr:uid="{00000000-0005-0000-0000-0000BB000000}"/>
    <cellStyle name="2) 2 2 2" xfId="1273" xr:uid="{00000000-0005-0000-0000-0000BC000000}"/>
    <cellStyle name="2) 2 2 2 2" xfId="1506" xr:uid="{00000000-0005-0000-0000-0000BD000000}"/>
    <cellStyle name="2) 2 2 2 2 2" xfId="3951" xr:uid="{00000000-0005-0000-0000-0000BE000000}"/>
    <cellStyle name="2) 2 2 2 2 3" xfId="3952" xr:uid="{00000000-0005-0000-0000-0000BF000000}"/>
    <cellStyle name="2) 2 2 2 2 4" xfId="3953" xr:uid="{00000000-0005-0000-0000-0000C0000000}"/>
    <cellStyle name="2) 2 2 2 3" xfId="756" xr:uid="{00000000-0005-0000-0000-0000C1000000}"/>
    <cellStyle name="2) 2 2 2 3 2" xfId="3954" xr:uid="{00000000-0005-0000-0000-0000C2000000}"/>
    <cellStyle name="2) 2 2 2 3 3" xfId="3955" xr:uid="{00000000-0005-0000-0000-0000C3000000}"/>
    <cellStyle name="2) 2 2 2 3 4" xfId="3956" xr:uid="{00000000-0005-0000-0000-0000C4000000}"/>
    <cellStyle name="2) 2 2 2 4" xfId="1680" xr:uid="{00000000-0005-0000-0000-0000C5000000}"/>
    <cellStyle name="2) 2 2 2 5" xfId="2213" xr:uid="{00000000-0005-0000-0000-0000C6000000}"/>
    <cellStyle name="2) 2 2 2 6" xfId="3957" xr:uid="{00000000-0005-0000-0000-0000C7000000}"/>
    <cellStyle name="2) 2 2 3" xfId="1054" xr:uid="{00000000-0005-0000-0000-0000C8000000}"/>
    <cellStyle name="2) 2 2 3 2" xfId="2212" xr:uid="{00000000-0005-0000-0000-0000C9000000}"/>
    <cellStyle name="2) 2 2 3 3" xfId="3958" xr:uid="{00000000-0005-0000-0000-0000CA000000}"/>
    <cellStyle name="2) 2 2 3 4" xfId="3959" xr:uid="{00000000-0005-0000-0000-0000CB000000}"/>
    <cellStyle name="2) 2 2 4" xfId="2228" xr:uid="{00000000-0005-0000-0000-0000CC000000}"/>
    <cellStyle name="2) 2 2 5" xfId="2214" xr:uid="{00000000-0005-0000-0000-0000CD000000}"/>
    <cellStyle name="2) 2 2 6" xfId="3960" xr:uid="{00000000-0005-0000-0000-0000CE000000}"/>
    <cellStyle name="2) 2 3" xfId="1211" xr:uid="{00000000-0005-0000-0000-0000CF000000}"/>
    <cellStyle name="2) 2 3 2" xfId="1484" xr:uid="{00000000-0005-0000-0000-0000D0000000}"/>
    <cellStyle name="2) 2 3 2 2" xfId="3961" xr:uid="{00000000-0005-0000-0000-0000D1000000}"/>
    <cellStyle name="2) 2 3 2 3" xfId="3962" xr:uid="{00000000-0005-0000-0000-0000D2000000}"/>
    <cellStyle name="2) 2 3 2 4" xfId="3963" xr:uid="{00000000-0005-0000-0000-0000D3000000}"/>
    <cellStyle name="2) 2 3 3" xfId="772" xr:uid="{00000000-0005-0000-0000-0000D4000000}"/>
    <cellStyle name="2) 2 3 3 2" xfId="3964" xr:uid="{00000000-0005-0000-0000-0000D5000000}"/>
    <cellStyle name="2) 2 3 3 3" xfId="3965" xr:uid="{00000000-0005-0000-0000-0000D6000000}"/>
    <cellStyle name="2) 2 3 3 4" xfId="3966" xr:uid="{00000000-0005-0000-0000-0000D7000000}"/>
    <cellStyle name="2) 2 3 4" xfId="1570" xr:uid="{00000000-0005-0000-0000-0000D8000000}"/>
    <cellStyle name="2) 2 3 5" xfId="2211" xr:uid="{00000000-0005-0000-0000-0000D9000000}"/>
    <cellStyle name="2) 2 4" xfId="984" xr:uid="{00000000-0005-0000-0000-0000DA000000}"/>
    <cellStyle name="2) 2 4 2" xfId="2210" xr:uid="{00000000-0005-0000-0000-0000DB000000}"/>
    <cellStyle name="2) 2 5" xfId="2062" xr:uid="{00000000-0005-0000-0000-0000DC000000}"/>
    <cellStyle name="2) 3" xfId="613" xr:uid="{00000000-0005-0000-0000-0000DD000000}"/>
    <cellStyle name="2) 3 2" xfId="675" xr:uid="{00000000-0005-0000-0000-0000DE000000}"/>
    <cellStyle name="2) 3 2 2" xfId="1274" xr:uid="{00000000-0005-0000-0000-0000DF000000}"/>
    <cellStyle name="2) 3 2 2 2" xfId="1507" xr:uid="{00000000-0005-0000-0000-0000E0000000}"/>
    <cellStyle name="2) 3 2 2 2 2" xfId="3967" xr:uid="{00000000-0005-0000-0000-0000E1000000}"/>
    <cellStyle name="2) 3 2 2 2 3" xfId="3968" xr:uid="{00000000-0005-0000-0000-0000E2000000}"/>
    <cellStyle name="2) 3 2 2 2 4" xfId="3969" xr:uid="{00000000-0005-0000-0000-0000E3000000}"/>
    <cellStyle name="2) 3 2 2 3" xfId="755" xr:uid="{00000000-0005-0000-0000-0000E4000000}"/>
    <cellStyle name="2) 3 2 2 3 2" xfId="3970" xr:uid="{00000000-0005-0000-0000-0000E5000000}"/>
    <cellStyle name="2) 3 2 2 3 3" xfId="3971" xr:uid="{00000000-0005-0000-0000-0000E6000000}"/>
    <cellStyle name="2) 3 2 2 3 4" xfId="3972" xr:uid="{00000000-0005-0000-0000-0000E7000000}"/>
    <cellStyle name="2) 3 2 2 4" xfId="1681" xr:uid="{00000000-0005-0000-0000-0000E8000000}"/>
    <cellStyle name="2) 3 2 2 5" xfId="2177" xr:uid="{00000000-0005-0000-0000-0000E9000000}"/>
    <cellStyle name="2) 3 2 2 6" xfId="3973" xr:uid="{00000000-0005-0000-0000-0000EA000000}"/>
    <cellStyle name="2) 3 2 3" xfId="1055" xr:uid="{00000000-0005-0000-0000-0000EB000000}"/>
    <cellStyle name="2) 3 2 3 2" xfId="2175" xr:uid="{00000000-0005-0000-0000-0000EC000000}"/>
    <cellStyle name="2) 3 2 3 3" xfId="3974" xr:uid="{00000000-0005-0000-0000-0000ED000000}"/>
    <cellStyle name="2) 3 2 3 4" xfId="3975" xr:uid="{00000000-0005-0000-0000-0000EE000000}"/>
    <cellStyle name="2) 3 2 4" xfId="2229" xr:uid="{00000000-0005-0000-0000-0000EF000000}"/>
    <cellStyle name="2) 3 2 5" xfId="2060" xr:uid="{00000000-0005-0000-0000-0000F0000000}"/>
    <cellStyle name="2) 3 2 6" xfId="3976" xr:uid="{00000000-0005-0000-0000-0000F1000000}"/>
    <cellStyle name="2) 3 3" xfId="1244" xr:uid="{00000000-0005-0000-0000-0000F2000000}"/>
    <cellStyle name="2) 3 3 2" xfId="1498" xr:uid="{00000000-0005-0000-0000-0000F3000000}"/>
    <cellStyle name="2) 3 3 2 2" xfId="3977" xr:uid="{00000000-0005-0000-0000-0000F4000000}"/>
    <cellStyle name="2) 3 3 2 3" xfId="3978" xr:uid="{00000000-0005-0000-0000-0000F5000000}"/>
    <cellStyle name="2) 3 3 2 4" xfId="3979" xr:uid="{00000000-0005-0000-0000-0000F6000000}"/>
    <cellStyle name="2) 3 3 3" xfId="982" xr:uid="{00000000-0005-0000-0000-0000F7000000}"/>
    <cellStyle name="2) 3 3 3 2" xfId="3980" xr:uid="{00000000-0005-0000-0000-0000F8000000}"/>
    <cellStyle name="2) 3 3 3 3" xfId="3981" xr:uid="{00000000-0005-0000-0000-0000F9000000}"/>
    <cellStyle name="2) 3 3 3 4" xfId="3982" xr:uid="{00000000-0005-0000-0000-0000FA000000}"/>
    <cellStyle name="2) 3 3 4" xfId="767" xr:uid="{00000000-0005-0000-0000-0000FB000000}"/>
    <cellStyle name="2) 3 3 5" xfId="2181" xr:uid="{00000000-0005-0000-0000-0000FC000000}"/>
    <cellStyle name="2) 3 4" xfId="1017" xr:uid="{00000000-0005-0000-0000-0000FD000000}"/>
    <cellStyle name="2) 3 4 2" xfId="2059" xr:uid="{00000000-0005-0000-0000-0000FE000000}"/>
    <cellStyle name="2) 3 5" xfId="2061" xr:uid="{00000000-0005-0000-0000-0000FF000000}"/>
    <cellStyle name="2) 4" xfId="676" xr:uid="{00000000-0005-0000-0000-000000010000}"/>
    <cellStyle name="2) 4 2" xfId="1275" xr:uid="{00000000-0005-0000-0000-000001010000}"/>
    <cellStyle name="2) 4 2 2" xfId="1508" xr:uid="{00000000-0005-0000-0000-000002010000}"/>
    <cellStyle name="2) 4 2 2 2" xfId="3983" xr:uid="{00000000-0005-0000-0000-000003010000}"/>
    <cellStyle name="2) 4 2 2 3" xfId="3984" xr:uid="{00000000-0005-0000-0000-000004010000}"/>
    <cellStyle name="2) 4 2 2 4" xfId="3985" xr:uid="{00000000-0005-0000-0000-000005010000}"/>
    <cellStyle name="2) 4 2 3" xfId="754" xr:uid="{00000000-0005-0000-0000-000006010000}"/>
    <cellStyle name="2) 4 2 3 2" xfId="3986" xr:uid="{00000000-0005-0000-0000-000007010000}"/>
    <cellStyle name="2) 4 2 3 3" xfId="3987" xr:uid="{00000000-0005-0000-0000-000008010000}"/>
    <cellStyle name="2) 4 2 3 4" xfId="3988" xr:uid="{00000000-0005-0000-0000-000009010000}"/>
    <cellStyle name="2) 4 2 4" xfId="1682" xr:uid="{00000000-0005-0000-0000-00000A010000}"/>
    <cellStyle name="2) 4 2 5" xfId="2057" xr:uid="{00000000-0005-0000-0000-00000B010000}"/>
    <cellStyle name="2) 4 2 6" xfId="3989" xr:uid="{00000000-0005-0000-0000-00000C010000}"/>
    <cellStyle name="2) 4 3" xfId="1056" xr:uid="{00000000-0005-0000-0000-00000D010000}"/>
    <cellStyle name="2) 4 3 2" xfId="2056" xr:uid="{00000000-0005-0000-0000-00000E010000}"/>
    <cellStyle name="2) 4 3 3" xfId="3990" xr:uid="{00000000-0005-0000-0000-00000F010000}"/>
    <cellStyle name="2) 4 3 4" xfId="3991" xr:uid="{00000000-0005-0000-0000-000010010000}"/>
    <cellStyle name="2) 4 4" xfId="2230" xr:uid="{00000000-0005-0000-0000-000011010000}"/>
    <cellStyle name="2) 4 5" xfId="2143" xr:uid="{00000000-0005-0000-0000-000012010000}"/>
    <cellStyle name="2) 4 6" xfId="3992" xr:uid="{00000000-0005-0000-0000-000013010000}"/>
    <cellStyle name="2) 5" xfId="1157" xr:uid="{00000000-0005-0000-0000-000014010000}"/>
    <cellStyle name="2) 5 2" xfId="1448" xr:uid="{00000000-0005-0000-0000-000015010000}"/>
    <cellStyle name="2) 5 2 2" xfId="3993" xr:uid="{00000000-0005-0000-0000-000016010000}"/>
    <cellStyle name="2) 5 2 3" xfId="3994" xr:uid="{00000000-0005-0000-0000-000017010000}"/>
    <cellStyle name="2) 5 2 4" xfId="3995" xr:uid="{00000000-0005-0000-0000-000018010000}"/>
    <cellStyle name="2) 5 3" xfId="792" xr:uid="{00000000-0005-0000-0000-000019010000}"/>
    <cellStyle name="2) 5 3 2" xfId="3996" xr:uid="{00000000-0005-0000-0000-00001A010000}"/>
    <cellStyle name="2) 5 3 3" xfId="3997" xr:uid="{00000000-0005-0000-0000-00001B010000}"/>
    <cellStyle name="2) 5 3 4" xfId="3998" xr:uid="{00000000-0005-0000-0000-00001C010000}"/>
    <cellStyle name="2) 5 4" xfId="1600" xr:uid="{00000000-0005-0000-0000-00001D010000}"/>
    <cellStyle name="2) 5 5" xfId="2055" xr:uid="{00000000-0005-0000-0000-00001E010000}"/>
    <cellStyle name="2) 6" xfId="764" xr:uid="{00000000-0005-0000-0000-00001F010000}"/>
    <cellStyle name="2) 6 2" xfId="2054" xr:uid="{00000000-0005-0000-0000-000020010000}"/>
    <cellStyle name="2) 7" xfId="2215" xr:uid="{00000000-0005-0000-0000-000021010000}"/>
    <cellStyle name="20% - Accent1" xfId="63" xr:uid="{00000000-0005-0000-0000-000022010000}"/>
    <cellStyle name="20% - Accent1 2" xfId="2053" xr:uid="{00000000-0005-0000-0000-000023010000}"/>
    <cellStyle name="20% - Accent1 3" xfId="3999" xr:uid="{00000000-0005-0000-0000-000024010000}"/>
    <cellStyle name="20% - Accent1 3 2" xfId="4000" xr:uid="{00000000-0005-0000-0000-000025010000}"/>
    <cellStyle name="20% - Accent2" xfId="64" xr:uid="{00000000-0005-0000-0000-000026010000}"/>
    <cellStyle name="20% - Accent2 2" xfId="2052" xr:uid="{00000000-0005-0000-0000-000027010000}"/>
    <cellStyle name="20% - Accent2 3" xfId="4001" xr:uid="{00000000-0005-0000-0000-000028010000}"/>
    <cellStyle name="20% - Accent2 3 2" xfId="4002" xr:uid="{00000000-0005-0000-0000-000029010000}"/>
    <cellStyle name="20% - Accent3" xfId="65" xr:uid="{00000000-0005-0000-0000-00002A010000}"/>
    <cellStyle name="20% - Accent3 2" xfId="1723" xr:uid="{00000000-0005-0000-0000-00002B010000}"/>
    <cellStyle name="20% - Accent3 3" xfId="4003" xr:uid="{00000000-0005-0000-0000-00002C010000}"/>
    <cellStyle name="20% - Accent3 3 2" xfId="4004" xr:uid="{00000000-0005-0000-0000-00002D010000}"/>
    <cellStyle name="20% - Accent4" xfId="66" xr:uid="{00000000-0005-0000-0000-00002E010000}"/>
    <cellStyle name="20% - Accent4 2" xfId="2051" xr:uid="{00000000-0005-0000-0000-00002F010000}"/>
    <cellStyle name="20% - Accent4 3" xfId="4005" xr:uid="{00000000-0005-0000-0000-000030010000}"/>
    <cellStyle name="20% - Accent4 3 2" xfId="4006" xr:uid="{00000000-0005-0000-0000-000031010000}"/>
    <cellStyle name="20% - Accent5" xfId="67" xr:uid="{00000000-0005-0000-0000-000032010000}"/>
    <cellStyle name="20% - Accent5 2" xfId="2050" xr:uid="{00000000-0005-0000-0000-000033010000}"/>
    <cellStyle name="20% - Accent5 3" xfId="4007" xr:uid="{00000000-0005-0000-0000-000034010000}"/>
    <cellStyle name="20% - Accent5 3 2" xfId="4008" xr:uid="{00000000-0005-0000-0000-000035010000}"/>
    <cellStyle name="20% - Accent6" xfId="68" xr:uid="{00000000-0005-0000-0000-000036010000}"/>
    <cellStyle name="20% - Accent6 2" xfId="2049" xr:uid="{00000000-0005-0000-0000-000037010000}"/>
    <cellStyle name="20% - Accent6 3" xfId="4009" xr:uid="{00000000-0005-0000-0000-000038010000}"/>
    <cellStyle name="20% - Accent6 3 2" xfId="4010" xr:uid="{00000000-0005-0000-0000-000039010000}"/>
    <cellStyle name="20% - Akzent1" xfId="69" xr:uid="{00000000-0005-0000-0000-00003A010000}"/>
    <cellStyle name="20% - Akzent1 2" xfId="2048" xr:uid="{00000000-0005-0000-0000-00003B010000}"/>
    <cellStyle name="20% - Akzent2" xfId="70" xr:uid="{00000000-0005-0000-0000-00003C010000}"/>
    <cellStyle name="20% - Akzent2 2" xfId="2047" xr:uid="{00000000-0005-0000-0000-00003D010000}"/>
    <cellStyle name="20% - Akzent3" xfId="71" xr:uid="{00000000-0005-0000-0000-00003E010000}"/>
    <cellStyle name="20% - Akzent3 2" xfId="2046" xr:uid="{00000000-0005-0000-0000-00003F010000}"/>
    <cellStyle name="20% - Akzent4" xfId="72" xr:uid="{00000000-0005-0000-0000-000040010000}"/>
    <cellStyle name="20% - Akzent4 2" xfId="2045" xr:uid="{00000000-0005-0000-0000-000041010000}"/>
    <cellStyle name="20% - Akzent5" xfId="73" xr:uid="{00000000-0005-0000-0000-000042010000}"/>
    <cellStyle name="20% - Akzent5 2" xfId="2044" xr:uid="{00000000-0005-0000-0000-000043010000}"/>
    <cellStyle name="20% - Akzent6" xfId="74" xr:uid="{00000000-0005-0000-0000-000044010000}"/>
    <cellStyle name="20% - Akzent6 2" xfId="2043" xr:uid="{00000000-0005-0000-0000-000045010000}"/>
    <cellStyle name="20% - Énfasis1 2" xfId="75" xr:uid="{00000000-0005-0000-0000-000046010000}"/>
    <cellStyle name="20% - Énfasis1 2 2" xfId="2042" xr:uid="{00000000-0005-0000-0000-000047010000}"/>
    <cellStyle name="20% - Énfasis2 2" xfId="76" xr:uid="{00000000-0005-0000-0000-000048010000}"/>
    <cellStyle name="20% - Énfasis2 2 2" xfId="2040" xr:uid="{00000000-0005-0000-0000-000049010000}"/>
    <cellStyle name="20% - Énfasis3 2" xfId="77" xr:uid="{00000000-0005-0000-0000-00004A010000}"/>
    <cellStyle name="20% - Énfasis3 2 2" xfId="2039" xr:uid="{00000000-0005-0000-0000-00004B010000}"/>
    <cellStyle name="20% - Énfasis4 2" xfId="78" xr:uid="{00000000-0005-0000-0000-00004C010000}"/>
    <cellStyle name="20% - Énfasis4 2 2" xfId="2038" xr:uid="{00000000-0005-0000-0000-00004D010000}"/>
    <cellStyle name="20% - Énfasis5 2" xfId="79" xr:uid="{00000000-0005-0000-0000-00004E010000}"/>
    <cellStyle name="20% - Énfasis5 2 2" xfId="2037" xr:uid="{00000000-0005-0000-0000-00004F010000}"/>
    <cellStyle name="20% - Énfasis6 2" xfId="80" xr:uid="{00000000-0005-0000-0000-000050010000}"/>
    <cellStyle name="20% - Énfasis6 2 2" xfId="2036" xr:uid="{00000000-0005-0000-0000-000051010000}"/>
    <cellStyle name="40% - Accent1" xfId="81" xr:uid="{00000000-0005-0000-0000-000052010000}"/>
    <cellStyle name="40% - Accent1 2" xfId="2035" xr:uid="{00000000-0005-0000-0000-000053010000}"/>
    <cellStyle name="40% - Accent1 3" xfId="4011" xr:uid="{00000000-0005-0000-0000-000054010000}"/>
    <cellStyle name="40% - Accent1 3 2" xfId="4012" xr:uid="{00000000-0005-0000-0000-000055010000}"/>
    <cellStyle name="40% - Accent2" xfId="82" xr:uid="{00000000-0005-0000-0000-000056010000}"/>
    <cellStyle name="40% - Accent2 2" xfId="2034" xr:uid="{00000000-0005-0000-0000-000057010000}"/>
    <cellStyle name="40% - Accent2 3" xfId="4013" xr:uid="{00000000-0005-0000-0000-000058010000}"/>
    <cellStyle name="40% - Accent2 3 2" xfId="4014" xr:uid="{00000000-0005-0000-0000-000059010000}"/>
    <cellStyle name="40% - Accent3" xfId="83" xr:uid="{00000000-0005-0000-0000-00005A010000}"/>
    <cellStyle name="40% - Accent3 2" xfId="2033" xr:uid="{00000000-0005-0000-0000-00005B010000}"/>
    <cellStyle name="40% - Accent3 3" xfId="4015" xr:uid="{00000000-0005-0000-0000-00005C010000}"/>
    <cellStyle name="40% - Accent3 3 2" xfId="4016" xr:uid="{00000000-0005-0000-0000-00005D010000}"/>
    <cellStyle name="40% - Accent4" xfId="84" xr:uid="{00000000-0005-0000-0000-00005E010000}"/>
    <cellStyle name="40% - Accent4 2" xfId="1722" xr:uid="{00000000-0005-0000-0000-00005F010000}"/>
    <cellStyle name="40% - Accent4 3" xfId="4017" xr:uid="{00000000-0005-0000-0000-000060010000}"/>
    <cellStyle name="40% - Accent4 3 2" xfId="4018" xr:uid="{00000000-0005-0000-0000-000061010000}"/>
    <cellStyle name="40% - Accent5" xfId="85" xr:uid="{00000000-0005-0000-0000-000062010000}"/>
    <cellStyle name="40% - Accent5 2" xfId="1711" xr:uid="{00000000-0005-0000-0000-000063010000}"/>
    <cellStyle name="40% - Accent5 3" xfId="4019" xr:uid="{00000000-0005-0000-0000-000064010000}"/>
    <cellStyle name="40% - Accent5 3 2" xfId="4020" xr:uid="{00000000-0005-0000-0000-000065010000}"/>
    <cellStyle name="40% - Accent6" xfId="86" xr:uid="{00000000-0005-0000-0000-000066010000}"/>
    <cellStyle name="40% - Accent6 2" xfId="1725" xr:uid="{00000000-0005-0000-0000-000067010000}"/>
    <cellStyle name="40% - Accent6 3" xfId="4021" xr:uid="{00000000-0005-0000-0000-000068010000}"/>
    <cellStyle name="40% - Accent6 3 2" xfId="4022" xr:uid="{00000000-0005-0000-0000-000069010000}"/>
    <cellStyle name="40% - Akzent1" xfId="87" xr:uid="{00000000-0005-0000-0000-00006A010000}"/>
    <cellStyle name="40% - Akzent1 2" xfId="2226" xr:uid="{00000000-0005-0000-0000-00006B010000}"/>
    <cellStyle name="40% - Akzent2" xfId="88" xr:uid="{00000000-0005-0000-0000-00006C010000}"/>
    <cellStyle name="40% - Akzent2 2" xfId="2032" xr:uid="{00000000-0005-0000-0000-00006D010000}"/>
    <cellStyle name="40% - Akzent3" xfId="89" xr:uid="{00000000-0005-0000-0000-00006E010000}"/>
    <cellStyle name="40% - Akzent3 2" xfId="2031" xr:uid="{00000000-0005-0000-0000-00006F010000}"/>
    <cellStyle name="40% - Akzent4" xfId="90" xr:uid="{00000000-0005-0000-0000-000070010000}"/>
    <cellStyle name="40% - Akzent4 2" xfId="2030" xr:uid="{00000000-0005-0000-0000-000071010000}"/>
    <cellStyle name="40% - Akzent5" xfId="91" xr:uid="{00000000-0005-0000-0000-000072010000}"/>
    <cellStyle name="40% - Akzent5 2" xfId="2028" xr:uid="{00000000-0005-0000-0000-000073010000}"/>
    <cellStyle name="40% - Akzent6" xfId="92" xr:uid="{00000000-0005-0000-0000-000074010000}"/>
    <cellStyle name="40% - Akzent6 2" xfId="2202" xr:uid="{00000000-0005-0000-0000-000075010000}"/>
    <cellStyle name="40% - Énfasis1 2" xfId="93" xr:uid="{00000000-0005-0000-0000-000076010000}"/>
    <cellStyle name="40% - Énfasis1 2 2" xfId="2027" xr:uid="{00000000-0005-0000-0000-000077010000}"/>
    <cellStyle name="40% - Énfasis2 2" xfId="94" xr:uid="{00000000-0005-0000-0000-000078010000}"/>
    <cellStyle name="40% - Énfasis2 2 2" xfId="2190" xr:uid="{00000000-0005-0000-0000-000079010000}"/>
    <cellStyle name="40% - Énfasis3 2" xfId="95" xr:uid="{00000000-0005-0000-0000-00007A010000}"/>
    <cellStyle name="40% - Énfasis3 2 2" xfId="2026" xr:uid="{00000000-0005-0000-0000-00007B010000}"/>
    <cellStyle name="40% - Énfasis4 2" xfId="96" xr:uid="{00000000-0005-0000-0000-00007C010000}"/>
    <cellStyle name="40% - Énfasis4 2 2" xfId="2025" xr:uid="{00000000-0005-0000-0000-00007D010000}"/>
    <cellStyle name="40% - Énfasis5 2" xfId="97" xr:uid="{00000000-0005-0000-0000-00007E010000}"/>
    <cellStyle name="40% - Énfasis5 2 2" xfId="2024" xr:uid="{00000000-0005-0000-0000-00007F010000}"/>
    <cellStyle name="40% - Énfasis6 2" xfId="98" xr:uid="{00000000-0005-0000-0000-000080010000}"/>
    <cellStyle name="40% - Énfasis6 2 2" xfId="2023" xr:uid="{00000000-0005-0000-0000-000081010000}"/>
    <cellStyle name="60% - Accent1" xfId="99" xr:uid="{00000000-0005-0000-0000-000082010000}"/>
    <cellStyle name="60% - Accent1 2" xfId="2022" xr:uid="{00000000-0005-0000-0000-000083010000}"/>
    <cellStyle name="60% - Accent1 3" xfId="4023" xr:uid="{00000000-0005-0000-0000-000084010000}"/>
    <cellStyle name="60% - Accent2" xfId="100" xr:uid="{00000000-0005-0000-0000-000085010000}"/>
    <cellStyle name="60% - Accent2 2" xfId="2021" xr:uid="{00000000-0005-0000-0000-000086010000}"/>
    <cellStyle name="60% - Accent2 3" xfId="4024" xr:uid="{00000000-0005-0000-0000-000087010000}"/>
    <cellStyle name="60% - Accent3" xfId="101" xr:uid="{00000000-0005-0000-0000-000088010000}"/>
    <cellStyle name="60% - Accent3 2" xfId="2017" xr:uid="{00000000-0005-0000-0000-000089010000}"/>
    <cellStyle name="60% - Accent3 3" xfId="4025" xr:uid="{00000000-0005-0000-0000-00008A010000}"/>
    <cellStyle name="60% - Accent4" xfId="102" xr:uid="{00000000-0005-0000-0000-00008B010000}"/>
    <cellStyle name="60% - Accent4 2" xfId="1718" xr:uid="{00000000-0005-0000-0000-00008C010000}"/>
    <cellStyle name="60% - Accent4 3" xfId="4026" xr:uid="{00000000-0005-0000-0000-00008D010000}"/>
    <cellStyle name="60% - Accent5" xfId="103" xr:uid="{00000000-0005-0000-0000-00008E010000}"/>
    <cellStyle name="60% - Accent5 2" xfId="2016" xr:uid="{00000000-0005-0000-0000-00008F010000}"/>
    <cellStyle name="60% - Accent5 3" xfId="4027" xr:uid="{00000000-0005-0000-0000-000090010000}"/>
    <cellStyle name="60% - Accent6" xfId="104" xr:uid="{00000000-0005-0000-0000-000091010000}"/>
    <cellStyle name="60% - Accent6 2" xfId="2015" xr:uid="{00000000-0005-0000-0000-000092010000}"/>
    <cellStyle name="60% - Accent6 3" xfId="4028" xr:uid="{00000000-0005-0000-0000-000093010000}"/>
    <cellStyle name="60% - Akzent1" xfId="105" xr:uid="{00000000-0005-0000-0000-000094010000}"/>
    <cellStyle name="60% - Akzent1 2" xfId="2014" xr:uid="{00000000-0005-0000-0000-000095010000}"/>
    <cellStyle name="60% - Akzent2" xfId="106" xr:uid="{00000000-0005-0000-0000-000096010000}"/>
    <cellStyle name="60% - Akzent2 2" xfId="2013" xr:uid="{00000000-0005-0000-0000-000097010000}"/>
    <cellStyle name="60% - Akzent3" xfId="107" xr:uid="{00000000-0005-0000-0000-000098010000}"/>
    <cellStyle name="60% - Akzent3 2" xfId="2012" xr:uid="{00000000-0005-0000-0000-000099010000}"/>
    <cellStyle name="60% - Akzent4" xfId="108" xr:uid="{00000000-0005-0000-0000-00009A010000}"/>
    <cellStyle name="60% - Akzent4 2" xfId="1713" xr:uid="{00000000-0005-0000-0000-00009B010000}"/>
    <cellStyle name="60% - Akzent5" xfId="109" xr:uid="{00000000-0005-0000-0000-00009C010000}"/>
    <cellStyle name="60% - Akzent5 2" xfId="2010" xr:uid="{00000000-0005-0000-0000-00009D010000}"/>
    <cellStyle name="60% - Akzent6" xfId="110" xr:uid="{00000000-0005-0000-0000-00009E010000}"/>
    <cellStyle name="60% - Akzent6 2" xfId="2009" xr:uid="{00000000-0005-0000-0000-00009F010000}"/>
    <cellStyle name="60% - Énfasis1 2" xfId="111" xr:uid="{00000000-0005-0000-0000-0000A0010000}"/>
    <cellStyle name="60% - Énfasis1 2 2" xfId="2204" xr:uid="{00000000-0005-0000-0000-0000A1010000}"/>
    <cellStyle name="60% - Énfasis2 2" xfId="112" xr:uid="{00000000-0005-0000-0000-0000A2010000}"/>
    <cellStyle name="60% - Énfasis2 2 2" xfId="1721" xr:uid="{00000000-0005-0000-0000-0000A3010000}"/>
    <cellStyle name="60% - Énfasis3 2" xfId="113" xr:uid="{00000000-0005-0000-0000-0000A4010000}"/>
    <cellStyle name="60% - Énfasis3 2 2" xfId="2246" xr:uid="{00000000-0005-0000-0000-0000A5010000}"/>
    <cellStyle name="60% - Énfasis4 2" xfId="114" xr:uid="{00000000-0005-0000-0000-0000A6010000}"/>
    <cellStyle name="60% - Énfasis4 2 2" xfId="1714" xr:uid="{00000000-0005-0000-0000-0000A7010000}"/>
    <cellStyle name="60% - Énfasis5 2" xfId="115" xr:uid="{00000000-0005-0000-0000-0000A8010000}"/>
    <cellStyle name="60% - Énfasis5 2 2" xfId="2007" xr:uid="{00000000-0005-0000-0000-0000A9010000}"/>
    <cellStyle name="60% - Énfasis6 2" xfId="116" xr:uid="{00000000-0005-0000-0000-0000AA010000}"/>
    <cellStyle name="60% - Énfasis6 2 2" xfId="2006" xr:uid="{00000000-0005-0000-0000-0000AB010000}"/>
    <cellStyle name="A Big heading" xfId="117" xr:uid="{00000000-0005-0000-0000-0000AC010000}"/>
    <cellStyle name="A body text" xfId="118" xr:uid="{00000000-0005-0000-0000-0000AD010000}"/>
    <cellStyle name="A smaller heading" xfId="119" xr:uid="{00000000-0005-0000-0000-0000AE010000}"/>
    <cellStyle name="ＡＡ" xfId="120" xr:uid="{00000000-0005-0000-0000-0000AF010000}"/>
    <cellStyle name="ＡＡ 2" xfId="584" xr:uid="{00000000-0005-0000-0000-0000B0010000}"/>
    <cellStyle name="ＡＡ 2 2" xfId="677" xr:uid="{00000000-0005-0000-0000-0000B1010000}"/>
    <cellStyle name="ＡＡ 2 2 2" xfId="1276" xr:uid="{00000000-0005-0000-0000-0000B2010000}"/>
    <cellStyle name="ＡＡ 2 2 2 2" xfId="937" xr:uid="{00000000-0005-0000-0000-0000B3010000}"/>
    <cellStyle name="ＡＡ 2 2 2 2 2" xfId="4029" xr:uid="{00000000-0005-0000-0000-0000B4010000}"/>
    <cellStyle name="ＡＡ 2 2 2 2 3" xfId="4030" xr:uid="{00000000-0005-0000-0000-0000B5010000}"/>
    <cellStyle name="ＡＡ 2 2 2 2 4" xfId="4031" xr:uid="{00000000-0005-0000-0000-0000B6010000}"/>
    <cellStyle name="ＡＡ 2 2 2 3" xfId="753" xr:uid="{00000000-0005-0000-0000-0000B7010000}"/>
    <cellStyle name="ＡＡ 2 2 2 3 2" xfId="4032" xr:uid="{00000000-0005-0000-0000-0000B8010000}"/>
    <cellStyle name="ＡＡ 2 2 2 3 3" xfId="4033" xr:uid="{00000000-0005-0000-0000-0000B9010000}"/>
    <cellStyle name="ＡＡ 2 2 2 3 4" xfId="4034" xr:uid="{00000000-0005-0000-0000-0000BA010000}"/>
    <cellStyle name="ＡＡ 2 2 2 4" xfId="862" xr:uid="{00000000-0005-0000-0000-0000BB010000}"/>
    <cellStyle name="ＡＡ 2 2 2 5" xfId="1716" xr:uid="{00000000-0005-0000-0000-0000BC010000}"/>
    <cellStyle name="ＡＡ 2 2 2 6" xfId="4035" xr:uid="{00000000-0005-0000-0000-0000BD010000}"/>
    <cellStyle name="ＡＡ 2 2 3" xfId="1057" xr:uid="{00000000-0005-0000-0000-0000BE010000}"/>
    <cellStyle name="ＡＡ 2 2 3 2" xfId="1997" xr:uid="{00000000-0005-0000-0000-0000BF010000}"/>
    <cellStyle name="ＡＡ 2 2 3 3" xfId="4036" xr:uid="{00000000-0005-0000-0000-0000C0010000}"/>
    <cellStyle name="ＡＡ 2 2 3 4" xfId="4037" xr:uid="{00000000-0005-0000-0000-0000C1010000}"/>
    <cellStyle name="ＡＡ 2 2 4" xfId="805" xr:uid="{00000000-0005-0000-0000-0000C2010000}"/>
    <cellStyle name="ＡＡ 2 2 5" xfId="2231" xr:uid="{00000000-0005-0000-0000-0000C3010000}"/>
    <cellStyle name="ＡＡ 2 2 6" xfId="1998" xr:uid="{00000000-0005-0000-0000-0000C4010000}"/>
    <cellStyle name="ＡＡ 2 3" xfId="1215" xr:uid="{00000000-0005-0000-0000-0000C5010000}"/>
    <cellStyle name="ＡＡ 2 3 2" xfId="915" xr:uid="{00000000-0005-0000-0000-0000C6010000}"/>
    <cellStyle name="ＡＡ 2 3 2 2" xfId="4038" xr:uid="{00000000-0005-0000-0000-0000C7010000}"/>
    <cellStyle name="ＡＡ 2 3 2 3" xfId="4039" xr:uid="{00000000-0005-0000-0000-0000C8010000}"/>
    <cellStyle name="ＡＡ 2 3 2 4" xfId="4040" xr:uid="{00000000-0005-0000-0000-0000C9010000}"/>
    <cellStyle name="ＡＡ 2 3 3" xfId="768" xr:uid="{00000000-0005-0000-0000-0000CA010000}"/>
    <cellStyle name="ＡＡ 2 3 3 2" xfId="4041" xr:uid="{00000000-0005-0000-0000-0000CB010000}"/>
    <cellStyle name="ＡＡ 2 3 3 3" xfId="4042" xr:uid="{00000000-0005-0000-0000-0000CC010000}"/>
    <cellStyle name="ＡＡ 2 3 3 4" xfId="4043" xr:uid="{00000000-0005-0000-0000-0000CD010000}"/>
    <cellStyle name="ＡＡ 2 3 4" xfId="1414" xr:uid="{00000000-0005-0000-0000-0000CE010000}"/>
    <cellStyle name="ＡＡ 2 3 5" xfId="1715" xr:uid="{00000000-0005-0000-0000-0000CF010000}"/>
    <cellStyle name="ＡＡ 2 4" xfId="988" xr:uid="{00000000-0005-0000-0000-0000D0010000}"/>
    <cellStyle name="ＡＡ 2 4 2" xfId="1996" xr:uid="{00000000-0005-0000-0000-0000D1010000}"/>
    <cellStyle name="ＡＡ 2 5" xfId="857" xr:uid="{00000000-0005-0000-0000-0000D2010000}"/>
    <cellStyle name="ＡＡ 2 6" xfId="1999" xr:uid="{00000000-0005-0000-0000-0000D3010000}"/>
    <cellStyle name="ＡＡ 3" xfId="610" xr:uid="{00000000-0005-0000-0000-0000D4010000}"/>
    <cellStyle name="ＡＡ 3 2" xfId="678" xr:uid="{00000000-0005-0000-0000-0000D5010000}"/>
    <cellStyle name="ＡＡ 3 2 2" xfId="1277" xr:uid="{00000000-0005-0000-0000-0000D6010000}"/>
    <cellStyle name="ＡＡ 3 2 2 2" xfId="938" xr:uid="{00000000-0005-0000-0000-0000D7010000}"/>
    <cellStyle name="ＡＡ 3 2 2 2 2" xfId="4044" xr:uid="{00000000-0005-0000-0000-0000D8010000}"/>
    <cellStyle name="ＡＡ 3 2 2 2 3" xfId="4045" xr:uid="{00000000-0005-0000-0000-0000D9010000}"/>
    <cellStyle name="ＡＡ 3 2 2 2 4" xfId="4046" xr:uid="{00000000-0005-0000-0000-0000DA010000}"/>
    <cellStyle name="ＡＡ 3 2 2 3" xfId="752" xr:uid="{00000000-0005-0000-0000-0000DB010000}"/>
    <cellStyle name="ＡＡ 3 2 2 3 2" xfId="4047" xr:uid="{00000000-0005-0000-0000-0000DC010000}"/>
    <cellStyle name="ＡＡ 3 2 2 3 3" xfId="4048" xr:uid="{00000000-0005-0000-0000-0000DD010000}"/>
    <cellStyle name="ＡＡ 3 2 2 3 4" xfId="4049" xr:uid="{00000000-0005-0000-0000-0000DE010000}"/>
    <cellStyle name="ＡＡ 3 2 2 4" xfId="930" xr:uid="{00000000-0005-0000-0000-0000DF010000}"/>
    <cellStyle name="ＡＡ 3 2 2 5" xfId="1993" xr:uid="{00000000-0005-0000-0000-0000E0010000}"/>
    <cellStyle name="ＡＡ 3 2 2 6" xfId="4050" xr:uid="{00000000-0005-0000-0000-0000E1010000}"/>
    <cellStyle name="ＡＡ 3 2 3" xfId="1058" xr:uid="{00000000-0005-0000-0000-0000E2010000}"/>
    <cellStyle name="ＡＡ 3 2 3 2" xfId="1992" xr:uid="{00000000-0005-0000-0000-0000E3010000}"/>
    <cellStyle name="ＡＡ 3 2 3 3" xfId="4051" xr:uid="{00000000-0005-0000-0000-0000E4010000}"/>
    <cellStyle name="ＡＡ 3 2 3 4" xfId="4052" xr:uid="{00000000-0005-0000-0000-0000E5010000}"/>
    <cellStyle name="ＡＡ 3 2 4" xfId="1377" xr:uid="{00000000-0005-0000-0000-0000E6010000}"/>
    <cellStyle name="ＡＡ 3 2 5" xfId="2232" xr:uid="{00000000-0005-0000-0000-0000E7010000}"/>
    <cellStyle name="ＡＡ 3 2 6" xfId="1994" xr:uid="{00000000-0005-0000-0000-0000E8010000}"/>
    <cellStyle name="ＡＡ 3 3" xfId="1241" xr:uid="{00000000-0005-0000-0000-0000E9010000}"/>
    <cellStyle name="ＡＡ 3 3 2" xfId="1404" xr:uid="{00000000-0005-0000-0000-0000EA010000}"/>
    <cellStyle name="ＡＡ 3 3 2 2" xfId="4053" xr:uid="{00000000-0005-0000-0000-0000EB010000}"/>
    <cellStyle name="ＡＡ 3 3 2 3" xfId="4054" xr:uid="{00000000-0005-0000-0000-0000EC010000}"/>
    <cellStyle name="ＡＡ 3 3 2 4" xfId="4055" xr:uid="{00000000-0005-0000-0000-0000ED010000}"/>
    <cellStyle name="ＡＡ 3 3 3" xfId="936" xr:uid="{00000000-0005-0000-0000-0000EE010000}"/>
    <cellStyle name="ＡＡ 3 3 3 2" xfId="4056" xr:uid="{00000000-0005-0000-0000-0000EF010000}"/>
    <cellStyle name="ＡＡ 3 3 3 3" xfId="4057" xr:uid="{00000000-0005-0000-0000-0000F0010000}"/>
    <cellStyle name="ＡＡ 3 3 3 4" xfId="4058" xr:uid="{00000000-0005-0000-0000-0000F1010000}"/>
    <cellStyle name="ＡＡ 3 3 4" xfId="1571" xr:uid="{00000000-0005-0000-0000-0000F2010000}"/>
    <cellStyle name="ＡＡ 3 3 5" xfId="1991" xr:uid="{00000000-0005-0000-0000-0000F3010000}"/>
    <cellStyle name="ＡＡ 3 4" xfId="1014" xr:uid="{00000000-0005-0000-0000-0000F4010000}"/>
    <cellStyle name="ＡＡ 3 4 2" xfId="1990" xr:uid="{00000000-0005-0000-0000-0000F5010000}"/>
    <cellStyle name="ＡＡ 3 5" xfId="864" xr:uid="{00000000-0005-0000-0000-0000F6010000}"/>
    <cellStyle name="ＡＡ 3 6" xfId="1995" xr:uid="{00000000-0005-0000-0000-0000F7010000}"/>
    <cellStyle name="ＡＡ 4" xfId="679" xr:uid="{00000000-0005-0000-0000-0000F8010000}"/>
    <cellStyle name="ＡＡ 4 2" xfId="1278" xr:uid="{00000000-0005-0000-0000-0000F9010000}"/>
    <cellStyle name="ＡＡ 4 2 2" xfId="939" xr:uid="{00000000-0005-0000-0000-0000FA010000}"/>
    <cellStyle name="ＡＡ 4 2 2 2" xfId="4059" xr:uid="{00000000-0005-0000-0000-0000FB010000}"/>
    <cellStyle name="ＡＡ 4 2 2 3" xfId="4060" xr:uid="{00000000-0005-0000-0000-0000FC010000}"/>
    <cellStyle name="ＡＡ 4 2 2 4" xfId="4061" xr:uid="{00000000-0005-0000-0000-0000FD010000}"/>
    <cellStyle name="ＡＡ 4 2 3" xfId="751" xr:uid="{00000000-0005-0000-0000-0000FE010000}"/>
    <cellStyle name="ＡＡ 4 2 3 2" xfId="4062" xr:uid="{00000000-0005-0000-0000-0000FF010000}"/>
    <cellStyle name="ＡＡ 4 2 3 3" xfId="4063" xr:uid="{00000000-0005-0000-0000-000000020000}"/>
    <cellStyle name="ＡＡ 4 2 3 4" xfId="4064" xr:uid="{00000000-0005-0000-0000-000001020000}"/>
    <cellStyle name="ＡＡ 4 2 4" xfId="861" xr:uid="{00000000-0005-0000-0000-000002020000}"/>
    <cellStyle name="ＡＡ 4 2 5" xfId="1988" xr:uid="{00000000-0005-0000-0000-000003020000}"/>
    <cellStyle name="ＡＡ 4 2 6" xfId="4065" xr:uid="{00000000-0005-0000-0000-000004020000}"/>
    <cellStyle name="ＡＡ 4 3" xfId="1059" xr:uid="{00000000-0005-0000-0000-000005020000}"/>
    <cellStyle name="ＡＡ 4 3 2" xfId="1987" xr:uid="{00000000-0005-0000-0000-000006020000}"/>
    <cellStyle name="ＡＡ 4 3 3" xfId="4066" xr:uid="{00000000-0005-0000-0000-000007020000}"/>
    <cellStyle name="ＡＡ 4 3 4" xfId="4067" xr:uid="{00000000-0005-0000-0000-000008020000}"/>
    <cellStyle name="ＡＡ 4 4" xfId="1378" xr:uid="{00000000-0005-0000-0000-000009020000}"/>
    <cellStyle name="ＡＡ 4 5" xfId="2233" xr:uid="{00000000-0005-0000-0000-00000A020000}"/>
    <cellStyle name="ＡＡ 4 6" xfId="1989" xr:uid="{00000000-0005-0000-0000-00000B020000}"/>
    <cellStyle name="ＡＡ 5" xfId="1158" xr:uid="{00000000-0005-0000-0000-00000C020000}"/>
    <cellStyle name="ＡＡ 5 2" xfId="1096" xr:uid="{00000000-0005-0000-0000-00000D020000}"/>
    <cellStyle name="ＡＡ 5 2 2" xfId="4068" xr:uid="{00000000-0005-0000-0000-00000E020000}"/>
    <cellStyle name="ＡＡ 5 2 3" xfId="4069" xr:uid="{00000000-0005-0000-0000-00000F020000}"/>
    <cellStyle name="ＡＡ 5 2 4" xfId="4070" xr:uid="{00000000-0005-0000-0000-000010020000}"/>
    <cellStyle name="ＡＡ 5 3" xfId="791" xr:uid="{00000000-0005-0000-0000-000011020000}"/>
    <cellStyle name="ＡＡ 5 3 2" xfId="4071" xr:uid="{00000000-0005-0000-0000-000012020000}"/>
    <cellStyle name="ＡＡ 5 3 3" xfId="4072" xr:uid="{00000000-0005-0000-0000-000013020000}"/>
    <cellStyle name="ＡＡ 5 3 4" xfId="4073" xr:uid="{00000000-0005-0000-0000-000014020000}"/>
    <cellStyle name="ＡＡ 5 4" xfId="1376" xr:uid="{00000000-0005-0000-0000-000015020000}"/>
    <cellStyle name="ＡＡ 5 5" xfId="1986" xr:uid="{00000000-0005-0000-0000-000016020000}"/>
    <cellStyle name="ＡＡ 6" xfId="793" xr:uid="{00000000-0005-0000-0000-000017020000}"/>
    <cellStyle name="ＡＡ 6 2" xfId="1985" xr:uid="{00000000-0005-0000-0000-000018020000}"/>
    <cellStyle name="ＡＡ 7" xfId="897" xr:uid="{00000000-0005-0000-0000-000019020000}"/>
    <cellStyle name="ＡＡ 8" xfId="2003" xr:uid="{00000000-0005-0000-0000-00001A020000}"/>
    <cellStyle name="Accent1" xfId="121" xr:uid="{00000000-0005-0000-0000-00001B020000}"/>
    <cellStyle name="Accent1 2" xfId="1984" xr:uid="{00000000-0005-0000-0000-00001C020000}"/>
    <cellStyle name="Accent1 3" xfId="4074" xr:uid="{00000000-0005-0000-0000-00001D020000}"/>
    <cellStyle name="Accent2" xfId="122" xr:uid="{00000000-0005-0000-0000-00001E020000}"/>
    <cellStyle name="Accent2 2" xfId="2245" xr:uid="{00000000-0005-0000-0000-00001F020000}"/>
    <cellStyle name="Accent2 3" xfId="4075" xr:uid="{00000000-0005-0000-0000-000020020000}"/>
    <cellStyle name="Accent3" xfId="123" xr:uid="{00000000-0005-0000-0000-000021020000}"/>
    <cellStyle name="Accent3 2" xfId="1983" xr:uid="{00000000-0005-0000-0000-000022020000}"/>
    <cellStyle name="Accent3 3" xfId="4076" xr:uid="{00000000-0005-0000-0000-000023020000}"/>
    <cellStyle name="Accent4" xfId="124" xr:uid="{00000000-0005-0000-0000-000024020000}"/>
    <cellStyle name="Accent4 2" xfId="1982" xr:uid="{00000000-0005-0000-0000-000025020000}"/>
    <cellStyle name="Accent4 3" xfId="4077" xr:uid="{00000000-0005-0000-0000-000026020000}"/>
    <cellStyle name="Accent5" xfId="125" xr:uid="{00000000-0005-0000-0000-000027020000}"/>
    <cellStyle name="Accent5 2" xfId="2244" xr:uid="{00000000-0005-0000-0000-000028020000}"/>
    <cellStyle name="Accent5 3" xfId="4078" xr:uid="{00000000-0005-0000-0000-000029020000}"/>
    <cellStyle name="Accent6" xfId="126" xr:uid="{00000000-0005-0000-0000-00002A020000}"/>
    <cellStyle name="Accent6 2" xfId="1981" xr:uid="{00000000-0005-0000-0000-00002B020000}"/>
    <cellStyle name="Accent6 3" xfId="4079" xr:uid="{00000000-0005-0000-0000-00002C020000}"/>
    <cellStyle name="Açıklama Metni" xfId="127" xr:uid="{00000000-0005-0000-0000-00002D020000}"/>
    <cellStyle name="ÅëÈ­ [0]_´ë¿©ÀüÃ¼" xfId="128" xr:uid="{00000000-0005-0000-0000-00002E020000}"/>
    <cellStyle name="AeE­ [0]_´eºnC￥ " xfId="129" xr:uid="{00000000-0005-0000-0000-00002F020000}"/>
    <cellStyle name="ÅëÈ­_´ë¿©ÀüÃ¼" xfId="130" xr:uid="{00000000-0005-0000-0000-000030020000}"/>
    <cellStyle name="AeE­_´eºnC￥ " xfId="131" xr:uid="{00000000-0005-0000-0000-000031020000}"/>
    <cellStyle name="Akzent1" xfId="132" xr:uid="{00000000-0005-0000-0000-000032020000}"/>
    <cellStyle name="Akzent1 2" xfId="1980" xr:uid="{00000000-0005-0000-0000-000033020000}"/>
    <cellStyle name="Akzent2" xfId="133" xr:uid="{00000000-0005-0000-0000-000034020000}"/>
    <cellStyle name="Akzent2 2" xfId="1979" xr:uid="{00000000-0005-0000-0000-000035020000}"/>
    <cellStyle name="Akzent3" xfId="134" xr:uid="{00000000-0005-0000-0000-000036020000}"/>
    <cellStyle name="Akzent3 2" xfId="1978" xr:uid="{00000000-0005-0000-0000-000037020000}"/>
    <cellStyle name="Akzent4" xfId="135" xr:uid="{00000000-0005-0000-0000-000038020000}"/>
    <cellStyle name="Akzent4 2" xfId="1977" xr:uid="{00000000-0005-0000-0000-000039020000}"/>
    <cellStyle name="Akzent5" xfId="136" xr:uid="{00000000-0005-0000-0000-00003A020000}"/>
    <cellStyle name="Akzent5 2" xfId="1976" xr:uid="{00000000-0005-0000-0000-00003B020000}"/>
    <cellStyle name="Akzent6" xfId="137" xr:uid="{00000000-0005-0000-0000-00003C020000}"/>
    <cellStyle name="Akzent6 2" xfId="1975" xr:uid="{00000000-0005-0000-0000-00003D020000}"/>
    <cellStyle name="Ana Başlık" xfId="138" xr:uid="{00000000-0005-0000-0000-00003E020000}"/>
    <cellStyle name="args.style" xfId="139" xr:uid="{00000000-0005-0000-0000-00003F020000}"/>
    <cellStyle name="ÄÞ¸¶ [0]_´ë¿©ÀüÃ¼" xfId="140" xr:uid="{00000000-0005-0000-0000-000040020000}"/>
    <cellStyle name="AÞ¸¶ [0]_´eºnC￥ " xfId="141" xr:uid="{00000000-0005-0000-0000-000041020000}"/>
    <cellStyle name="ÄÞ¸¶_´ë¿©ÀüÃ¼" xfId="142" xr:uid="{00000000-0005-0000-0000-000042020000}"/>
    <cellStyle name="AÞ¸¶_´eºnC￥ " xfId="143" xr:uid="{00000000-0005-0000-0000-000043020000}"/>
    <cellStyle name="Ausgabe" xfId="144" xr:uid="{00000000-0005-0000-0000-000044020000}"/>
    <cellStyle name="Ausgabe 10" xfId="1973" xr:uid="{00000000-0005-0000-0000-000045020000}"/>
    <cellStyle name="Ausgabe 10 2" xfId="1972" xr:uid="{00000000-0005-0000-0000-000046020000}"/>
    <cellStyle name="Ausgabe 10 3" xfId="1971" xr:uid="{00000000-0005-0000-0000-000047020000}"/>
    <cellStyle name="Ausgabe 11" xfId="1970" xr:uid="{00000000-0005-0000-0000-000048020000}"/>
    <cellStyle name="Ausgabe 11 2" xfId="1969" xr:uid="{00000000-0005-0000-0000-000049020000}"/>
    <cellStyle name="Ausgabe 11 3" xfId="1968" xr:uid="{00000000-0005-0000-0000-00004A020000}"/>
    <cellStyle name="Ausgabe 12" xfId="1967" xr:uid="{00000000-0005-0000-0000-00004B020000}"/>
    <cellStyle name="Ausgabe 12 2" xfId="1966" xr:uid="{00000000-0005-0000-0000-00004C020000}"/>
    <cellStyle name="Ausgabe 12 3" xfId="1965" xr:uid="{00000000-0005-0000-0000-00004D020000}"/>
    <cellStyle name="Ausgabe 13" xfId="1964" xr:uid="{00000000-0005-0000-0000-00004E020000}"/>
    <cellStyle name="Ausgabe 13 2" xfId="1963" xr:uid="{00000000-0005-0000-0000-00004F020000}"/>
    <cellStyle name="Ausgabe 13 3" xfId="1962" xr:uid="{00000000-0005-0000-0000-000050020000}"/>
    <cellStyle name="Ausgabe 14" xfId="1961" xr:uid="{00000000-0005-0000-0000-000051020000}"/>
    <cellStyle name="Ausgabe 15" xfId="1960" xr:uid="{00000000-0005-0000-0000-000052020000}"/>
    <cellStyle name="Ausgabe 16" xfId="1974" xr:uid="{00000000-0005-0000-0000-000053020000}"/>
    <cellStyle name="Ausgabe 2" xfId="680" xr:uid="{00000000-0005-0000-0000-000054020000}"/>
    <cellStyle name="Ausgabe 2 10" xfId="1958" xr:uid="{00000000-0005-0000-0000-000055020000}"/>
    <cellStyle name="Ausgabe 2 10 2" xfId="1957" xr:uid="{00000000-0005-0000-0000-000056020000}"/>
    <cellStyle name="Ausgabe 2 10 3" xfId="1956" xr:uid="{00000000-0005-0000-0000-000057020000}"/>
    <cellStyle name="Ausgabe 2 11" xfId="1955" xr:uid="{00000000-0005-0000-0000-000058020000}"/>
    <cellStyle name="Ausgabe 2 11 2" xfId="1954" xr:uid="{00000000-0005-0000-0000-000059020000}"/>
    <cellStyle name="Ausgabe 2 11 3" xfId="1953" xr:uid="{00000000-0005-0000-0000-00005A020000}"/>
    <cellStyle name="Ausgabe 2 12" xfId="2243" xr:uid="{00000000-0005-0000-0000-00005B020000}"/>
    <cellStyle name="Ausgabe 2 12 2" xfId="1952" xr:uid="{00000000-0005-0000-0000-00005C020000}"/>
    <cellStyle name="Ausgabe 2 12 3" xfId="2242" xr:uid="{00000000-0005-0000-0000-00005D020000}"/>
    <cellStyle name="Ausgabe 2 13" xfId="1951" xr:uid="{00000000-0005-0000-0000-00005E020000}"/>
    <cellStyle name="Ausgabe 2 14" xfId="2176" xr:uid="{00000000-0005-0000-0000-00005F020000}"/>
    <cellStyle name="Ausgabe 2 15" xfId="1959" xr:uid="{00000000-0005-0000-0000-000060020000}"/>
    <cellStyle name="Ausgabe 2 2" xfId="1345" xr:uid="{00000000-0005-0000-0000-000061020000}"/>
    <cellStyle name="Ausgabe 2 2 2" xfId="1543" xr:uid="{00000000-0005-0000-0000-000062020000}"/>
    <cellStyle name="Ausgabe 2 2 2 2" xfId="1949" xr:uid="{00000000-0005-0000-0000-000063020000}"/>
    <cellStyle name="Ausgabe 2 2 2 3" xfId="4080" xr:uid="{00000000-0005-0000-0000-000064020000}"/>
    <cellStyle name="Ausgabe 2 2 2 4" xfId="4081" xr:uid="{00000000-0005-0000-0000-000065020000}"/>
    <cellStyle name="Ausgabe 2 2 2 5" xfId="4082" xr:uid="{00000000-0005-0000-0000-000066020000}"/>
    <cellStyle name="Ausgabe 2 2 3" xfId="1578" xr:uid="{00000000-0005-0000-0000-000067020000}"/>
    <cellStyle name="Ausgabe 2 2 3 2" xfId="1948" xr:uid="{00000000-0005-0000-0000-000068020000}"/>
    <cellStyle name="Ausgabe 2 2 4" xfId="1604" xr:uid="{00000000-0005-0000-0000-000069020000}"/>
    <cellStyle name="Ausgabe 2 2 5" xfId="1658" xr:uid="{00000000-0005-0000-0000-00006A020000}"/>
    <cellStyle name="Ausgabe 2 2 6" xfId="1692" xr:uid="{00000000-0005-0000-0000-00006B020000}"/>
    <cellStyle name="Ausgabe 2 2 7" xfId="1950" xr:uid="{00000000-0005-0000-0000-00006C020000}"/>
    <cellStyle name="Ausgabe 2 3" xfId="1060" xr:uid="{00000000-0005-0000-0000-00006D020000}"/>
    <cellStyle name="Ausgabe 2 3 2" xfId="1946" xr:uid="{00000000-0005-0000-0000-00006E020000}"/>
    <cellStyle name="Ausgabe 2 3 3" xfId="1945" xr:uid="{00000000-0005-0000-0000-00006F020000}"/>
    <cellStyle name="Ausgabe 2 3 4" xfId="1947" xr:uid="{00000000-0005-0000-0000-000070020000}"/>
    <cellStyle name="Ausgabe 2 3 5" xfId="4083" xr:uid="{00000000-0005-0000-0000-000071020000}"/>
    <cellStyle name="Ausgabe 2 4" xfId="761" xr:uid="{00000000-0005-0000-0000-000072020000}"/>
    <cellStyle name="Ausgabe 2 4 2" xfId="1943" xr:uid="{00000000-0005-0000-0000-000073020000}"/>
    <cellStyle name="Ausgabe 2 4 3" xfId="1942" xr:uid="{00000000-0005-0000-0000-000074020000}"/>
    <cellStyle name="Ausgabe 2 4 4" xfId="1944" xr:uid="{00000000-0005-0000-0000-000075020000}"/>
    <cellStyle name="Ausgabe 2 5" xfId="807" xr:uid="{00000000-0005-0000-0000-000076020000}"/>
    <cellStyle name="Ausgabe 2 5 2" xfId="1940" xr:uid="{00000000-0005-0000-0000-000077020000}"/>
    <cellStyle name="Ausgabe 2 5 3" xfId="1939" xr:uid="{00000000-0005-0000-0000-000078020000}"/>
    <cellStyle name="Ausgabe 2 5 4" xfId="1941" xr:uid="{00000000-0005-0000-0000-000079020000}"/>
    <cellStyle name="Ausgabe 2 6" xfId="1938" xr:uid="{00000000-0005-0000-0000-00007A020000}"/>
    <cellStyle name="Ausgabe 2 6 2" xfId="1937" xr:uid="{00000000-0005-0000-0000-00007B020000}"/>
    <cellStyle name="Ausgabe 2 6 3" xfId="1936" xr:uid="{00000000-0005-0000-0000-00007C020000}"/>
    <cellStyle name="Ausgabe 2 7" xfId="1935" xr:uid="{00000000-0005-0000-0000-00007D020000}"/>
    <cellStyle name="Ausgabe 2 7 2" xfId="1934" xr:uid="{00000000-0005-0000-0000-00007E020000}"/>
    <cellStyle name="Ausgabe 2 7 3" xfId="2185" xr:uid="{00000000-0005-0000-0000-00007F020000}"/>
    <cellStyle name="Ausgabe 2 8" xfId="2184" xr:uid="{00000000-0005-0000-0000-000080020000}"/>
    <cellStyle name="Ausgabe 2 8 2" xfId="1933" xr:uid="{00000000-0005-0000-0000-000081020000}"/>
    <cellStyle name="Ausgabe 2 8 3" xfId="1932" xr:uid="{00000000-0005-0000-0000-000082020000}"/>
    <cellStyle name="Ausgabe 2 9" xfId="2241" xr:uid="{00000000-0005-0000-0000-000083020000}"/>
    <cellStyle name="Ausgabe 2 9 2" xfId="1931" xr:uid="{00000000-0005-0000-0000-000084020000}"/>
    <cellStyle name="Ausgabe 2 9 3" xfId="1930" xr:uid="{00000000-0005-0000-0000-000085020000}"/>
    <cellStyle name="Ausgabe 3" xfId="1201" xr:uid="{00000000-0005-0000-0000-000086020000}"/>
    <cellStyle name="Ausgabe 3 2" xfId="1477" xr:uid="{00000000-0005-0000-0000-000087020000}"/>
    <cellStyle name="Ausgabe 3 2 2" xfId="1927" xr:uid="{00000000-0005-0000-0000-000088020000}"/>
    <cellStyle name="Ausgabe 3 2 3" xfId="4084" xr:uid="{00000000-0005-0000-0000-000089020000}"/>
    <cellStyle name="Ausgabe 3 2 4" xfId="4085" xr:uid="{00000000-0005-0000-0000-00008A020000}"/>
    <cellStyle name="Ausgabe 3 2 5" xfId="4086" xr:uid="{00000000-0005-0000-0000-00008B020000}"/>
    <cellStyle name="Ausgabe 3 3" xfId="906" xr:uid="{00000000-0005-0000-0000-00008C020000}"/>
    <cellStyle name="Ausgabe 3 3 2" xfId="1926" xr:uid="{00000000-0005-0000-0000-00008D020000}"/>
    <cellStyle name="Ausgabe 3 4" xfId="1497" xr:uid="{00000000-0005-0000-0000-00008E020000}"/>
    <cellStyle name="Ausgabe 3 5" xfId="1047" xr:uid="{00000000-0005-0000-0000-00008F020000}"/>
    <cellStyle name="Ausgabe 3 6" xfId="1430" xr:uid="{00000000-0005-0000-0000-000090020000}"/>
    <cellStyle name="Ausgabe 3 7" xfId="1928" xr:uid="{00000000-0005-0000-0000-000091020000}"/>
    <cellStyle name="Ausgabe 4" xfId="798" xr:uid="{00000000-0005-0000-0000-000092020000}"/>
    <cellStyle name="Ausgabe 4 2" xfId="1924" xr:uid="{00000000-0005-0000-0000-000093020000}"/>
    <cellStyle name="Ausgabe 4 3" xfId="1923" xr:uid="{00000000-0005-0000-0000-000094020000}"/>
    <cellStyle name="Ausgabe 4 4" xfId="1925" xr:uid="{00000000-0005-0000-0000-000095020000}"/>
    <cellStyle name="Ausgabe 4 5" xfId="4087" xr:uid="{00000000-0005-0000-0000-000096020000}"/>
    <cellStyle name="Ausgabe 5" xfId="1537" xr:uid="{00000000-0005-0000-0000-000097020000}"/>
    <cellStyle name="Ausgabe 5 2" xfId="1921" xr:uid="{00000000-0005-0000-0000-000098020000}"/>
    <cellStyle name="Ausgabe 5 3" xfId="1920" xr:uid="{00000000-0005-0000-0000-000099020000}"/>
    <cellStyle name="Ausgabe 5 4" xfId="1922" xr:uid="{00000000-0005-0000-0000-00009A020000}"/>
    <cellStyle name="Ausgabe 6" xfId="1392" xr:uid="{00000000-0005-0000-0000-00009B020000}"/>
    <cellStyle name="Ausgabe 6 2" xfId="1918" xr:uid="{00000000-0005-0000-0000-00009C020000}"/>
    <cellStyle name="Ausgabe 6 3" xfId="1917" xr:uid="{00000000-0005-0000-0000-00009D020000}"/>
    <cellStyle name="Ausgabe 6 4" xfId="1919" xr:uid="{00000000-0005-0000-0000-00009E020000}"/>
    <cellStyle name="Ausgabe 7" xfId="1916" xr:uid="{00000000-0005-0000-0000-00009F020000}"/>
    <cellStyle name="Ausgabe 7 2" xfId="1915" xr:uid="{00000000-0005-0000-0000-0000A0020000}"/>
    <cellStyle name="Ausgabe 7 3" xfId="1914" xr:uid="{00000000-0005-0000-0000-0000A1020000}"/>
    <cellStyle name="Ausgabe 8" xfId="1913" xr:uid="{00000000-0005-0000-0000-0000A2020000}"/>
    <cellStyle name="Ausgabe 8 2" xfId="1912" xr:uid="{00000000-0005-0000-0000-0000A3020000}"/>
    <cellStyle name="Ausgabe 8 3" xfId="1911" xr:uid="{00000000-0005-0000-0000-0000A4020000}"/>
    <cellStyle name="Ausgabe 9" xfId="1910" xr:uid="{00000000-0005-0000-0000-0000A5020000}"/>
    <cellStyle name="Ausgabe 9 2" xfId="1909" xr:uid="{00000000-0005-0000-0000-0000A6020000}"/>
    <cellStyle name="Ausgabe 9 3" xfId="1908" xr:uid="{00000000-0005-0000-0000-0000A7020000}"/>
    <cellStyle name="_x0001_b" xfId="145" xr:uid="{00000000-0005-0000-0000-0000A8020000}"/>
    <cellStyle name="Bad" xfId="146" xr:uid="{00000000-0005-0000-0000-0000A9020000}"/>
    <cellStyle name="Bad 2" xfId="4088" xr:uid="{00000000-0005-0000-0000-0000AA020000}"/>
    <cellStyle name="Bad 3" xfId="4089" xr:uid="{00000000-0005-0000-0000-0000AB020000}"/>
    <cellStyle name="Bağlı Hücre" xfId="147" xr:uid="{00000000-0005-0000-0000-0000AC020000}"/>
    <cellStyle name="Başlık 1" xfId="148" xr:uid="{00000000-0005-0000-0000-0000AD020000}"/>
    <cellStyle name="Başlık 2" xfId="149" xr:uid="{00000000-0005-0000-0000-0000AE020000}"/>
    <cellStyle name="Başlık 3" xfId="150" xr:uid="{00000000-0005-0000-0000-0000AF020000}"/>
    <cellStyle name="Başlık 4" xfId="151" xr:uid="{00000000-0005-0000-0000-0000B0020000}"/>
    <cellStyle name="Berechnung" xfId="152" xr:uid="{00000000-0005-0000-0000-0000B1020000}"/>
    <cellStyle name="Berechnung 10" xfId="1905" xr:uid="{00000000-0005-0000-0000-0000B2020000}"/>
    <cellStyle name="Berechnung 10 2" xfId="1904" xr:uid="{00000000-0005-0000-0000-0000B3020000}"/>
    <cellStyle name="Berechnung 10 3" xfId="1903" xr:uid="{00000000-0005-0000-0000-0000B4020000}"/>
    <cellStyle name="Berechnung 11" xfId="1902" xr:uid="{00000000-0005-0000-0000-0000B5020000}"/>
    <cellStyle name="Berechnung 11 2" xfId="1901" xr:uid="{00000000-0005-0000-0000-0000B6020000}"/>
    <cellStyle name="Berechnung 11 3" xfId="1900" xr:uid="{00000000-0005-0000-0000-0000B7020000}"/>
    <cellStyle name="Berechnung 12" xfId="1899" xr:uid="{00000000-0005-0000-0000-0000B8020000}"/>
    <cellStyle name="Berechnung 12 2" xfId="1898" xr:uid="{00000000-0005-0000-0000-0000B9020000}"/>
    <cellStyle name="Berechnung 12 3" xfId="1897" xr:uid="{00000000-0005-0000-0000-0000BA020000}"/>
    <cellStyle name="Berechnung 13" xfId="1896" xr:uid="{00000000-0005-0000-0000-0000BB020000}"/>
    <cellStyle name="Berechnung 13 2" xfId="1895" xr:uid="{00000000-0005-0000-0000-0000BC020000}"/>
    <cellStyle name="Berechnung 13 3" xfId="1894" xr:uid="{00000000-0005-0000-0000-0000BD020000}"/>
    <cellStyle name="Berechnung 14" xfId="2240" xr:uid="{00000000-0005-0000-0000-0000BE020000}"/>
    <cellStyle name="Berechnung 15" xfId="1893" xr:uid="{00000000-0005-0000-0000-0000BF020000}"/>
    <cellStyle name="Berechnung 16" xfId="1907" xr:uid="{00000000-0005-0000-0000-0000C0020000}"/>
    <cellStyle name="Berechnung 2" xfId="681" xr:uid="{00000000-0005-0000-0000-0000C1020000}"/>
    <cellStyle name="Berechnung 2 10" xfId="1891" xr:uid="{00000000-0005-0000-0000-0000C2020000}"/>
    <cellStyle name="Berechnung 2 10 2" xfId="1890" xr:uid="{00000000-0005-0000-0000-0000C3020000}"/>
    <cellStyle name="Berechnung 2 10 3" xfId="1889" xr:uid="{00000000-0005-0000-0000-0000C4020000}"/>
    <cellStyle name="Berechnung 2 11" xfId="2178" xr:uid="{00000000-0005-0000-0000-0000C5020000}"/>
    <cellStyle name="Berechnung 2 11 2" xfId="1888" xr:uid="{00000000-0005-0000-0000-0000C6020000}"/>
    <cellStyle name="Berechnung 2 11 3" xfId="1887" xr:uid="{00000000-0005-0000-0000-0000C7020000}"/>
    <cellStyle name="Berechnung 2 12" xfId="1886" xr:uid="{00000000-0005-0000-0000-0000C8020000}"/>
    <cellStyle name="Berechnung 2 12 2" xfId="1720" xr:uid="{00000000-0005-0000-0000-0000C9020000}"/>
    <cellStyle name="Berechnung 2 12 3" xfId="1885" xr:uid="{00000000-0005-0000-0000-0000CA020000}"/>
    <cellStyle name="Berechnung 2 13" xfId="1884" xr:uid="{00000000-0005-0000-0000-0000CB020000}"/>
    <cellStyle name="Berechnung 2 14" xfId="1883" xr:uid="{00000000-0005-0000-0000-0000CC020000}"/>
    <cellStyle name="Berechnung 2 15" xfId="1892" xr:uid="{00000000-0005-0000-0000-0000CD020000}"/>
    <cellStyle name="Berechnung 2 2" xfId="1346" xr:uid="{00000000-0005-0000-0000-0000CE020000}"/>
    <cellStyle name="Berechnung 2 2 2" xfId="1544" xr:uid="{00000000-0005-0000-0000-0000CF020000}"/>
    <cellStyle name="Berechnung 2 2 2 2" xfId="1882" xr:uid="{00000000-0005-0000-0000-0000D0020000}"/>
    <cellStyle name="Berechnung 2 2 2 3" xfId="4090" xr:uid="{00000000-0005-0000-0000-0000D1020000}"/>
    <cellStyle name="Berechnung 2 2 2 4" xfId="4091" xr:uid="{00000000-0005-0000-0000-0000D2020000}"/>
    <cellStyle name="Berechnung 2 2 2 5" xfId="4092" xr:uid="{00000000-0005-0000-0000-0000D3020000}"/>
    <cellStyle name="Berechnung 2 2 3" xfId="1579" xr:uid="{00000000-0005-0000-0000-0000D4020000}"/>
    <cellStyle name="Berechnung 2 2 3 2" xfId="2238" xr:uid="{00000000-0005-0000-0000-0000D5020000}"/>
    <cellStyle name="Berechnung 2 2 4" xfId="1605" xr:uid="{00000000-0005-0000-0000-0000D6020000}"/>
    <cellStyle name="Berechnung 2 2 5" xfId="1639" xr:uid="{00000000-0005-0000-0000-0000D7020000}"/>
    <cellStyle name="Berechnung 2 2 6" xfId="1659" xr:uid="{00000000-0005-0000-0000-0000D8020000}"/>
    <cellStyle name="Berechnung 2 2 7" xfId="1693" xr:uid="{00000000-0005-0000-0000-0000D9020000}"/>
    <cellStyle name="Berechnung 2 2 8" xfId="2239" xr:uid="{00000000-0005-0000-0000-0000DA020000}"/>
    <cellStyle name="Berechnung 2 3" xfId="1061" xr:uid="{00000000-0005-0000-0000-0000DB020000}"/>
    <cellStyle name="Berechnung 2 3 2" xfId="1880" xr:uid="{00000000-0005-0000-0000-0000DC020000}"/>
    <cellStyle name="Berechnung 2 3 3" xfId="1879" xr:uid="{00000000-0005-0000-0000-0000DD020000}"/>
    <cellStyle name="Berechnung 2 3 4" xfId="1881" xr:uid="{00000000-0005-0000-0000-0000DE020000}"/>
    <cellStyle name="Berechnung 2 3 5" xfId="4093" xr:uid="{00000000-0005-0000-0000-0000DF020000}"/>
    <cellStyle name="Berechnung 2 4" xfId="1413" xr:uid="{00000000-0005-0000-0000-0000E0020000}"/>
    <cellStyle name="Berechnung 2 4 2" xfId="1877" xr:uid="{00000000-0005-0000-0000-0000E1020000}"/>
    <cellStyle name="Berechnung 2 4 3" xfId="1876" xr:uid="{00000000-0005-0000-0000-0000E2020000}"/>
    <cellStyle name="Berechnung 2 4 4" xfId="1878" xr:uid="{00000000-0005-0000-0000-0000E3020000}"/>
    <cellStyle name="Berechnung 2 5" xfId="1521" xr:uid="{00000000-0005-0000-0000-0000E4020000}"/>
    <cellStyle name="Berechnung 2 5 2" xfId="1874" xr:uid="{00000000-0005-0000-0000-0000E5020000}"/>
    <cellStyle name="Berechnung 2 5 3" xfId="1873" xr:uid="{00000000-0005-0000-0000-0000E6020000}"/>
    <cellStyle name="Berechnung 2 5 4" xfId="1875" xr:uid="{00000000-0005-0000-0000-0000E7020000}"/>
    <cellStyle name="Berechnung 2 6" xfId="1574" xr:uid="{00000000-0005-0000-0000-0000E8020000}"/>
    <cellStyle name="Berechnung 2 6 2" xfId="1871" xr:uid="{00000000-0005-0000-0000-0000E9020000}"/>
    <cellStyle name="Berechnung 2 6 3" xfId="1870" xr:uid="{00000000-0005-0000-0000-0000EA020000}"/>
    <cellStyle name="Berechnung 2 6 4" xfId="1872" xr:uid="{00000000-0005-0000-0000-0000EB020000}"/>
    <cellStyle name="Berechnung 2 7" xfId="1869" xr:uid="{00000000-0005-0000-0000-0000EC020000}"/>
    <cellStyle name="Berechnung 2 7 2" xfId="1868" xr:uid="{00000000-0005-0000-0000-0000ED020000}"/>
    <cellStyle name="Berechnung 2 7 3" xfId="2237" xr:uid="{00000000-0005-0000-0000-0000EE020000}"/>
    <cellStyle name="Berechnung 2 8" xfId="1867" xr:uid="{00000000-0005-0000-0000-0000EF020000}"/>
    <cellStyle name="Berechnung 2 8 2" xfId="2236" xr:uid="{00000000-0005-0000-0000-0000F0020000}"/>
    <cellStyle name="Berechnung 2 8 3" xfId="1866" xr:uid="{00000000-0005-0000-0000-0000F1020000}"/>
    <cellStyle name="Berechnung 2 9" xfId="1865" xr:uid="{00000000-0005-0000-0000-0000F2020000}"/>
    <cellStyle name="Berechnung 2 9 2" xfId="1864" xr:uid="{00000000-0005-0000-0000-0000F3020000}"/>
    <cellStyle name="Berechnung 2 9 3" xfId="1863" xr:uid="{00000000-0005-0000-0000-0000F4020000}"/>
    <cellStyle name="Berechnung 3" xfId="1281" xr:uid="{00000000-0005-0000-0000-0000F5020000}"/>
    <cellStyle name="Berechnung 3 2" xfId="1513" xr:uid="{00000000-0005-0000-0000-0000F6020000}"/>
    <cellStyle name="Berechnung 3 2 2" xfId="1861" xr:uid="{00000000-0005-0000-0000-0000F7020000}"/>
    <cellStyle name="Berechnung 3 2 3" xfId="4094" xr:uid="{00000000-0005-0000-0000-0000F8020000}"/>
    <cellStyle name="Berechnung 3 2 4" xfId="4095" xr:uid="{00000000-0005-0000-0000-0000F9020000}"/>
    <cellStyle name="Berechnung 3 2 5" xfId="4096" xr:uid="{00000000-0005-0000-0000-0000FA020000}"/>
    <cellStyle name="Berechnung 3 3" xfId="941" xr:uid="{00000000-0005-0000-0000-0000FB020000}"/>
    <cellStyle name="Berechnung 3 3 2" xfId="1860" xr:uid="{00000000-0005-0000-0000-0000FC020000}"/>
    <cellStyle name="Berechnung 3 4" xfId="749" xr:uid="{00000000-0005-0000-0000-0000FD020000}"/>
    <cellStyle name="Berechnung 3 5" xfId="1627" xr:uid="{00000000-0005-0000-0000-0000FE020000}"/>
    <cellStyle name="Berechnung 3 6" xfId="927" xr:uid="{00000000-0005-0000-0000-0000FF020000}"/>
    <cellStyle name="Berechnung 3 7" xfId="1685" xr:uid="{00000000-0005-0000-0000-000000030000}"/>
    <cellStyle name="Berechnung 3 8" xfId="1862" xr:uid="{00000000-0005-0000-0000-000001030000}"/>
    <cellStyle name="Berechnung 4" xfId="801" xr:uid="{00000000-0005-0000-0000-000002030000}"/>
    <cellStyle name="Berechnung 4 2" xfId="1858" xr:uid="{00000000-0005-0000-0000-000003030000}"/>
    <cellStyle name="Berechnung 4 3" xfId="1857" xr:uid="{00000000-0005-0000-0000-000004030000}"/>
    <cellStyle name="Berechnung 4 4" xfId="1859" xr:uid="{00000000-0005-0000-0000-000005030000}"/>
    <cellStyle name="Berechnung 4 5" xfId="4097" xr:uid="{00000000-0005-0000-0000-000006030000}"/>
    <cellStyle name="Berechnung 5" xfId="832" xr:uid="{00000000-0005-0000-0000-000007030000}"/>
    <cellStyle name="Berechnung 5 2" xfId="1855" xr:uid="{00000000-0005-0000-0000-000008030000}"/>
    <cellStyle name="Berechnung 5 3" xfId="1854" xr:uid="{00000000-0005-0000-0000-000009030000}"/>
    <cellStyle name="Berechnung 5 4" xfId="1856" xr:uid="{00000000-0005-0000-0000-00000A030000}"/>
    <cellStyle name="Berechnung 6" xfId="1018" xr:uid="{00000000-0005-0000-0000-00000B030000}"/>
    <cellStyle name="Berechnung 6 2" xfId="1852" xr:uid="{00000000-0005-0000-0000-00000C030000}"/>
    <cellStyle name="Berechnung 6 3" xfId="1851" xr:uid="{00000000-0005-0000-0000-00000D030000}"/>
    <cellStyle name="Berechnung 6 4" xfId="1853" xr:uid="{00000000-0005-0000-0000-00000E030000}"/>
    <cellStyle name="Berechnung 7" xfId="1049" xr:uid="{00000000-0005-0000-0000-00000F030000}"/>
    <cellStyle name="Berechnung 7 2" xfId="1849" xr:uid="{00000000-0005-0000-0000-000010030000}"/>
    <cellStyle name="Berechnung 7 3" xfId="1848" xr:uid="{00000000-0005-0000-0000-000011030000}"/>
    <cellStyle name="Berechnung 7 4" xfId="1850" xr:uid="{00000000-0005-0000-0000-000012030000}"/>
    <cellStyle name="Berechnung 8" xfId="1847" xr:uid="{00000000-0005-0000-0000-000013030000}"/>
    <cellStyle name="Berechnung 8 2" xfId="2235" xr:uid="{00000000-0005-0000-0000-000014030000}"/>
    <cellStyle name="Berechnung 8 3" xfId="1846" xr:uid="{00000000-0005-0000-0000-000015030000}"/>
    <cellStyle name="Berechnung 9" xfId="1845" xr:uid="{00000000-0005-0000-0000-000016030000}"/>
    <cellStyle name="Berechnung 9 2" xfId="1844" xr:uid="{00000000-0005-0000-0000-000017030000}"/>
    <cellStyle name="Berechnung 9 3" xfId="1843" xr:uid="{00000000-0005-0000-0000-000018030000}"/>
    <cellStyle name="Besuchtɥr Hyperlink" xfId="153" xr:uid="{00000000-0005-0000-0000-000019030000}"/>
    <cellStyle name="Binlik Ayracı_Tai sogutma" xfId="154" xr:uid="{00000000-0005-0000-0000-00001A030000}"/>
    <cellStyle name="Blue" xfId="155" xr:uid="{00000000-0005-0000-0000-00001B030000}"/>
    <cellStyle name="blue bold end" xfId="156" xr:uid="{00000000-0005-0000-0000-00001C030000}"/>
    <cellStyle name="blue centre" xfId="157" xr:uid="{00000000-0005-0000-0000-00001D030000}"/>
    <cellStyle name="blue centre 10" xfId="2234" xr:uid="{00000000-0005-0000-0000-00001E030000}"/>
    <cellStyle name="blue centre 2" xfId="1160" xr:uid="{00000000-0005-0000-0000-00001F030000}"/>
    <cellStyle name="blue centre 2 2" xfId="1451" xr:uid="{00000000-0005-0000-0000-000020030000}"/>
    <cellStyle name="blue centre 2 2 2" xfId="1841" xr:uid="{00000000-0005-0000-0000-000021030000}"/>
    <cellStyle name="blue centre 2 2 2 2" xfId="4098" xr:uid="{00000000-0005-0000-0000-000022030000}"/>
    <cellStyle name="blue centre 2 2 2 3" xfId="4099" xr:uid="{00000000-0005-0000-0000-000023030000}"/>
    <cellStyle name="blue centre 2 2 2 4" xfId="4100" xr:uid="{00000000-0005-0000-0000-000024030000}"/>
    <cellStyle name="blue centre 2 2 3" xfId="4101" xr:uid="{00000000-0005-0000-0000-000025030000}"/>
    <cellStyle name="blue centre 2 2 4" xfId="4102" xr:uid="{00000000-0005-0000-0000-000026030000}"/>
    <cellStyle name="blue centre 2 2 5" xfId="4103" xr:uid="{00000000-0005-0000-0000-000027030000}"/>
    <cellStyle name="blue centre 2 3" xfId="1098" xr:uid="{00000000-0005-0000-0000-000028030000}"/>
    <cellStyle name="blue centre 2 3 2" xfId="1840" xr:uid="{00000000-0005-0000-0000-000029030000}"/>
    <cellStyle name="blue centre 2 3 3" xfId="4104" xr:uid="{00000000-0005-0000-0000-00002A030000}"/>
    <cellStyle name="blue centre 2 4" xfId="789" xr:uid="{00000000-0005-0000-0000-00002B030000}"/>
    <cellStyle name="blue centre 2 5" xfId="1443" xr:uid="{00000000-0005-0000-0000-00002C030000}"/>
    <cellStyle name="blue centre 2 6" xfId="1395" xr:uid="{00000000-0005-0000-0000-00002D030000}"/>
    <cellStyle name="blue centre 2 7" xfId="1444" xr:uid="{00000000-0005-0000-0000-00002E030000}"/>
    <cellStyle name="blue centre 2 8" xfId="1842" xr:uid="{00000000-0005-0000-0000-00002F030000}"/>
    <cellStyle name="blue centre 3" xfId="802" xr:uid="{00000000-0005-0000-0000-000030030000}"/>
    <cellStyle name="blue centre 3 2" xfId="1838" xr:uid="{00000000-0005-0000-0000-000031030000}"/>
    <cellStyle name="blue centre 3 3" xfId="1839" xr:uid="{00000000-0005-0000-0000-000032030000}"/>
    <cellStyle name="blue centre 3 4" xfId="4105" xr:uid="{00000000-0005-0000-0000-000033030000}"/>
    <cellStyle name="blue centre 4" xfId="1837" xr:uid="{00000000-0005-0000-0000-000034030000}"/>
    <cellStyle name="blue centre 4 2" xfId="1836" xr:uid="{00000000-0005-0000-0000-000035030000}"/>
    <cellStyle name="blue centre 4 3" xfId="1835" xr:uid="{00000000-0005-0000-0000-000036030000}"/>
    <cellStyle name="blue centre 5" xfId="1834" xr:uid="{00000000-0005-0000-0000-000037030000}"/>
    <cellStyle name="blue centre 5 2" xfId="1833" xr:uid="{00000000-0005-0000-0000-000038030000}"/>
    <cellStyle name="blue centre 5 3" xfId="1832" xr:uid="{00000000-0005-0000-0000-000039030000}"/>
    <cellStyle name="blue centre 6" xfId="1831" xr:uid="{00000000-0005-0000-0000-00003A030000}"/>
    <cellStyle name="blue centre 6 2" xfId="1830" xr:uid="{00000000-0005-0000-0000-00003B030000}"/>
    <cellStyle name="blue centre 7" xfId="1829" xr:uid="{00000000-0005-0000-0000-00003C030000}"/>
    <cellStyle name="blue centre 7 2" xfId="1828" xr:uid="{00000000-0005-0000-0000-00003D030000}"/>
    <cellStyle name="blue centre 7 3" xfId="1827" xr:uid="{00000000-0005-0000-0000-00003E030000}"/>
    <cellStyle name="blue centre 8" xfId="1826" xr:uid="{00000000-0005-0000-0000-00003F030000}"/>
    <cellStyle name="blue centre 8 2" xfId="1825" xr:uid="{00000000-0005-0000-0000-000040030000}"/>
    <cellStyle name="blue centre 8 3" xfId="1824" xr:uid="{00000000-0005-0000-0000-000041030000}"/>
    <cellStyle name="blue centre 9" xfId="1823" xr:uid="{00000000-0005-0000-0000-000042030000}"/>
    <cellStyle name="blue centre 9 2" xfId="1822" xr:uid="{00000000-0005-0000-0000-000043030000}"/>
    <cellStyle name="blue centre 9 3" xfId="1821" xr:uid="{00000000-0005-0000-0000-000044030000}"/>
    <cellStyle name="blue dollar" xfId="158" xr:uid="{00000000-0005-0000-0000-000045030000}"/>
    <cellStyle name="blue dollar 10" xfId="1820" xr:uid="{00000000-0005-0000-0000-000046030000}"/>
    <cellStyle name="blue dollar 2" xfId="1161" xr:uid="{00000000-0005-0000-0000-000047030000}"/>
    <cellStyle name="blue dollar 2 2" xfId="1452" xr:uid="{00000000-0005-0000-0000-000048030000}"/>
    <cellStyle name="blue dollar 2 2 2" xfId="2173" xr:uid="{00000000-0005-0000-0000-000049030000}"/>
    <cellStyle name="blue dollar 2 2 2 2" xfId="4106" xr:uid="{00000000-0005-0000-0000-00004A030000}"/>
    <cellStyle name="blue dollar 2 2 2 3" xfId="4107" xr:uid="{00000000-0005-0000-0000-00004B030000}"/>
    <cellStyle name="blue dollar 2 2 2 4" xfId="4108" xr:uid="{00000000-0005-0000-0000-00004C030000}"/>
    <cellStyle name="blue dollar 2 2 3" xfId="4109" xr:uid="{00000000-0005-0000-0000-00004D030000}"/>
    <cellStyle name="blue dollar 2 2 4" xfId="4110" xr:uid="{00000000-0005-0000-0000-00004E030000}"/>
    <cellStyle name="blue dollar 2 2 5" xfId="4111" xr:uid="{00000000-0005-0000-0000-00004F030000}"/>
    <cellStyle name="blue dollar 2 3" xfId="1099" xr:uid="{00000000-0005-0000-0000-000050030000}"/>
    <cellStyle name="blue dollar 2 3 2" xfId="2147" xr:uid="{00000000-0005-0000-0000-000051030000}"/>
    <cellStyle name="blue dollar 2 3 3" xfId="4112" xr:uid="{00000000-0005-0000-0000-000052030000}"/>
    <cellStyle name="blue dollar 2 4" xfId="788" xr:uid="{00000000-0005-0000-0000-000053030000}"/>
    <cellStyle name="blue dollar 2 5" xfId="1533" xr:uid="{00000000-0005-0000-0000-000054030000}"/>
    <cellStyle name="blue dollar 2 6" xfId="834" xr:uid="{00000000-0005-0000-0000-000055030000}"/>
    <cellStyle name="blue dollar 2 7" xfId="1373" xr:uid="{00000000-0005-0000-0000-000056030000}"/>
    <cellStyle name="blue dollar 2 8" xfId="1819" xr:uid="{00000000-0005-0000-0000-000057030000}"/>
    <cellStyle name="blue dollar 3" xfId="803" xr:uid="{00000000-0005-0000-0000-000058030000}"/>
    <cellStyle name="blue dollar 3 2" xfId="1817" xr:uid="{00000000-0005-0000-0000-000059030000}"/>
    <cellStyle name="blue dollar 3 3" xfId="1818" xr:uid="{00000000-0005-0000-0000-00005A030000}"/>
    <cellStyle name="blue dollar 3 4" xfId="4113" xr:uid="{00000000-0005-0000-0000-00005B030000}"/>
    <cellStyle name="blue dollar 4" xfId="1816" xr:uid="{00000000-0005-0000-0000-00005C030000}"/>
    <cellStyle name="blue dollar 4 2" xfId="1815" xr:uid="{00000000-0005-0000-0000-00005D030000}"/>
    <cellStyle name="blue dollar 4 3" xfId="1814" xr:uid="{00000000-0005-0000-0000-00005E030000}"/>
    <cellStyle name="blue dollar 5" xfId="1813" xr:uid="{00000000-0005-0000-0000-00005F030000}"/>
    <cellStyle name="blue dollar 5 2" xfId="1812" xr:uid="{00000000-0005-0000-0000-000060030000}"/>
    <cellStyle name="blue dollar 5 3" xfId="1811" xr:uid="{00000000-0005-0000-0000-000061030000}"/>
    <cellStyle name="blue dollar 6" xfId="1810" xr:uid="{00000000-0005-0000-0000-000062030000}"/>
    <cellStyle name="blue dollar 6 2" xfId="1809" xr:uid="{00000000-0005-0000-0000-000063030000}"/>
    <cellStyle name="blue dollar 7" xfId="1808" xr:uid="{00000000-0005-0000-0000-000064030000}"/>
    <cellStyle name="blue dollar 7 2" xfId="1807" xr:uid="{00000000-0005-0000-0000-000065030000}"/>
    <cellStyle name="blue dollar 7 3" xfId="1806" xr:uid="{00000000-0005-0000-0000-000066030000}"/>
    <cellStyle name="blue dollar 8" xfId="1805" xr:uid="{00000000-0005-0000-0000-000067030000}"/>
    <cellStyle name="blue dollar 8 2" xfId="1804" xr:uid="{00000000-0005-0000-0000-000068030000}"/>
    <cellStyle name="blue dollar 8 3" xfId="1803" xr:uid="{00000000-0005-0000-0000-000069030000}"/>
    <cellStyle name="blue dollar 9" xfId="1802" xr:uid="{00000000-0005-0000-0000-00006A030000}"/>
    <cellStyle name="blue dollar 9 2" xfId="1801" xr:uid="{00000000-0005-0000-0000-00006B030000}"/>
    <cellStyle name="blue dollar 9 3" xfId="1800" xr:uid="{00000000-0005-0000-0000-00006C030000}"/>
    <cellStyle name="blue end" xfId="159" xr:uid="{00000000-0005-0000-0000-00006D030000}"/>
    <cellStyle name="blue end 2" xfId="1798" xr:uid="{00000000-0005-0000-0000-00006E030000}"/>
    <cellStyle name="blue end 2 2" xfId="1797" xr:uid="{00000000-0005-0000-0000-00006F030000}"/>
    <cellStyle name="blue end 2 3" xfId="1796" xr:uid="{00000000-0005-0000-0000-000070030000}"/>
    <cellStyle name="blue end 3" xfId="1795" xr:uid="{00000000-0005-0000-0000-000071030000}"/>
    <cellStyle name="blue end 3 2" xfId="1794" xr:uid="{00000000-0005-0000-0000-000072030000}"/>
    <cellStyle name="blue end 4" xfId="1793" xr:uid="{00000000-0005-0000-0000-000073030000}"/>
    <cellStyle name="blue end 4 2" xfId="1792" xr:uid="{00000000-0005-0000-0000-000074030000}"/>
    <cellStyle name="blue end 4 3" xfId="1791" xr:uid="{00000000-0005-0000-0000-000075030000}"/>
    <cellStyle name="blue end 5" xfId="1790" xr:uid="{00000000-0005-0000-0000-000076030000}"/>
    <cellStyle name="blue end 5 2" xfId="1789" xr:uid="{00000000-0005-0000-0000-000077030000}"/>
    <cellStyle name="blue end 5 3" xfId="1788" xr:uid="{00000000-0005-0000-0000-000078030000}"/>
    <cellStyle name="blue end 6" xfId="1787" xr:uid="{00000000-0005-0000-0000-000079030000}"/>
    <cellStyle name="blue end 6 2" xfId="1786" xr:uid="{00000000-0005-0000-0000-00007A030000}"/>
    <cellStyle name="blue end 6 3" xfId="1785" xr:uid="{00000000-0005-0000-0000-00007B030000}"/>
    <cellStyle name="blue end 7" xfId="1784" xr:uid="{00000000-0005-0000-0000-00007C030000}"/>
    <cellStyle name="blue end 7 2" xfId="1783" xr:uid="{00000000-0005-0000-0000-00007D030000}"/>
    <cellStyle name="blue end 7 3" xfId="1782" xr:uid="{00000000-0005-0000-0000-00007E030000}"/>
    <cellStyle name="blue end 8" xfId="1781" xr:uid="{00000000-0005-0000-0000-00007F030000}"/>
    <cellStyle name="blue end 8 2" xfId="1780" xr:uid="{00000000-0005-0000-0000-000080030000}"/>
    <cellStyle name="blue end 8 3" xfId="1779" xr:uid="{00000000-0005-0000-0000-000081030000}"/>
    <cellStyle name="blue end 9" xfId="1799" xr:uid="{00000000-0005-0000-0000-000082030000}"/>
    <cellStyle name="blue middle" xfId="160" xr:uid="{00000000-0005-0000-0000-000083030000}"/>
    <cellStyle name="blue middle 10" xfId="1778" xr:uid="{00000000-0005-0000-0000-000084030000}"/>
    <cellStyle name="blue middle 2" xfId="1162" xr:uid="{00000000-0005-0000-0000-000085030000}"/>
    <cellStyle name="blue middle 2 2" xfId="1453" xr:uid="{00000000-0005-0000-0000-000086030000}"/>
    <cellStyle name="blue middle 2 2 2" xfId="1776" xr:uid="{00000000-0005-0000-0000-000087030000}"/>
    <cellStyle name="blue middle 2 2 2 2" xfId="4114" xr:uid="{00000000-0005-0000-0000-000088030000}"/>
    <cellStyle name="blue middle 2 2 2 3" xfId="4115" xr:uid="{00000000-0005-0000-0000-000089030000}"/>
    <cellStyle name="blue middle 2 2 2 4" xfId="4116" xr:uid="{00000000-0005-0000-0000-00008A030000}"/>
    <cellStyle name="blue middle 2 2 3" xfId="4117" xr:uid="{00000000-0005-0000-0000-00008B030000}"/>
    <cellStyle name="blue middle 2 2 4" xfId="4118" xr:uid="{00000000-0005-0000-0000-00008C030000}"/>
    <cellStyle name="blue middle 2 2 5" xfId="4119" xr:uid="{00000000-0005-0000-0000-00008D030000}"/>
    <cellStyle name="blue middle 2 3" xfId="1101" xr:uid="{00000000-0005-0000-0000-00008E030000}"/>
    <cellStyle name="blue middle 2 3 2" xfId="1775" xr:uid="{00000000-0005-0000-0000-00008F030000}"/>
    <cellStyle name="blue middle 2 3 3" xfId="4120" xr:uid="{00000000-0005-0000-0000-000090030000}"/>
    <cellStyle name="blue middle 2 4" xfId="787" xr:uid="{00000000-0005-0000-0000-000091030000}"/>
    <cellStyle name="blue middle 2 5" xfId="1441" xr:uid="{00000000-0005-0000-0000-000092030000}"/>
    <cellStyle name="blue middle 2 6" xfId="806" xr:uid="{00000000-0005-0000-0000-000093030000}"/>
    <cellStyle name="blue middle 2 7" xfId="1628" xr:uid="{00000000-0005-0000-0000-000094030000}"/>
    <cellStyle name="blue middle 2 8" xfId="1777" xr:uid="{00000000-0005-0000-0000-000095030000}"/>
    <cellStyle name="blue middle 3" xfId="804" xr:uid="{00000000-0005-0000-0000-000096030000}"/>
    <cellStyle name="blue middle 3 2" xfId="1773" xr:uid="{00000000-0005-0000-0000-000097030000}"/>
    <cellStyle name="blue middle 3 3" xfId="1774" xr:uid="{00000000-0005-0000-0000-000098030000}"/>
    <cellStyle name="blue middle 3 4" xfId="4121" xr:uid="{00000000-0005-0000-0000-000099030000}"/>
    <cellStyle name="blue middle 4" xfId="1772" xr:uid="{00000000-0005-0000-0000-00009A030000}"/>
    <cellStyle name="blue middle 4 2" xfId="1771" xr:uid="{00000000-0005-0000-0000-00009B030000}"/>
    <cellStyle name="blue middle 4 3" xfId="1770" xr:uid="{00000000-0005-0000-0000-00009C030000}"/>
    <cellStyle name="blue middle 5" xfId="1769" xr:uid="{00000000-0005-0000-0000-00009D030000}"/>
    <cellStyle name="blue middle 5 2" xfId="1768" xr:uid="{00000000-0005-0000-0000-00009E030000}"/>
    <cellStyle name="blue middle 5 3" xfId="1767" xr:uid="{00000000-0005-0000-0000-00009F030000}"/>
    <cellStyle name="blue middle 6" xfId="1766" xr:uid="{00000000-0005-0000-0000-0000A0030000}"/>
    <cellStyle name="blue middle 6 2" xfId="1765" xr:uid="{00000000-0005-0000-0000-0000A1030000}"/>
    <cellStyle name="blue middle 7" xfId="1764" xr:uid="{00000000-0005-0000-0000-0000A2030000}"/>
    <cellStyle name="blue middle 7 2" xfId="1763" xr:uid="{00000000-0005-0000-0000-0000A3030000}"/>
    <cellStyle name="blue middle 7 3" xfId="1762" xr:uid="{00000000-0005-0000-0000-0000A4030000}"/>
    <cellStyle name="blue middle 8" xfId="1761" xr:uid="{00000000-0005-0000-0000-0000A5030000}"/>
    <cellStyle name="blue middle 8 2" xfId="2174" xr:uid="{00000000-0005-0000-0000-0000A6030000}"/>
    <cellStyle name="blue middle 8 3" xfId="2145" xr:uid="{00000000-0005-0000-0000-0000A7030000}"/>
    <cellStyle name="blue middle 9" xfId="1760" xr:uid="{00000000-0005-0000-0000-0000A8030000}"/>
    <cellStyle name="blue middle 9 2" xfId="2227" xr:uid="{00000000-0005-0000-0000-0000A9030000}"/>
    <cellStyle name="blue middle 9 3" xfId="1759" xr:uid="{00000000-0005-0000-0000-0000AA030000}"/>
    <cellStyle name="Blue shade" xfId="161" xr:uid="{00000000-0005-0000-0000-0000AB030000}"/>
    <cellStyle name="Blue text" xfId="162" xr:uid="{00000000-0005-0000-0000-0000AC030000}"/>
    <cellStyle name="Bold 10" xfId="163" xr:uid="{00000000-0005-0000-0000-0000AD030000}"/>
    <cellStyle name="Bold 12" xfId="164" xr:uid="{00000000-0005-0000-0000-0000AE030000}"/>
    <cellStyle name="Bold 8" xfId="165" xr:uid="{00000000-0005-0000-0000-0000AF030000}"/>
    <cellStyle name="bold big" xfId="166" xr:uid="{00000000-0005-0000-0000-0000B0030000}"/>
    <cellStyle name="bold bot bord" xfId="167" xr:uid="{00000000-0005-0000-0000-0000B1030000}"/>
    <cellStyle name="Bold Italic 10" xfId="168" xr:uid="{00000000-0005-0000-0000-0000B2030000}"/>
    <cellStyle name="Bold Italic 12" xfId="169" xr:uid="{00000000-0005-0000-0000-0000B3030000}"/>
    <cellStyle name="Bold Italic 8" xfId="170" xr:uid="{00000000-0005-0000-0000-0000B4030000}"/>
    <cellStyle name="bold underline" xfId="171" xr:uid="{00000000-0005-0000-0000-0000B5030000}"/>
    <cellStyle name="Border Bottom Thick" xfId="172" xr:uid="{00000000-0005-0000-0000-0000B6030000}"/>
    <cellStyle name="Border Bottom Thick 2" xfId="682" xr:uid="{00000000-0005-0000-0000-0000B7030000}"/>
    <cellStyle name="Border Bottom Thick 2 2" xfId="1757" xr:uid="{00000000-0005-0000-0000-0000B8030000}"/>
    <cellStyle name="Border Bottom Thick 2 3" xfId="1758" xr:uid="{00000000-0005-0000-0000-0000B9030000}"/>
    <cellStyle name="Border Bottom Thick 3" xfId="1756" xr:uid="{00000000-0005-0000-0000-0000BA030000}"/>
    <cellStyle name="Border Top Thin" xfId="173" xr:uid="{00000000-0005-0000-0000-0000BB030000}"/>
    <cellStyle name="Border Top Thin 10" xfId="1754" xr:uid="{00000000-0005-0000-0000-0000BC030000}"/>
    <cellStyle name="Border Top Thin 10 2" xfId="1753" xr:uid="{00000000-0005-0000-0000-0000BD030000}"/>
    <cellStyle name="Border Top Thin 10 3" xfId="1752" xr:uid="{00000000-0005-0000-0000-0000BE030000}"/>
    <cellStyle name="Border Top Thin 11" xfId="1751" xr:uid="{00000000-0005-0000-0000-0000BF030000}"/>
    <cellStyle name="Border Top Thin 11 2" xfId="1750" xr:uid="{00000000-0005-0000-0000-0000C0030000}"/>
    <cellStyle name="Border Top Thin 11 3" xfId="1749" xr:uid="{00000000-0005-0000-0000-0000C1030000}"/>
    <cellStyle name="Border Top Thin 12" xfId="1748" xr:uid="{00000000-0005-0000-0000-0000C2030000}"/>
    <cellStyle name="Border Top Thin 13" xfId="1755" xr:uid="{00000000-0005-0000-0000-0000C3030000}"/>
    <cellStyle name="Border Top Thin 2" xfId="683" xr:uid="{00000000-0005-0000-0000-0000C4030000}"/>
    <cellStyle name="Border Top Thin 2 10" xfId="1746" xr:uid="{00000000-0005-0000-0000-0000C5030000}"/>
    <cellStyle name="Border Top Thin 2 10 2" xfId="1745" xr:uid="{00000000-0005-0000-0000-0000C6030000}"/>
    <cellStyle name="Border Top Thin 2 10 3" xfId="1744" xr:uid="{00000000-0005-0000-0000-0000C7030000}"/>
    <cellStyle name="Border Top Thin 2 11" xfId="1743" xr:uid="{00000000-0005-0000-0000-0000C8030000}"/>
    <cellStyle name="Border Top Thin 2 12" xfId="1747" xr:uid="{00000000-0005-0000-0000-0000C9030000}"/>
    <cellStyle name="Border Top Thin 2 2" xfId="1279" xr:uid="{00000000-0005-0000-0000-0000CA030000}"/>
    <cellStyle name="Border Top Thin 2 2 2" xfId="1511" xr:uid="{00000000-0005-0000-0000-0000CB030000}"/>
    <cellStyle name="Border Top Thin 2 2 2 2" xfId="1741" xr:uid="{00000000-0005-0000-0000-0000CC030000}"/>
    <cellStyle name="Border Top Thin 2 2 2 3" xfId="4122" xr:uid="{00000000-0005-0000-0000-0000CD030000}"/>
    <cellStyle name="Border Top Thin 2 2 2 4" xfId="4123" xr:uid="{00000000-0005-0000-0000-0000CE030000}"/>
    <cellStyle name="Border Top Thin 2 2 2 5" xfId="4124" xr:uid="{00000000-0005-0000-0000-0000CF030000}"/>
    <cellStyle name="Border Top Thin 2 2 3" xfId="940" xr:uid="{00000000-0005-0000-0000-0000D0030000}"/>
    <cellStyle name="Border Top Thin 2 2 3 2" xfId="1740" xr:uid="{00000000-0005-0000-0000-0000D1030000}"/>
    <cellStyle name="Border Top Thin 2 2 4" xfId="750" xr:uid="{00000000-0005-0000-0000-0000D2030000}"/>
    <cellStyle name="Border Top Thin 2 2 5" xfId="1626" xr:uid="{00000000-0005-0000-0000-0000D3030000}"/>
    <cellStyle name="Border Top Thin 2 2 6" xfId="929" xr:uid="{00000000-0005-0000-0000-0000D4030000}"/>
    <cellStyle name="Border Top Thin 2 2 7" xfId="1683" xr:uid="{00000000-0005-0000-0000-0000D5030000}"/>
    <cellStyle name="Border Top Thin 2 2 8" xfId="1742" xr:uid="{00000000-0005-0000-0000-0000D6030000}"/>
    <cellStyle name="Border Top Thin 2 3" xfId="1063" xr:uid="{00000000-0005-0000-0000-0000D7030000}"/>
    <cellStyle name="Border Top Thin 2 3 2" xfId="1738" xr:uid="{00000000-0005-0000-0000-0000D8030000}"/>
    <cellStyle name="Border Top Thin 2 3 3" xfId="1737" xr:uid="{00000000-0005-0000-0000-0000D9030000}"/>
    <cellStyle name="Border Top Thin 2 3 4" xfId="1739" xr:uid="{00000000-0005-0000-0000-0000DA030000}"/>
    <cellStyle name="Border Top Thin 2 3 5" xfId="4125" xr:uid="{00000000-0005-0000-0000-0000DB030000}"/>
    <cellStyle name="Border Top Thin 2 4" xfId="1409" xr:uid="{00000000-0005-0000-0000-0000DC030000}"/>
    <cellStyle name="Border Top Thin 2 4 2" xfId="1735" xr:uid="{00000000-0005-0000-0000-0000DD030000}"/>
    <cellStyle name="Border Top Thin 2 4 3" xfId="1734" xr:uid="{00000000-0005-0000-0000-0000DE030000}"/>
    <cellStyle name="Border Top Thin 2 4 4" xfId="1736" xr:uid="{00000000-0005-0000-0000-0000DF030000}"/>
    <cellStyle name="Border Top Thin 2 5" xfId="763" xr:uid="{00000000-0005-0000-0000-0000E0030000}"/>
    <cellStyle name="Border Top Thin 2 5 2" xfId="1732" xr:uid="{00000000-0005-0000-0000-0000E1030000}"/>
    <cellStyle name="Border Top Thin 2 5 3" xfId="1731" xr:uid="{00000000-0005-0000-0000-0000E2030000}"/>
    <cellStyle name="Border Top Thin 2 5 4" xfId="1733" xr:uid="{00000000-0005-0000-0000-0000E3030000}"/>
    <cellStyle name="Border Top Thin 2 6" xfId="1393" xr:uid="{00000000-0005-0000-0000-0000E4030000}"/>
    <cellStyle name="Border Top Thin 2 6 2" xfId="1729" xr:uid="{00000000-0005-0000-0000-0000E5030000}"/>
    <cellStyle name="Border Top Thin 2 6 3" xfId="1728" xr:uid="{00000000-0005-0000-0000-0000E6030000}"/>
    <cellStyle name="Border Top Thin 2 6 4" xfId="1730" xr:uid="{00000000-0005-0000-0000-0000E7030000}"/>
    <cellStyle name="Border Top Thin 2 7" xfId="1727" xr:uid="{00000000-0005-0000-0000-0000E8030000}"/>
    <cellStyle name="Border Top Thin 2 7 2" xfId="2280" xr:uid="{00000000-0005-0000-0000-0000E9030000}"/>
    <cellStyle name="Border Top Thin 2 7 3" xfId="2281" xr:uid="{00000000-0005-0000-0000-0000EA030000}"/>
    <cellStyle name="Border Top Thin 2 8" xfId="2282" xr:uid="{00000000-0005-0000-0000-0000EB030000}"/>
    <cellStyle name="Border Top Thin 2 8 2" xfId="2283" xr:uid="{00000000-0005-0000-0000-0000EC030000}"/>
    <cellStyle name="Border Top Thin 2 8 3" xfId="2284" xr:uid="{00000000-0005-0000-0000-0000ED030000}"/>
    <cellStyle name="Border Top Thin 2 9" xfId="2285" xr:uid="{00000000-0005-0000-0000-0000EE030000}"/>
    <cellStyle name="Border Top Thin 2 9 2" xfId="2286" xr:uid="{00000000-0005-0000-0000-0000EF030000}"/>
    <cellStyle name="Border Top Thin 2 9 3" xfId="2287" xr:uid="{00000000-0005-0000-0000-0000F0030000}"/>
    <cellStyle name="Border Top Thin 3" xfId="1163" xr:uid="{00000000-0005-0000-0000-0000F1030000}"/>
    <cellStyle name="Border Top Thin 3 2" xfId="1454" xr:uid="{00000000-0005-0000-0000-0000F2030000}"/>
    <cellStyle name="Border Top Thin 3 2 2" xfId="2289" xr:uid="{00000000-0005-0000-0000-0000F3030000}"/>
    <cellStyle name="Border Top Thin 3 2 3" xfId="4126" xr:uid="{00000000-0005-0000-0000-0000F4030000}"/>
    <cellStyle name="Border Top Thin 3 2 4" xfId="4127" xr:uid="{00000000-0005-0000-0000-0000F5030000}"/>
    <cellStyle name="Border Top Thin 3 2 5" xfId="4128" xr:uid="{00000000-0005-0000-0000-0000F6030000}"/>
    <cellStyle name="Border Top Thin 3 3" xfId="1102" xr:uid="{00000000-0005-0000-0000-0000F7030000}"/>
    <cellStyle name="Border Top Thin 3 3 2" xfId="2290" xr:uid="{00000000-0005-0000-0000-0000F8030000}"/>
    <cellStyle name="Border Top Thin 3 4" xfId="786" xr:uid="{00000000-0005-0000-0000-0000F9030000}"/>
    <cellStyle name="Border Top Thin 3 5" xfId="875" xr:uid="{00000000-0005-0000-0000-0000FA030000}"/>
    <cellStyle name="Border Top Thin 3 6" xfId="1435" xr:uid="{00000000-0005-0000-0000-0000FB030000}"/>
    <cellStyle name="Border Top Thin 3 7" xfId="1402" xr:uid="{00000000-0005-0000-0000-0000FC030000}"/>
    <cellStyle name="Border Top Thin 3 8" xfId="2288" xr:uid="{00000000-0005-0000-0000-0000FD030000}"/>
    <cellStyle name="Border Top Thin 4" xfId="808" xr:uid="{00000000-0005-0000-0000-0000FE030000}"/>
    <cellStyle name="Border Top Thin 4 2" xfId="2292" xr:uid="{00000000-0005-0000-0000-0000FF030000}"/>
    <cellStyle name="Border Top Thin 4 3" xfId="2293" xr:uid="{00000000-0005-0000-0000-000000040000}"/>
    <cellStyle name="Border Top Thin 4 4" xfId="2291" xr:uid="{00000000-0005-0000-0000-000001040000}"/>
    <cellStyle name="Border Top Thin 4 5" xfId="4129" xr:uid="{00000000-0005-0000-0000-000002040000}"/>
    <cellStyle name="Border Top Thin 5" xfId="880" xr:uid="{00000000-0005-0000-0000-000003040000}"/>
    <cellStyle name="Border Top Thin 5 2" xfId="2295" xr:uid="{00000000-0005-0000-0000-000004040000}"/>
    <cellStyle name="Border Top Thin 5 3" xfId="2296" xr:uid="{00000000-0005-0000-0000-000005040000}"/>
    <cellStyle name="Border Top Thin 5 4" xfId="2294" xr:uid="{00000000-0005-0000-0000-000006040000}"/>
    <cellStyle name="Border Top Thin 6" xfId="1622" xr:uid="{00000000-0005-0000-0000-000007040000}"/>
    <cellStyle name="Border Top Thin 6 2" xfId="2298" xr:uid="{00000000-0005-0000-0000-000008040000}"/>
    <cellStyle name="Border Top Thin 6 3" xfId="2299" xr:uid="{00000000-0005-0000-0000-000009040000}"/>
    <cellStyle name="Border Top Thin 6 4" xfId="2297" xr:uid="{00000000-0005-0000-0000-00000A040000}"/>
    <cellStyle name="Border Top Thin 7" xfId="1019" xr:uid="{00000000-0005-0000-0000-00000B040000}"/>
    <cellStyle name="Border Top Thin 7 2" xfId="2301" xr:uid="{00000000-0005-0000-0000-00000C040000}"/>
    <cellStyle name="Border Top Thin 7 3" xfId="2302" xr:uid="{00000000-0005-0000-0000-00000D040000}"/>
    <cellStyle name="Border Top Thin 7 4" xfId="2300" xr:uid="{00000000-0005-0000-0000-00000E040000}"/>
    <cellStyle name="Border Top Thin 8" xfId="2303" xr:uid="{00000000-0005-0000-0000-00000F040000}"/>
    <cellStyle name="Border Top Thin 8 2" xfId="2304" xr:uid="{00000000-0005-0000-0000-000010040000}"/>
    <cellStyle name="Border Top Thin 8 3" xfId="2305" xr:uid="{00000000-0005-0000-0000-000011040000}"/>
    <cellStyle name="Border Top Thin 9" xfId="2306" xr:uid="{00000000-0005-0000-0000-000012040000}"/>
    <cellStyle name="Border Top Thin 9 2" xfId="2307" xr:uid="{00000000-0005-0000-0000-000013040000}"/>
    <cellStyle name="Border Top Thin 9 3" xfId="2308" xr:uid="{00000000-0005-0000-0000-000014040000}"/>
    <cellStyle name="Buena 2" xfId="174" xr:uid="{00000000-0005-0000-0000-000015040000}"/>
    <cellStyle name="Ç¥ÁØ_´ë³»°ø¹® (2)" xfId="175" xr:uid="{00000000-0005-0000-0000-000016040000}"/>
    <cellStyle name="C￥AØ_´eºnC￥ (2)_1_ºI´eAa°ø " xfId="176" xr:uid="{00000000-0005-0000-0000-000017040000}"/>
    <cellStyle name="Cabecera 1" xfId="177" xr:uid="{00000000-0005-0000-0000-000018040000}"/>
    <cellStyle name="Cabecera 2" xfId="178" xr:uid="{00000000-0005-0000-0000-000019040000}"/>
    <cellStyle name="Calc Currency (0)" xfId="179" xr:uid="{00000000-0005-0000-0000-00001A040000}"/>
    <cellStyle name="Calc Currency (2)" xfId="180" xr:uid="{00000000-0005-0000-0000-00001B040000}"/>
    <cellStyle name="Calc Percent (0)" xfId="181" xr:uid="{00000000-0005-0000-0000-00001C040000}"/>
    <cellStyle name="Calc Percent (1)" xfId="182" xr:uid="{00000000-0005-0000-0000-00001D040000}"/>
    <cellStyle name="Calc Percent (2)" xfId="183" xr:uid="{00000000-0005-0000-0000-00001E040000}"/>
    <cellStyle name="Calc Units (0)" xfId="184" xr:uid="{00000000-0005-0000-0000-00001F040000}"/>
    <cellStyle name="Calc Units (1)" xfId="185" xr:uid="{00000000-0005-0000-0000-000020040000}"/>
    <cellStyle name="Calc Units (1) 2" xfId="2309" xr:uid="{00000000-0005-0000-0000-000021040000}"/>
    <cellStyle name="Calc Units (2)" xfId="186" xr:uid="{00000000-0005-0000-0000-000022040000}"/>
    <cellStyle name="Calculation" xfId="187" xr:uid="{00000000-0005-0000-0000-000023040000}"/>
    <cellStyle name="Calculation 10" xfId="2311" xr:uid="{00000000-0005-0000-0000-000024040000}"/>
    <cellStyle name="Calculation 10 2" xfId="2312" xr:uid="{00000000-0005-0000-0000-000025040000}"/>
    <cellStyle name="Calculation 10 3" xfId="2313" xr:uid="{00000000-0005-0000-0000-000026040000}"/>
    <cellStyle name="Calculation 11" xfId="2314" xr:uid="{00000000-0005-0000-0000-000027040000}"/>
    <cellStyle name="Calculation 11 2" xfId="2315" xr:uid="{00000000-0005-0000-0000-000028040000}"/>
    <cellStyle name="Calculation 11 3" xfId="2316" xr:uid="{00000000-0005-0000-0000-000029040000}"/>
    <cellStyle name="Calculation 12" xfId="2317" xr:uid="{00000000-0005-0000-0000-00002A040000}"/>
    <cellStyle name="Calculation 12 2" xfId="2318" xr:uid="{00000000-0005-0000-0000-00002B040000}"/>
    <cellStyle name="Calculation 12 3" xfId="2319" xr:uid="{00000000-0005-0000-0000-00002C040000}"/>
    <cellStyle name="Calculation 13" xfId="2320" xr:uid="{00000000-0005-0000-0000-00002D040000}"/>
    <cellStyle name="Calculation 13 2" xfId="2321" xr:uid="{00000000-0005-0000-0000-00002E040000}"/>
    <cellStyle name="Calculation 13 3" xfId="2322" xr:uid="{00000000-0005-0000-0000-00002F040000}"/>
    <cellStyle name="Calculation 14" xfId="2323" xr:uid="{00000000-0005-0000-0000-000030040000}"/>
    <cellStyle name="Calculation 15" xfId="2324" xr:uid="{00000000-0005-0000-0000-000031040000}"/>
    <cellStyle name="Calculation 16" xfId="2325" xr:uid="{00000000-0005-0000-0000-000032040000}"/>
    <cellStyle name="Calculation 17" xfId="2310" xr:uid="{00000000-0005-0000-0000-000033040000}"/>
    <cellStyle name="Calculation 2" xfId="684" xr:uid="{00000000-0005-0000-0000-000034040000}"/>
    <cellStyle name="Calculation 2 10" xfId="2327" xr:uid="{00000000-0005-0000-0000-000035040000}"/>
    <cellStyle name="Calculation 2 10 2" xfId="2328" xr:uid="{00000000-0005-0000-0000-000036040000}"/>
    <cellStyle name="Calculation 2 10 3" xfId="2329" xr:uid="{00000000-0005-0000-0000-000037040000}"/>
    <cellStyle name="Calculation 2 11" xfId="2330" xr:uid="{00000000-0005-0000-0000-000038040000}"/>
    <cellStyle name="Calculation 2 11 2" xfId="2331" xr:uid="{00000000-0005-0000-0000-000039040000}"/>
    <cellStyle name="Calculation 2 11 3" xfId="2332" xr:uid="{00000000-0005-0000-0000-00003A040000}"/>
    <cellStyle name="Calculation 2 12" xfId="2333" xr:uid="{00000000-0005-0000-0000-00003B040000}"/>
    <cellStyle name="Calculation 2 12 2" xfId="2334" xr:uid="{00000000-0005-0000-0000-00003C040000}"/>
    <cellStyle name="Calculation 2 12 3" xfId="2335" xr:uid="{00000000-0005-0000-0000-00003D040000}"/>
    <cellStyle name="Calculation 2 13" xfId="2336" xr:uid="{00000000-0005-0000-0000-00003E040000}"/>
    <cellStyle name="Calculation 2 14" xfId="2337" xr:uid="{00000000-0005-0000-0000-00003F040000}"/>
    <cellStyle name="Calculation 2 15" xfId="2338" xr:uid="{00000000-0005-0000-0000-000040040000}"/>
    <cellStyle name="Calculation 2 16" xfId="2326" xr:uid="{00000000-0005-0000-0000-000041040000}"/>
    <cellStyle name="Calculation 2 2" xfId="1347" xr:uid="{00000000-0005-0000-0000-000042040000}"/>
    <cellStyle name="Calculation 2 2 2" xfId="1545" xr:uid="{00000000-0005-0000-0000-000043040000}"/>
    <cellStyle name="Calculation 2 2 2 2" xfId="2340" xr:uid="{00000000-0005-0000-0000-000044040000}"/>
    <cellStyle name="Calculation 2 2 2 3" xfId="4130" xr:uid="{00000000-0005-0000-0000-000045040000}"/>
    <cellStyle name="Calculation 2 2 2 4" xfId="4131" xr:uid="{00000000-0005-0000-0000-000046040000}"/>
    <cellStyle name="Calculation 2 2 2 5" xfId="4132" xr:uid="{00000000-0005-0000-0000-000047040000}"/>
    <cellStyle name="Calculation 2 2 3" xfId="1580" xr:uid="{00000000-0005-0000-0000-000048040000}"/>
    <cellStyle name="Calculation 2 2 3 2" xfId="2341" xr:uid="{00000000-0005-0000-0000-000049040000}"/>
    <cellStyle name="Calculation 2 2 4" xfId="1606" xr:uid="{00000000-0005-0000-0000-00004A040000}"/>
    <cellStyle name="Calculation 2 2 4 2" xfId="2342" xr:uid="{00000000-0005-0000-0000-00004B040000}"/>
    <cellStyle name="Calculation 2 2 5" xfId="1640" xr:uid="{00000000-0005-0000-0000-00004C040000}"/>
    <cellStyle name="Calculation 2 2 6" xfId="1660" xr:uid="{00000000-0005-0000-0000-00004D040000}"/>
    <cellStyle name="Calculation 2 2 7" xfId="1694" xr:uid="{00000000-0005-0000-0000-00004E040000}"/>
    <cellStyle name="Calculation 2 2 8" xfId="2339" xr:uid="{00000000-0005-0000-0000-00004F040000}"/>
    <cellStyle name="Calculation 2 3" xfId="1064" xr:uid="{00000000-0005-0000-0000-000050040000}"/>
    <cellStyle name="Calculation 2 3 2" xfId="2344" xr:uid="{00000000-0005-0000-0000-000051040000}"/>
    <cellStyle name="Calculation 2 3 3" xfId="2345" xr:uid="{00000000-0005-0000-0000-000052040000}"/>
    <cellStyle name="Calculation 2 3 4" xfId="2343" xr:uid="{00000000-0005-0000-0000-000053040000}"/>
    <cellStyle name="Calculation 2 3 5" xfId="4133" xr:uid="{00000000-0005-0000-0000-000054040000}"/>
    <cellStyle name="Calculation 2 4" xfId="1421" xr:uid="{00000000-0005-0000-0000-000055040000}"/>
    <cellStyle name="Calculation 2 4 2" xfId="2347" xr:uid="{00000000-0005-0000-0000-000056040000}"/>
    <cellStyle name="Calculation 2 4 3" xfId="2348" xr:uid="{00000000-0005-0000-0000-000057040000}"/>
    <cellStyle name="Calculation 2 4 4" xfId="2346" xr:uid="{00000000-0005-0000-0000-000058040000}"/>
    <cellStyle name="Calculation 2 5" xfId="1390" xr:uid="{00000000-0005-0000-0000-000059040000}"/>
    <cellStyle name="Calculation 2 5 2" xfId="2350" xr:uid="{00000000-0005-0000-0000-00005A040000}"/>
    <cellStyle name="Calculation 2 5 3" xfId="2351" xr:uid="{00000000-0005-0000-0000-00005B040000}"/>
    <cellStyle name="Calculation 2 5 4" xfId="2349" xr:uid="{00000000-0005-0000-0000-00005C040000}"/>
    <cellStyle name="Calculation 2 6" xfId="765" xr:uid="{00000000-0005-0000-0000-00005D040000}"/>
    <cellStyle name="Calculation 2 6 2" xfId="2353" xr:uid="{00000000-0005-0000-0000-00005E040000}"/>
    <cellStyle name="Calculation 2 6 3" xfId="2354" xr:uid="{00000000-0005-0000-0000-00005F040000}"/>
    <cellStyle name="Calculation 2 6 4" xfId="2352" xr:uid="{00000000-0005-0000-0000-000060040000}"/>
    <cellStyle name="Calculation 2 7" xfId="2355" xr:uid="{00000000-0005-0000-0000-000061040000}"/>
    <cellStyle name="Calculation 2 7 2" xfId="2356" xr:uid="{00000000-0005-0000-0000-000062040000}"/>
    <cellStyle name="Calculation 2 7 3" xfId="2357" xr:uid="{00000000-0005-0000-0000-000063040000}"/>
    <cellStyle name="Calculation 2 8" xfId="2358" xr:uid="{00000000-0005-0000-0000-000064040000}"/>
    <cellStyle name="Calculation 2 8 2" xfId="2359" xr:uid="{00000000-0005-0000-0000-000065040000}"/>
    <cellStyle name="Calculation 2 8 3" xfId="2360" xr:uid="{00000000-0005-0000-0000-000066040000}"/>
    <cellStyle name="Calculation 2 9" xfId="2361" xr:uid="{00000000-0005-0000-0000-000067040000}"/>
    <cellStyle name="Calculation 2 9 2" xfId="2362" xr:uid="{00000000-0005-0000-0000-000068040000}"/>
    <cellStyle name="Calculation 2 9 3" xfId="2363" xr:uid="{00000000-0005-0000-0000-000069040000}"/>
    <cellStyle name="Calculation 3" xfId="1270" xr:uid="{00000000-0005-0000-0000-00006A040000}"/>
    <cellStyle name="Calculation 3 2" xfId="1505" xr:uid="{00000000-0005-0000-0000-00006B040000}"/>
    <cellStyle name="Calculation 3 2 2" xfId="2365" xr:uid="{00000000-0005-0000-0000-00006C040000}"/>
    <cellStyle name="Calculation 3 2 3" xfId="4134" xr:uid="{00000000-0005-0000-0000-00006D040000}"/>
    <cellStyle name="Calculation 3 2 4" xfId="4135" xr:uid="{00000000-0005-0000-0000-00006E040000}"/>
    <cellStyle name="Calculation 3 2 5" xfId="4136" xr:uid="{00000000-0005-0000-0000-00006F040000}"/>
    <cellStyle name="Calculation 3 3" xfId="934" xr:uid="{00000000-0005-0000-0000-000070040000}"/>
    <cellStyle name="Calculation 3 3 2" xfId="2366" xr:uid="{00000000-0005-0000-0000-000071040000}"/>
    <cellStyle name="Calculation 3 4" xfId="757" xr:uid="{00000000-0005-0000-0000-000072040000}"/>
    <cellStyle name="Calculation 3 4 2" xfId="2367" xr:uid="{00000000-0005-0000-0000-000073040000}"/>
    <cellStyle name="Calculation 3 5" xfId="1625" xr:uid="{00000000-0005-0000-0000-000074040000}"/>
    <cellStyle name="Calculation 3 6" xfId="878" xr:uid="{00000000-0005-0000-0000-000075040000}"/>
    <cellStyle name="Calculation 3 7" xfId="1679" xr:uid="{00000000-0005-0000-0000-000076040000}"/>
    <cellStyle name="Calculation 3 8" xfId="2364" xr:uid="{00000000-0005-0000-0000-000077040000}"/>
    <cellStyle name="Calculation 4" xfId="810" xr:uid="{00000000-0005-0000-0000-000078040000}"/>
    <cellStyle name="Calculation 4 2" xfId="2369" xr:uid="{00000000-0005-0000-0000-000079040000}"/>
    <cellStyle name="Calculation 4 2 2" xfId="4137" xr:uid="{00000000-0005-0000-0000-00007A040000}"/>
    <cellStyle name="Calculation 4 2 3" xfId="4138" xr:uid="{00000000-0005-0000-0000-00007B040000}"/>
    <cellStyle name="Calculation 4 2 4" xfId="4139" xr:uid="{00000000-0005-0000-0000-00007C040000}"/>
    <cellStyle name="Calculation 4 3" xfId="2370" xr:uid="{00000000-0005-0000-0000-00007D040000}"/>
    <cellStyle name="Calculation 4 4" xfId="2368" xr:uid="{00000000-0005-0000-0000-00007E040000}"/>
    <cellStyle name="Calculation 4 5" xfId="4140" xr:uid="{00000000-0005-0000-0000-00007F040000}"/>
    <cellStyle name="Calculation 5" xfId="1490" xr:uid="{00000000-0005-0000-0000-000080040000}"/>
    <cellStyle name="Calculation 5 2" xfId="2372" xr:uid="{00000000-0005-0000-0000-000081040000}"/>
    <cellStyle name="Calculation 5 3" xfId="2373" xr:uid="{00000000-0005-0000-0000-000082040000}"/>
    <cellStyle name="Calculation 5 4" xfId="2371" xr:uid="{00000000-0005-0000-0000-000083040000}"/>
    <cellStyle name="Calculation 6" xfId="1374" xr:uid="{00000000-0005-0000-0000-000084040000}"/>
    <cellStyle name="Calculation 6 2" xfId="2375" xr:uid="{00000000-0005-0000-0000-000085040000}"/>
    <cellStyle name="Calculation 6 3" xfId="2376" xr:uid="{00000000-0005-0000-0000-000086040000}"/>
    <cellStyle name="Calculation 6 4" xfId="2374" xr:uid="{00000000-0005-0000-0000-000087040000}"/>
    <cellStyle name="Calculation 7" xfId="819" xr:uid="{00000000-0005-0000-0000-000088040000}"/>
    <cellStyle name="Calculation 7 2" xfId="2378" xr:uid="{00000000-0005-0000-0000-000089040000}"/>
    <cellStyle name="Calculation 7 3" xfId="2379" xr:uid="{00000000-0005-0000-0000-00008A040000}"/>
    <cellStyle name="Calculation 7 4" xfId="2377" xr:uid="{00000000-0005-0000-0000-00008B040000}"/>
    <cellStyle name="Calculation 8" xfId="2380" xr:uid="{00000000-0005-0000-0000-00008C040000}"/>
    <cellStyle name="Calculation 8 2" xfId="2381" xr:uid="{00000000-0005-0000-0000-00008D040000}"/>
    <cellStyle name="Calculation 8 3" xfId="2382" xr:uid="{00000000-0005-0000-0000-00008E040000}"/>
    <cellStyle name="Calculation 9" xfId="2383" xr:uid="{00000000-0005-0000-0000-00008F040000}"/>
    <cellStyle name="Calculation 9 2" xfId="2384" xr:uid="{00000000-0005-0000-0000-000090040000}"/>
    <cellStyle name="Calculation 9 3" xfId="2385" xr:uid="{00000000-0005-0000-0000-000091040000}"/>
    <cellStyle name="Cálculo 2" xfId="188" xr:uid="{00000000-0005-0000-0000-000092040000}"/>
    <cellStyle name="Cálculo 2 10" xfId="2387" xr:uid="{00000000-0005-0000-0000-000093040000}"/>
    <cellStyle name="Cálculo 2 10 2" xfId="2388" xr:uid="{00000000-0005-0000-0000-000094040000}"/>
    <cellStyle name="Cálculo 2 10 3" xfId="2389" xr:uid="{00000000-0005-0000-0000-000095040000}"/>
    <cellStyle name="Cálculo 2 11" xfId="2390" xr:uid="{00000000-0005-0000-0000-000096040000}"/>
    <cellStyle name="Cálculo 2 11 2" xfId="2391" xr:uid="{00000000-0005-0000-0000-000097040000}"/>
    <cellStyle name="Cálculo 2 11 3" xfId="2392" xr:uid="{00000000-0005-0000-0000-000098040000}"/>
    <cellStyle name="Cálculo 2 12" xfId="2393" xr:uid="{00000000-0005-0000-0000-000099040000}"/>
    <cellStyle name="Cálculo 2 12 2" xfId="2394" xr:uid="{00000000-0005-0000-0000-00009A040000}"/>
    <cellStyle name="Cálculo 2 12 3" xfId="2395" xr:uid="{00000000-0005-0000-0000-00009B040000}"/>
    <cellStyle name="Cálculo 2 13" xfId="2396" xr:uid="{00000000-0005-0000-0000-00009C040000}"/>
    <cellStyle name="Cálculo 2 13 2" xfId="2397" xr:uid="{00000000-0005-0000-0000-00009D040000}"/>
    <cellStyle name="Cálculo 2 13 3" xfId="2398" xr:uid="{00000000-0005-0000-0000-00009E040000}"/>
    <cellStyle name="Cálculo 2 14" xfId="2399" xr:uid="{00000000-0005-0000-0000-00009F040000}"/>
    <cellStyle name="Cálculo 2 15" xfId="2400" xr:uid="{00000000-0005-0000-0000-0000A0040000}"/>
    <cellStyle name="Cálculo 2 16" xfId="2401" xr:uid="{00000000-0005-0000-0000-0000A1040000}"/>
    <cellStyle name="Cálculo 2 17" xfId="2386" xr:uid="{00000000-0005-0000-0000-0000A2040000}"/>
    <cellStyle name="Cálculo 2 2" xfId="685" xr:uid="{00000000-0005-0000-0000-0000A3040000}"/>
    <cellStyle name="Cálculo 2 2 10" xfId="2403" xr:uid="{00000000-0005-0000-0000-0000A4040000}"/>
    <cellStyle name="Cálculo 2 2 10 2" xfId="2404" xr:uid="{00000000-0005-0000-0000-0000A5040000}"/>
    <cellStyle name="Cálculo 2 2 10 3" xfId="2405" xr:uid="{00000000-0005-0000-0000-0000A6040000}"/>
    <cellStyle name="Cálculo 2 2 11" xfId="2406" xr:uid="{00000000-0005-0000-0000-0000A7040000}"/>
    <cellStyle name="Cálculo 2 2 11 2" xfId="2407" xr:uid="{00000000-0005-0000-0000-0000A8040000}"/>
    <cellStyle name="Cálculo 2 2 11 3" xfId="2408" xr:uid="{00000000-0005-0000-0000-0000A9040000}"/>
    <cellStyle name="Cálculo 2 2 12" xfId="2409" xr:uid="{00000000-0005-0000-0000-0000AA040000}"/>
    <cellStyle name="Cálculo 2 2 12 2" xfId="2410" xr:uid="{00000000-0005-0000-0000-0000AB040000}"/>
    <cellStyle name="Cálculo 2 2 12 3" xfId="2411" xr:uid="{00000000-0005-0000-0000-0000AC040000}"/>
    <cellStyle name="Cálculo 2 2 13" xfId="2412" xr:uid="{00000000-0005-0000-0000-0000AD040000}"/>
    <cellStyle name="Cálculo 2 2 14" xfId="2413" xr:uid="{00000000-0005-0000-0000-0000AE040000}"/>
    <cellStyle name="Cálculo 2 2 15" xfId="2414" xr:uid="{00000000-0005-0000-0000-0000AF040000}"/>
    <cellStyle name="Cálculo 2 2 16" xfId="2402" xr:uid="{00000000-0005-0000-0000-0000B0040000}"/>
    <cellStyle name="Cálculo 2 2 2" xfId="1348" xr:uid="{00000000-0005-0000-0000-0000B1040000}"/>
    <cellStyle name="Cálculo 2 2 2 2" xfId="1546" xr:uid="{00000000-0005-0000-0000-0000B2040000}"/>
    <cellStyle name="Cálculo 2 2 2 2 2" xfId="2416" xr:uid="{00000000-0005-0000-0000-0000B3040000}"/>
    <cellStyle name="Cálculo 2 2 2 2 3" xfId="4141" xr:uid="{00000000-0005-0000-0000-0000B4040000}"/>
    <cellStyle name="Cálculo 2 2 2 2 4" xfId="4142" xr:uid="{00000000-0005-0000-0000-0000B5040000}"/>
    <cellStyle name="Cálculo 2 2 2 2 5" xfId="4143" xr:uid="{00000000-0005-0000-0000-0000B6040000}"/>
    <cellStyle name="Cálculo 2 2 2 3" xfId="1581" xr:uid="{00000000-0005-0000-0000-0000B7040000}"/>
    <cellStyle name="Cálculo 2 2 2 3 2" xfId="2417" xr:uid="{00000000-0005-0000-0000-0000B8040000}"/>
    <cellStyle name="Cálculo 2 2 2 4" xfId="1607" xr:uid="{00000000-0005-0000-0000-0000B9040000}"/>
    <cellStyle name="Cálculo 2 2 2 4 2" xfId="2418" xr:uid="{00000000-0005-0000-0000-0000BA040000}"/>
    <cellStyle name="Cálculo 2 2 2 5" xfId="1641" xr:uid="{00000000-0005-0000-0000-0000BB040000}"/>
    <cellStyle name="Cálculo 2 2 2 6" xfId="1661" xr:uid="{00000000-0005-0000-0000-0000BC040000}"/>
    <cellStyle name="Cálculo 2 2 2 7" xfId="1695" xr:uid="{00000000-0005-0000-0000-0000BD040000}"/>
    <cellStyle name="Cálculo 2 2 2 8" xfId="2415" xr:uid="{00000000-0005-0000-0000-0000BE040000}"/>
    <cellStyle name="Cálculo 2 2 3" xfId="1065" xr:uid="{00000000-0005-0000-0000-0000BF040000}"/>
    <cellStyle name="Cálculo 2 2 3 2" xfId="2420" xr:uid="{00000000-0005-0000-0000-0000C0040000}"/>
    <cellStyle name="Cálculo 2 2 3 3" xfId="2421" xr:uid="{00000000-0005-0000-0000-0000C1040000}"/>
    <cellStyle name="Cálculo 2 2 3 4" xfId="2419" xr:uid="{00000000-0005-0000-0000-0000C2040000}"/>
    <cellStyle name="Cálculo 2 2 3 5" xfId="4144" xr:uid="{00000000-0005-0000-0000-0000C3040000}"/>
    <cellStyle name="Cálculo 2 2 4" xfId="1422" xr:uid="{00000000-0005-0000-0000-0000C4040000}"/>
    <cellStyle name="Cálculo 2 2 4 2" xfId="2423" xr:uid="{00000000-0005-0000-0000-0000C5040000}"/>
    <cellStyle name="Cálculo 2 2 4 3" xfId="2424" xr:uid="{00000000-0005-0000-0000-0000C6040000}"/>
    <cellStyle name="Cálculo 2 2 4 4" xfId="2422" xr:uid="{00000000-0005-0000-0000-0000C7040000}"/>
    <cellStyle name="Cálculo 2 2 5" xfId="1387" xr:uid="{00000000-0005-0000-0000-0000C8040000}"/>
    <cellStyle name="Cálculo 2 2 5 2" xfId="2426" xr:uid="{00000000-0005-0000-0000-0000C9040000}"/>
    <cellStyle name="Cálculo 2 2 5 3" xfId="2427" xr:uid="{00000000-0005-0000-0000-0000CA040000}"/>
    <cellStyle name="Cálculo 2 2 5 4" xfId="2425" xr:uid="{00000000-0005-0000-0000-0000CB040000}"/>
    <cellStyle name="Cálculo 2 2 6" xfId="1468" xr:uid="{00000000-0005-0000-0000-0000CC040000}"/>
    <cellStyle name="Cálculo 2 2 6 2" xfId="2429" xr:uid="{00000000-0005-0000-0000-0000CD040000}"/>
    <cellStyle name="Cálculo 2 2 6 3" xfId="2430" xr:uid="{00000000-0005-0000-0000-0000CE040000}"/>
    <cellStyle name="Cálculo 2 2 6 4" xfId="2428" xr:uid="{00000000-0005-0000-0000-0000CF040000}"/>
    <cellStyle name="Cálculo 2 2 7" xfId="2431" xr:uid="{00000000-0005-0000-0000-0000D0040000}"/>
    <cellStyle name="Cálculo 2 2 7 2" xfId="2432" xr:uid="{00000000-0005-0000-0000-0000D1040000}"/>
    <cellStyle name="Cálculo 2 2 7 3" xfId="2433" xr:uid="{00000000-0005-0000-0000-0000D2040000}"/>
    <cellStyle name="Cálculo 2 2 8" xfId="2434" xr:uid="{00000000-0005-0000-0000-0000D3040000}"/>
    <cellStyle name="Cálculo 2 2 8 2" xfId="2435" xr:uid="{00000000-0005-0000-0000-0000D4040000}"/>
    <cellStyle name="Cálculo 2 2 8 3" xfId="2436" xr:uid="{00000000-0005-0000-0000-0000D5040000}"/>
    <cellStyle name="Cálculo 2 2 9" xfId="2437" xr:uid="{00000000-0005-0000-0000-0000D6040000}"/>
    <cellStyle name="Cálculo 2 2 9 2" xfId="2438" xr:uid="{00000000-0005-0000-0000-0000D7040000}"/>
    <cellStyle name="Cálculo 2 2 9 3" xfId="2439" xr:uid="{00000000-0005-0000-0000-0000D8040000}"/>
    <cellStyle name="Cálculo 2 3" xfId="1269" xr:uid="{00000000-0005-0000-0000-0000D9040000}"/>
    <cellStyle name="Cálculo 2 3 2" xfId="1504" xr:uid="{00000000-0005-0000-0000-0000DA040000}"/>
    <cellStyle name="Cálculo 2 3 2 2" xfId="2441" xr:uid="{00000000-0005-0000-0000-0000DB040000}"/>
    <cellStyle name="Cálculo 2 3 2 3" xfId="4145" xr:uid="{00000000-0005-0000-0000-0000DC040000}"/>
    <cellStyle name="Cálculo 2 3 2 4" xfId="4146" xr:uid="{00000000-0005-0000-0000-0000DD040000}"/>
    <cellStyle name="Cálculo 2 3 2 5" xfId="4147" xr:uid="{00000000-0005-0000-0000-0000DE040000}"/>
    <cellStyle name="Cálculo 2 3 3" xfId="933" xr:uid="{00000000-0005-0000-0000-0000DF040000}"/>
    <cellStyle name="Cálculo 2 3 3 2" xfId="2442" xr:uid="{00000000-0005-0000-0000-0000E0040000}"/>
    <cellStyle name="Cálculo 2 3 4" xfId="758" xr:uid="{00000000-0005-0000-0000-0000E1040000}"/>
    <cellStyle name="Cálculo 2 3 4 2" xfId="2443" xr:uid="{00000000-0005-0000-0000-0000E2040000}"/>
    <cellStyle name="Cálculo 2 3 5" xfId="1624" xr:uid="{00000000-0005-0000-0000-0000E3040000}"/>
    <cellStyle name="Cálculo 2 3 6" xfId="1565" xr:uid="{00000000-0005-0000-0000-0000E4040000}"/>
    <cellStyle name="Cálculo 2 3 7" xfId="1678" xr:uid="{00000000-0005-0000-0000-0000E5040000}"/>
    <cellStyle name="Cálculo 2 3 8" xfId="2440" xr:uid="{00000000-0005-0000-0000-0000E6040000}"/>
    <cellStyle name="Cálculo 2 4" xfId="811" xr:uid="{00000000-0005-0000-0000-0000E7040000}"/>
    <cellStyle name="Cálculo 2 4 2" xfId="2445" xr:uid="{00000000-0005-0000-0000-0000E8040000}"/>
    <cellStyle name="Cálculo 2 4 3" xfId="2446" xr:uid="{00000000-0005-0000-0000-0000E9040000}"/>
    <cellStyle name="Cálculo 2 4 4" xfId="2444" xr:uid="{00000000-0005-0000-0000-0000EA040000}"/>
    <cellStyle name="Cálculo 2 4 5" xfId="4148" xr:uid="{00000000-0005-0000-0000-0000EB040000}"/>
    <cellStyle name="Cálculo 2 5" xfId="1467" xr:uid="{00000000-0005-0000-0000-0000EC040000}"/>
    <cellStyle name="Cálculo 2 5 2" xfId="2448" xr:uid="{00000000-0005-0000-0000-0000ED040000}"/>
    <cellStyle name="Cálculo 2 5 3" xfId="2449" xr:uid="{00000000-0005-0000-0000-0000EE040000}"/>
    <cellStyle name="Cálculo 2 5 4" xfId="2447" xr:uid="{00000000-0005-0000-0000-0000EF040000}"/>
    <cellStyle name="Cálculo 2 6" xfId="904" xr:uid="{00000000-0005-0000-0000-0000F0040000}"/>
    <cellStyle name="Cálculo 2 6 2" xfId="2451" xr:uid="{00000000-0005-0000-0000-0000F1040000}"/>
    <cellStyle name="Cálculo 2 6 3" xfId="2452" xr:uid="{00000000-0005-0000-0000-0000F2040000}"/>
    <cellStyle name="Cálculo 2 6 4" xfId="2450" xr:uid="{00000000-0005-0000-0000-0000F3040000}"/>
    <cellStyle name="Cálculo 2 7" xfId="1399" xr:uid="{00000000-0005-0000-0000-0000F4040000}"/>
    <cellStyle name="Cálculo 2 7 2" xfId="2454" xr:uid="{00000000-0005-0000-0000-0000F5040000}"/>
    <cellStyle name="Cálculo 2 7 3" xfId="2455" xr:uid="{00000000-0005-0000-0000-0000F6040000}"/>
    <cellStyle name="Cálculo 2 7 4" xfId="2453" xr:uid="{00000000-0005-0000-0000-0000F7040000}"/>
    <cellStyle name="Cálculo 2 8" xfId="2456" xr:uid="{00000000-0005-0000-0000-0000F8040000}"/>
    <cellStyle name="Cálculo 2 8 2" xfId="2457" xr:uid="{00000000-0005-0000-0000-0000F9040000}"/>
    <cellStyle name="Cálculo 2 8 3" xfId="2458" xr:uid="{00000000-0005-0000-0000-0000FA040000}"/>
    <cellStyle name="Cálculo 2 9" xfId="2459" xr:uid="{00000000-0005-0000-0000-0000FB040000}"/>
    <cellStyle name="Cálculo 2 9 2" xfId="2460" xr:uid="{00000000-0005-0000-0000-0000FC040000}"/>
    <cellStyle name="Cálculo 2 9 3" xfId="2461" xr:uid="{00000000-0005-0000-0000-0000FD040000}"/>
    <cellStyle name="Camp Sheet" xfId="189" xr:uid="{00000000-0005-0000-0000-0000FE040000}"/>
    <cellStyle name="Cancel" xfId="190" xr:uid="{00000000-0005-0000-0000-0000FF040000}"/>
    <cellStyle name="Cancel 10" xfId="4149" xr:uid="{00000000-0005-0000-0000-000000050000}"/>
    <cellStyle name="Cancel 10 2" xfId="4150" xr:uid="{00000000-0005-0000-0000-000001050000}"/>
    <cellStyle name="Cancel 2" xfId="191" xr:uid="{00000000-0005-0000-0000-000002050000}"/>
    <cellStyle name="Cancel 2 2" xfId="4151" xr:uid="{00000000-0005-0000-0000-000003050000}"/>
    <cellStyle name="Cancel 3" xfId="4152" xr:uid="{00000000-0005-0000-0000-000004050000}"/>
    <cellStyle name="Cancel 4" xfId="7" xr:uid="{00000000-0005-0000-0000-000005050000}"/>
    <cellStyle name="Cancel_Relación de Partidas" xfId="192" xr:uid="{00000000-0005-0000-0000-000006050000}"/>
    <cellStyle name="category" xfId="193" xr:uid="{00000000-0005-0000-0000-000007050000}"/>
    <cellStyle name="Celda de comprobación 2" xfId="194" xr:uid="{00000000-0005-0000-0000-000008050000}"/>
    <cellStyle name="Celda vinculada 2" xfId="195" xr:uid="{00000000-0005-0000-0000-00000A050000}"/>
    <cellStyle name="Centrado" xfId="196" xr:uid="{00000000-0005-0000-0000-00000B050000}"/>
    <cellStyle name="Centre - gen" xfId="197" xr:uid="{00000000-0005-0000-0000-00000C050000}"/>
    <cellStyle name="Centre - gen 10" xfId="2462" xr:uid="{00000000-0005-0000-0000-00000D050000}"/>
    <cellStyle name="Centre - gen 2" xfId="1165" xr:uid="{00000000-0005-0000-0000-00000E050000}"/>
    <cellStyle name="Centre - gen 2 2" xfId="1456" xr:uid="{00000000-0005-0000-0000-00000F050000}"/>
    <cellStyle name="Centre - gen 2 2 2" xfId="2464" xr:uid="{00000000-0005-0000-0000-000010050000}"/>
    <cellStyle name="Centre - gen 2 2 2 2" xfId="4153" xr:uid="{00000000-0005-0000-0000-000011050000}"/>
    <cellStyle name="Centre - gen 2 2 2 3" xfId="4154" xr:uid="{00000000-0005-0000-0000-000012050000}"/>
    <cellStyle name="Centre - gen 2 2 2 4" xfId="4155" xr:uid="{00000000-0005-0000-0000-000013050000}"/>
    <cellStyle name="Centre - gen 2 2 3" xfId="4156" xr:uid="{00000000-0005-0000-0000-000014050000}"/>
    <cellStyle name="Centre - gen 2 2 4" xfId="4157" xr:uid="{00000000-0005-0000-0000-000015050000}"/>
    <cellStyle name="Centre - gen 2 2 5" xfId="4158" xr:uid="{00000000-0005-0000-0000-000016050000}"/>
    <cellStyle name="Centre - gen 2 3" xfId="1108" xr:uid="{00000000-0005-0000-0000-000017050000}"/>
    <cellStyle name="Centre - gen 2 3 2" xfId="2465" xr:uid="{00000000-0005-0000-0000-000018050000}"/>
    <cellStyle name="Centre - gen 2 3 3" xfId="4159" xr:uid="{00000000-0005-0000-0000-000019050000}"/>
    <cellStyle name="Centre - gen 2 4" xfId="784" xr:uid="{00000000-0005-0000-0000-00001A050000}"/>
    <cellStyle name="Centre - gen 2 5" xfId="740" xr:uid="{00000000-0005-0000-0000-00001B050000}"/>
    <cellStyle name="Centre - gen 2 6" xfId="817" xr:uid="{00000000-0005-0000-0000-00001C050000}"/>
    <cellStyle name="Centre - gen 2 7" xfId="1442" xr:uid="{00000000-0005-0000-0000-00001D050000}"/>
    <cellStyle name="Centre - gen 2 8" xfId="2463" xr:uid="{00000000-0005-0000-0000-00001E050000}"/>
    <cellStyle name="Centre - gen 3" xfId="814" xr:uid="{00000000-0005-0000-0000-00001F050000}"/>
    <cellStyle name="Centre - gen 3 2" xfId="2467" xr:uid="{00000000-0005-0000-0000-000020050000}"/>
    <cellStyle name="Centre - gen 3 3" xfId="2466" xr:uid="{00000000-0005-0000-0000-000021050000}"/>
    <cellStyle name="Centre - gen 3 4" xfId="4160" xr:uid="{00000000-0005-0000-0000-000022050000}"/>
    <cellStyle name="Centre - gen 4" xfId="2468" xr:uid="{00000000-0005-0000-0000-000023050000}"/>
    <cellStyle name="Centre - gen 4 2" xfId="2469" xr:uid="{00000000-0005-0000-0000-000024050000}"/>
    <cellStyle name="Centre - gen 4 3" xfId="2470" xr:uid="{00000000-0005-0000-0000-000025050000}"/>
    <cellStyle name="Centre - gen 5" xfId="2471" xr:uid="{00000000-0005-0000-0000-000026050000}"/>
    <cellStyle name="Centre - gen 5 2" xfId="2472" xr:uid="{00000000-0005-0000-0000-000027050000}"/>
    <cellStyle name="Centre - gen 5 3" xfId="2473" xr:uid="{00000000-0005-0000-0000-000028050000}"/>
    <cellStyle name="Centre - gen 6" xfId="2474" xr:uid="{00000000-0005-0000-0000-000029050000}"/>
    <cellStyle name="Centre - gen 6 2" xfId="2475" xr:uid="{00000000-0005-0000-0000-00002A050000}"/>
    <cellStyle name="Centre - gen 7" xfId="2476" xr:uid="{00000000-0005-0000-0000-00002B050000}"/>
    <cellStyle name="Centre - gen 7 2" xfId="2477" xr:uid="{00000000-0005-0000-0000-00002C050000}"/>
    <cellStyle name="Centre - gen 7 3" xfId="2478" xr:uid="{00000000-0005-0000-0000-00002D050000}"/>
    <cellStyle name="Centre - gen 8" xfId="2479" xr:uid="{00000000-0005-0000-0000-00002E050000}"/>
    <cellStyle name="Centre - gen 8 2" xfId="2480" xr:uid="{00000000-0005-0000-0000-00002F050000}"/>
    <cellStyle name="Centre - gen 8 3" xfId="2481" xr:uid="{00000000-0005-0000-0000-000030050000}"/>
    <cellStyle name="Centre - gen 9" xfId="2482" xr:uid="{00000000-0005-0000-0000-000031050000}"/>
    <cellStyle name="Centre - gen 9 2" xfId="2483" xr:uid="{00000000-0005-0000-0000-000032050000}"/>
    <cellStyle name="Centre - gen 9 3" xfId="2484" xr:uid="{00000000-0005-0000-0000-000033050000}"/>
    <cellStyle name="Check Cell" xfId="198" xr:uid="{00000000-0005-0000-0000-000034050000}"/>
    <cellStyle name="Check Cell 2" xfId="4161" xr:uid="{00000000-0005-0000-0000-000035050000}"/>
    <cellStyle name="Check Cell 3" xfId="4162" xr:uid="{00000000-0005-0000-0000-000036050000}"/>
    <cellStyle name="Çıkış" xfId="199" xr:uid="{00000000-0005-0000-0000-000037050000}"/>
    <cellStyle name="Çıkış 10" xfId="2486" xr:uid="{00000000-0005-0000-0000-000038050000}"/>
    <cellStyle name="Çıkış 10 2" xfId="2487" xr:uid="{00000000-0005-0000-0000-000039050000}"/>
    <cellStyle name="Çıkış 10 3" xfId="2488" xr:uid="{00000000-0005-0000-0000-00003A050000}"/>
    <cellStyle name="Çıkış 11" xfId="2489" xr:uid="{00000000-0005-0000-0000-00003B050000}"/>
    <cellStyle name="Çıkış 11 2" xfId="2490" xr:uid="{00000000-0005-0000-0000-00003C050000}"/>
    <cellStyle name="Çıkış 11 3" xfId="2491" xr:uid="{00000000-0005-0000-0000-00003D050000}"/>
    <cellStyle name="Çıkış 12" xfId="2492" xr:uid="{00000000-0005-0000-0000-00003E050000}"/>
    <cellStyle name="Çıkış 12 2" xfId="2493" xr:uid="{00000000-0005-0000-0000-00003F050000}"/>
    <cellStyle name="Çıkış 12 3" xfId="2494" xr:uid="{00000000-0005-0000-0000-000040050000}"/>
    <cellStyle name="Çıkış 13" xfId="2495" xr:uid="{00000000-0005-0000-0000-000041050000}"/>
    <cellStyle name="Çıkış 13 2" xfId="2496" xr:uid="{00000000-0005-0000-0000-000042050000}"/>
    <cellStyle name="Çıkış 13 3" xfId="2497" xr:uid="{00000000-0005-0000-0000-000043050000}"/>
    <cellStyle name="Çıkış 14" xfId="2498" xr:uid="{00000000-0005-0000-0000-000044050000}"/>
    <cellStyle name="Çıkış 15" xfId="2499" xr:uid="{00000000-0005-0000-0000-000045050000}"/>
    <cellStyle name="Çıkış 16" xfId="2485" xr:uid="{00000000-0005-0000-0000-000046050000}"/>
    <cellStyle name="Çıkış 2" xfId="686" xr:uid="{00000000-0005-0000-0000-000047050000}"/>
    <cellStyle name="Çıkış 2 10" xfId="2501" xr:uid="{00000000-0005-0000-0000-000048050000}"/>
    <cellStyle name="Çıkış 2 10 2" xfId="2502" xr:uid="{00000000-0005-0000-0000-000049050000}"/>
    <cellStyle name="Çıkış 2 10 3" xfId="2503" xr:uid="{00000000-0005-0000-0000-00004A050000}"/>
    <cellStyle name="Çıkış 2 11" xfId="2504" xr:uid="{00000000-0005-0000-0000-00004B050000}"/>
    <cellStyle name="Çıkış 2 11 2" xfId="2505" xr:uid="{00000000-0005-0000-0000-00004C050000}"/>
    <cellStyle name="Çıkış 2 11 3" xfId="2506" xr:uid="{00000000-0005-0000-0000-00004D050000}"/>
    <cellStyle name="Çıkış 2 12" xfId="2507" xr:uid="{00000000-0005-0000-0000-00004E050000}"/>
    <cellStyle name="Çıkış 2 12 2" xfId="2508" xr:uid="{00000000-0005-0000-0000-00004F050000}"/>
    <cellStyle name="Çıkış 2 12 3" xfId="2509" xr:uid="{00000000-0005-0000-0000-000050050000}"/>
    <cellStyle name="Çıkış 2 13" xfId="2510" xr:uid="{00000000-0005-0000-0000-000051050000}"/>
    <cellStyle name="Çıkış 2 14" xfId="2511" xr:uid="{00000000-0005-0000-0000-000052050000}"/>
    <cellStyle name="Çıkış 2 15" xfId="2500" xr:uid="{00000000-0005-0000-0000-000053050000}"/>
    <cellStyle name="Çıkış 2 2" xfId="1349" xr:uid="{00000000-0005-0000-0000-000054050000}"/>
    <cellStyle name="Çıkış 2 2 2" xfId="1547" xr:uid="{00000000-0005-0000-0000-000055050000}"/>
    <cellStyle name="Çıkış 2 2 2 2" xfId="2513" xr:uid="{00000000-0005-0000-0000-000056050000}"/>
    <cellStyle name="Çıkış 2 2 2 3" xfId="4163" xr:uid="{00000000-0005-0000-0000-000057050000}"/>
    <cellStyle name="Çıkış 2 2 2 4" xfId="4164" xr:uid="{00000000-0005-0000-0000-000058050000}"/>
    <cellStyle name="Çıkış 2 2 2 5" xfId="4165" xr:uid="{00000000-0005-0000-0000-000059050000}"/>
    <cellStyle name="Çıkış 2 2 3" xfId="1582" xr:uid="{00000000-0005-0000-0000-00005A050000}"/>
    <cellStyle name="Çıkış 2 2 3 2" xfId="2514" xr:uid="{00000000-0005-0000-0000-00005B050000}"/>
    <cellStyle name="Çıkış 2 2 4" xfId="1608" xr:uid="{00000000-0005-0000-0000-00005C050000}"/>
    <cellStyle name="Çıkış 2 2 5" xfId="1662" xr:uid="{00000000-0005-0000-0000-00005D050000}"/>
    <cellStyle name="Çıkış 2 2 6" xfId="1696" xr:uid="{00000000-0005-0000-0000-00005E050000}"/>
    <cellStyle name="Çıkış 2 2 7" xfId="2512" xr:uid="{00000000-0005-0000-0000-00005F050000}"/>
    <cellStyle name="Çıkış 2 3" xfId="1066" xr:uid="{00000000-0005-0000-0000-000060050000}"/>
    <cellStyle name="Çıkış 2 3 2" xfId="2516" xr:uid="{00000000-0005-0000-0000-000061050000}"/>
    <cellStyle name="Çıkış 2 3 3" xfId="2517" xr:uid="{00000000-0005-0000-0000-000062050000}"/>
    <cellStyle name="Çıkış 2 3 4" xfId="2515" xr:uid="{00000000-0005-0000-0000-000063050000}"/>
    <cellStyle name="Çıkış 2 3 5" xfId="4166" xr:uid="{00000000-0005-0000-0000-000064050000}"/>
    <cellStyle name="Çıkış 2 4" xfId="1493" xr:uid="{00000000-0005-0000-0000-000065050000}"/>
    <cellStyle name="Çıkış 2 4 2" xfId="2519" xr:uid="{00000000-0005-0000-0000-000066050000}"/>
    <cellStyle name="Çıkış 2 4 3" xfId="2520" xr:uid="{00000000-0005-0000-0000-000067050000}"/>
    <cellStyle name="Çıkış 2 4 4" xfId="2518" xr:uid="{00000000-0005-0000-0000-000068050000}"/>
    <cellStyle name="Çıkış 2 5" xfId="1499" xr:uid="{00000000-0005-0000-0000-000069050000}"/>
    <cellStyle name="Çıkış 2 5 2" xfId="2522" xr:uid="{00000000-0005-0000-0000-00006A050000}"/>
    <cellStyle name="Çıkış 2 5 3" xfId="2523" xr:uid="{00000000-0005-0000-0000-00006B050000}"/>
    <cellStyle name="Çıkış 2 5 4" xfId="2521" xr:uid="{00000000-0005-0000-0000-00006C050000}"/>
    <cellStyle name="Çıkış 2 6" xfId="2524" xr:uid="{00000000-0005-0000-0000-00006D050000}"/>
    <cellStyle name="Çıkış 2 6 2" xfId="2525" xr:uid="{00000000-0005-0000-0000-00006E050000}"/>
    <cellStyle name="Çıkış 2 6 3" xfId="2526" xr:uid="{00000000-0005-0000-0000-00006F050000}"/>
    <cellStyle name="Çıkış 2 7" xfId="2527" xr:uid="{00000000-0005-0000-0000-000070050000}"/>
    <cellStyle name="Çıkış 2 7 2" xfId="2528" xr:uid="{00000000-0005-0000-0000-000071050000}"/>
    <cellStyle name="Çıkış 2 7 3" xfId="2529" xr:uid="{00000000-0005-0000-0000-000072050000}"/>
    <cellStyle name="Çıkış 2 8" xfId="2530" xr:uid="{00000000-0005-0000-0000-000073050000}"/>
    <cellStyle name="Çıkış 2 8 2" xfId="2531" xr:uid="{00000000-0005-0000-0000-000074050000}"/>
    <cellStyle name="Çıkış 2 8 3" xfId="2532" xr:uid="{00000000-0005-0000-0000-000075050000}"/>
    <cellStyle name="Çıkış 2 9" xfId="2533" xr:uid="{00000000-0005-0000-0000-000076050000}"/>
    <cellStyle name="Çıkış 2 9 2" xfId="2534" xr:uid="{00000000-0005-0000-0000-000077050000}"/>
    <cellStyle name="Çıkış 2 9 3" xfId="2535" xr:uid="{00000000-0005-0000-0000-000078050000}"/>
    <cellStyle name="Çıkış 3" xfId="1268" xr:uid="{00000000-0005-0000-0000-000079050000}"/>
    <cellStyle name="Çıkış 3 2" xfId="1503" xr:uid="{00000000-0005-0000-0000-00007A050000}"/>
    <cellStyle name="Çıkış 3 2 2" xfId="2537" xr:uid="{00000000-0005-0000-0000-00007B050000}"/>
    <cellStyle name="Çıkış 3 2 3" xfId="4167" xr:uid="{00000000-0005-0000-0000-00007C050000}"/>
    <cellStyle name="Çıkış 3 2 4" xfId="4168" xr:uid="{00000000-0005-0000-0000-00007D050000}"/>
    <cellStyle name="Çıkış 3 2 5" xfId="4169" xr:uid="{00000000-0005-0000-0000-00007E050000}"/>
    <cellStyle name="Çıkış 3 3" xfId="932" xr:uid="{00000000-0005-0000-0000-00007F050000}"/>
    <cellStyle name="Çıkış 3 3 2" xfId="2538" xr:uid="{00000000-0005-0000-0000-000080050000}"/>
    <cellStyle name="Çıkış 3 4" xfId="759" xr:uid="{00000000-0005-0000-0000-000081050000}"/>
    <cellStyle name="Çıkış 3 5" xfId="809" xr:uid="{00000000-0005-0000-0000-000082050000}"/>
    <cellStyle name="Çıkış 3 6" xfId="1677" xr:uid="{00000000-0005-0000-0000-000083050000}"/>
    <cellStyle name="Çıkış 3 7" xfId="2536" xr:uid="{00000000-0005-0000-0000-000084050000}"/>
    <cellStyle name="Çıkış 4" xfId="815" xr:uid="{00000000-0005-0000-0000-000085050000}"/>
    <cellStyle name="Çıkış 4 2" xfId="2540" xr:uid="{00000000-0005-0000-0000-000086050000}"/>
    <cellStyle name="Çıkış 4 3" xfId="2541" xr:uid="{00000000-0005-0000-0000-000087050000}"/>
    <cellStyle name="Çıkış 4 4" xfId="2539" xr:uid="{00000000-0005-0000-0000-000088050000}"/>
    <cellStyle name="Çıkış 4 5" xfId="4170" xr:uid="{00000000-0005-0000-0000-000089050000}"/>
    <cellStyle name="Çıkış 5" xfId="1652" xr:uid="{00000000-0005-0000-0000-00008A050000}"/>
    <cellStyle name="Çıkış 5 2" xfId="2543" xr:uid="{00000000-0005-0000-0000-00008B050000}"/>
    <cellStyle name="Çıkış 5 3" xfId="2544" xr:uid="{00000000-0005-0000-0000-00008C050000}"/>
    <cellStyle name="Çıkış 5 4" xfId="2542" xr:uid="{00000000-0005-0000-0000-00008D050000}"/>
    <cellStyle name="Çıkış 6" xfId="873" xr:uid="{00000000-0005-0000-0000-00008E050000}"/>
    <cellStyle name="Çıkış 6 2" xfId="2546" xr:uid="{00000000-0005-0000-0000-00008F050000}"/>
    <cellStyle name="Çıkış 6 3" xfId="2547" xr:uid="{00000000-0005-0000-0000-000090050000}"/>
    <cellStyle name="Çıkış 6 4" xfId="2545" xr:uid="{00000000-0005-0000-0000-000091050000}"/>
    <cellStyle name="Çıkış 7" xfId="2548" xr:uid="{00000000-0005-0000-0000-000092050000}"/>
    <cellStyle name="Çıkış 7 2" xfId="2549" xr:uid="{00000000-0005-0000-0000-000093050000}"/>
    <cellStyle name="Çıkış 7 3" xfId="2550" xr:uid="{00000000-0005-0000-0000-000094050000}"/>
    <cellStyle name="Çıkış 8" xfId="2551" xr:uid="{00000000-0005-0000-0000-000095050000}"/>
    <cellStyle name="Çıkış 8 2" xfId="2552" xr:uid="{00000000-0005-0000-0000-000096050000}"/>
    <cellStyle name="Çıkış 8 3" xfId="2553" xr:uid="{00000000-0005-0000-0000-000097050000}"/>
    <cellStyle name="Çıkış 9" xfId="2554" xr:uid="{00000000-0005-0000-0000-000098050000}"/>
    <cellStyle name="Çıkış 9 2" xfId="2555" xr:uid="{00000000-0005-0000-0000-000099050000}"/>
    <cellStyle name="Çıkış 9 3" xfId="2556" xr:uid="{00000000-0005-0000-0000-00009A050000}"/>
    <cellStyle name="colour" xfId="200" xr:uid="{00000000-0005-0000-0000-00009B050000}"/>
    <cellStyle name="Comma [0]" xfId="201" xr:uid="{00000000-0005-0000-0000-00009C050000}"/>
    <cellStyle name="Comma [0] 2" xfId="202" xr:uid="{00000000-0005-0000-0000-00009D050000}"/>
    <cellStyle name="Comma [0]_Stadium Equipment Schedule - Re06 Costing" xfId="203" xr:uid="{00000000-0005-0000-0000-00009E050000}"/>
    <cellStyle name="Comma [00]" xfId="204" xr:uid="{00000000-0005-0000-0000-00009F050000}"/>
    <cellStyle name="Comma 10" xfId="4171" xr:uid="{00000000-0005-0000-0000-0000A0050000}"/>
    <cellStyle name="Comma 12" xfId="4172" xr:uid="{00000000-0005-0000-0000-0000A1050000}"/>
    <cellStyle name="Comma 2" xfId="205" xr:uid="{00000000-0005-0000-0000-0000A2050000}"/>
    <cellStyle name="Comma 2 10 6" xfId="4173" xr:uid="{00000000-0005-0000-0000-0000A3050000}"/>
    <cellStyle name="Comma 2 2" xfId="206" xr:uid="{00000000-0005-0000-0000-0000A4050000}"/>
    <cellStyle name="Comma 2 2 2" xfId="4174" xr:uid="{00000000-0005-0000-0000-0000A5050000}"/>
    <cellStyle name="Comma 2 2 2 2" xfId="4175" xr:uid="{00000000-0005-0000-0000-0000A6050000}"/>
    <cellStyle name="Comma 2 2 2 3" xfId="4176" xr:uid="{00000000-0005-0000-0000-0000A7050000}"/>
    <cellStyle name="Comma 2 2 2 3 2" xfId="4177" xr:uid="{00000000-0005-0000-0000-0000A8050000}"/>
    <cellStyle name="Comma 2 2 2 4" xfId="4178" xr:uid="{00000000-0005-0000-0000-0000A9050000}"/>
    <cellStyle name="Comma 2 2 2 5" xfId="4179" xr:uid="{00000000-0005-0000-0000-0000AA050000}"/>
    <cellStyle name="Comma 2 2 3" xfId="4180" xr:uid="{00000000-0005-0000-0000-0000AB050000}"/>
    <cellStyle name="Comma 2 2 3 2" xfId="4181" xr:uid="{00000000-0005-0000-0000-0000AC050000}"/>
    <cellStyle name="Comma 2 2 3 3" xfId="4182" xr:uid="{00000000-0005-0000-0000-0000AD050000}"/>
    <cellStyle name="Comma 2 2 4" xfId="4183" xr:uid="{00000000-0005-0000-0000-0000AE050000}"/>
    <cellStyle name="Comma 2 2 5" xfId="4184" xr:uid="{00000000-0005-0000-0000-0000AF050000}"/>
    <cellStyle name="Comma 2 3" xfId="207" xr:uid="{00000000-0005-0000-0000-0000B0050000}"/>
    <cellStyle name="Comma 2 3 2" xfId="4185" xr:uid="{00000000-0005-0000-0000-0000B1050000}"/>
    <cellStyle name="Comma 2 3 3" xfId="4186" xr:uid="{00000000-0005-0000-0000-0000B2050000}"/>
    <cellStyle name="Comma 2 3 4" xfId="4187" xr:uid="{00000000-0005-0000-0000-0000B3050000}"/>
    <cellStyle name="Comma 2 4" xfId="4188" xr:uid="{00000000-0005-0000-0000-0000B4050000}"/>
    <cellStyle name="Comma 2 4 2" xfId="4189" xr:uid="{00000000-0005-0000-0000-0000B5050000}"/>
    <cellStyle name="Comma 2 4 2 2" xfId="4190" xr:uid="{00000000-0005-0000-0000-0000B6050000}"/>
    <cellStyle name="Comma 2 4 3" xfId="4191" xr:uid="{00000000-0005-0000-0000-0000B7050000}"/>
    <cellStyle name="Comma 2 5" xfId="4192" xr:uid="{00000000-0005-0000-0000-0000B8050000}"/>
    <cellStyle name="Comma 2 6" xfId="4193" xr:uid="{00000000-0005-0000-0000-0000B9050000}"/>
    <cellStyle name="Comma 2_13_Contractors Building" xfId="208" xr:uid="{00000000-0005-0000-0000-0000BA050000}"/>
    <cellStyle name="Comma 3" xfId="209" xr:uid="{00000000-0005-0000-0000-0000BB050000}"/>
    <cellStyle name="Comma 3 2" xfId="210" xr:uid="{00000000-0005-0000-0000-0000BC050000}"/>
    <cellStyle name="Comma 3 3" xfId="211" xr:uid="{00000000-0005-0000-0000-0000BD050000}"/>
    <cellStyle name="Comma 3 4" xfId="4194" xr:uid="{00000000-0005-0000-0000-0000BE050000}"/>
    <cellStyle name="Comma 3 5" xfId="4195" xr:uid="{00000000-0005-0000-0000-0000BF050000}"/>
    <cellStyle name="Comma 3 6" xfId="4196" xr:uid="{00000000-0005-0000-0000-0000C0050000}"/>
    <cellStyle name="Comma 3 6 2" xfId="4197" xr:uid="{00000000-0005-0000-0000-0000C1050000}"/>
    <cellStyle name="Comma 4" xfId="212" xr:uid="{00000000-0005-0000-0000-0000C2050000}"/>
    <cellStyle name="Comma 4 2" xfId="585" xr:uid="{00000000-0005-0000-0000-0000C3050000}"/>
    <cellStyle name="Comma 4 2 2" xfId="1216" xr:uid="{00000000-0005-0000-0000-0000C4050000}"/>
    <cellStyle name="Comma 4 2 2 2" xfId="2559" xr:uid="{00000000-0005-0000-0000-0000C5050000}"/>
    <cellStyle name="Comma 4 2 2 2 2" xfId="4198" xr:uid="{00000000-0005-0000-0000-0000C6050000}"/>
    <cellStyle name="Comma 4 2 2 3" xfId="4199" xr:uid="{00000000-0005-0000-0000-0000C7050000}"/>
    <cellStyle name="Comma 4 2 3" xfId="989" xr:uid="{00000000-0005-0000-0000-0000C8050000}"/>
    <cellStyle name="Comma 4 2 3 2" xfId="2560" xr:uid="{00000000-0005-0000-0000-0000C9050000}"/>
    <cellStyle name="Comma 4 2 4" xfId="2148" xr:uid="{00000000-0005-0000-0000-0000CA050000}"/>
    <cellStyle name="Comma 4 2 5" xfId="2558" xr:uid="{00000000-0005-0000-0000-0000CB050000}"/>
    <cellStyle name="Comma 4 3" xfId="1167" xr:uid="{00000000-0005-0000-0000-0000CC050000}"/>
    <cellStyle name="Comma 4 3 2" xfId="2561" xr:uid="{00000000-0005-0000-0000-0000CD050000}"/>
    <cellStyle name="Comma 4 4" xfId="818" xr:uid="{00000000-0005-0000-0000-0000CE050000}"/>
    <cellStyle name="Comma 4 4 2" xfId="2562" xr:uid="{00000000-0005-0000-0000-0000CF050000}"/>
    <cellStyle name="Comma 4 4 2 2" xfId="4200" xr:uid="{00000000-0005-0000-0000-0000D0050000}"/>
    <cellStyle name="Comma 4 4 3" xfId="4201" xr:uid="{00000000-0005-0000-0000-0000D1050000}"/>
    <cellStyle name="Comma 4 5" xfId="1906" xr:uid="{00000000-0005-0000-0000-0000D2050000}"/>
    <cellStyle name="Comma 4 5 2" xfId="4202" xr:uid="{00000000-0005-0000-0000-0000D3050000}"/>
    <cellStyle name="Comma 4 6" xfId="2557" xr:uid="{00000000-0005-0000-0000-0000D4050000}"/>
    <cellStyle name="Comma 4 6 2" xfId="4203" xr:uid="{00000000-0005-0000-0000-0000D5050000}"/>
    <cellStyle name="Comma 4 7" xfId="4204" xr:uid="{00000000-0005-0000-0000-0000D6050000}"/>
    <cellStyle name="Comma 5" xfId="213" xr:uid="{00000000-0005-0000-0000-0000D7050000}"/>
    <cellStyle name="Comma 5 2" xfId="214" xr:uid="{00000000-0005-0000-0000-0000D8050000}"/>
    <cellStyle name="Comma 5 2 2" xfId="215" xr:uid="{00000000-0005-0000-0000-0000D9050000}"/>
    <cellStyle name="Comma 5 3" xfId="4205" xr:uid="{00000000-0005-0000-0000-0000DA050000}"/>
    <cellStyle name="Comma 5 4" xfId="4206" xr:uid="{00000000-0005-0000-0000-0000DB050000}"/>
    <cellStyle name="Comma 5 5" xfId="4207" xr:uid="{00000000-0005-0000-0000-0000DC050000}"/>
    <cellStyle name="Comma 6" xfId="216" xr:uid="{00000000-0005-0000-0000-0000DD050000}"/>
    <cellStyle name="Comma 6 2" xfId="217" xr:uid="{00000000-0005-0000-0000-0000DE050000}"/>
    <cellStyle name="Comma 7" xfId="218" xr:uid="{00000000-0005-0000-0000-0000DF050000}"/>
    <cellStyle name="Comma 7 2" xfId="4208" xr:uid="{00000000-0005-0000-0000-0000E0050000}"/>
    <cellStyle name="Comma 8" xfId="219" xr:uid="{00000000-0005-0000-0000-0000E1050000}"/>
    <cellStyle name="Comma 85" xfId="4209" xr:uid="{00000000-0005-0000-0000-0000E2050000}"/>
    <cellStyle name="comma zerodec" xfId="220" xr:uid="{00000000-0005-0000-0000-0000E3050000}"/>
    <cellStyle name="Comma_~0040577" xfId="221" xr:uid="{00000000-0005-0000-0000-0000E4050000}"/>
    <cellStyle name="Comma0" xfId="222" xr:uid="{00000000-0005-0000-0000-0000E5050000}"/>
    <cellStyle name="Copied" xfId="223" xr:uid="{00000000-0005-0000-0000-0000E6050000}"/>
    <cellStyle name="COST1" xfId="224" xr:uid="{00000000-0005-0000-0000-0000E7050000}"/>
    <cellStyle name="Curren - Style1" xfId="225" xr:uid="{00000000-0005-0000-0000-0000E8050000}"/>
    <cellStyle name="Currency [0]" xfId="226" xr:uid="{00000000-0005-0000-0000-0000E9050000}"/>
    <cellStyle name="Currency [00]" xfId="227" xr:uid="{00000000-0005-0000-0000-0000EA050000}"/>
    <cellStyle name="Currency 2" xfId="228" xr:uid="{00000000-0005-0000-0000-0000EB050000}"/>
    <cellStyle name="Currency 3" xfId="229" xr:uid="{00000000-0005-0000-0000-0000EC050000}"/>
    <cellStyle name="Currency 4" xfId="230" xr:uid="{00000000-0005-0000-0000-0000ED050000}"/>
    <cellStyle name="Currency_~0040577" xfId="231" xr:uid="{00000000-0005-0000-0000-0000EE050000}"/>
    <cellStyle name="Currency0" xfId="232" xr:uid="{00000000-0005-0000-0000-0000EF050000}"/>
    <cellStyle name="Currency1" xfId="233" xr:uid="{00000000-0005-0000-0000-0000F0050000}"/>
    <cellStyle name="Date" xfId="234" xr:uid="{00000000-0005-0000-0000-0000F1050000}"/>
    <cellStyle name="Date Short" xfId="235" xr:uid="{00000000-0005-0000-0000-0000F2050000}"/>
    <cellStyle name="Date Short 2" xfId="2563" xr:uid="{00000000-0005-0000-0000-0000F3050000}"/>
    <cellStyle name="Date_050212_間接費試算" xfId="236" xr:uid="{00000000-0005-0000-0000-0000F4050000}"/>
    <cellStyle name="DELTA" xfId="237" xr:uid="{00000000-0005-0000-0000-0000F5050000}"/>
    <cellStyle name="Description" xfId="238" xr:uid="{00000000-0005-0000-0000-0000F6050000}"/>
    <cellStyle name="Dezimal [0]_H052 maint cash flow 300 HU8 231101qtly" xfId="239" xr:uid="{00000000-0005-0000-0000-0000F7050000}"/>
    <cellStyle name="Dezimal_bb2000" xfId="240" xr:uid="{00000000-0005-0000-0000-0000F8050000}"/>
    <cellStyle name="Dia" xfId="241" xr:uid="{00000000-0005-0000-0000-0000F9050000}"/>
    <cellStyle name="Dollar" xfId="242" xr:uid="{00000000-0005-0000-0000-0000FA050000}"/>
    <cellStyle name="Dollar (zero dec)" xfId="243" xr:uid="{00000000-0005-0000-0000-0000FB050000}"/>
    <cellStyle name="Dollar 10" xfId="2565" xr:uid="{00000000-0005-0000-0000-0000FC050000}"/>
    <cellStyle name="Dollar 10 2" xfId="2566" xr:uid="{00000000-0005-0000-0000-0000FD050000}"/>
    <cellStyle name="Dollar 11" xfId="2567" xr:uid="{00000000-0005-0000-0000-0000FE050000}"/>
    <cellStyle name="Dollar 11 2" xfId="2568" xr:uid="{00000000-0005-0000-0000-0000FF050000}"/>
    <cellStyle name="Dollar 11 3" xfId="2569" xr:uid="{00000000-0005-0000-0000-000000060000}"/>
    <cellStyle name="Dollar 12" xfId="2570" xr:uid="{00000000-0005-0000-0000-000001060000}"/>
    <cellStyle name="Dollar 12 2" xfId="2571" xr:uid="{00000000-0005-0000-0000-000002060000}"/>
    <cellStyle name="Dollar 12 3" xfId="2572" xr:uid="{00000000-0005-0000-0000-000003060000}"/>
    <cellStyle name="Dollar 13" xfId="2573" xr:uid="{00000000-0005-0000-0000-000004060000}"/>
    <cellStyle name="Dollar 13 2" xfId="2574" xr:uid="{00000000-0005-0000-0000-000005060000}"/>
    <cellStyle name="Dollar 13 3" xfId="2575" xr:uid="{00000000-0005-0000-0000-000006060000}"/>
    <cellStyle name="Dollar 14" xfId="2576" xr:uid="{00000000-0005-0000-0000-000007060000}"/>
    <cellStyle name="Dollar 15" xfId="2577" xr:uid="{00000000-0005-0000-0000-000008060000}"/>
    <cellStyle name="Dollar 16" xfId="2564" xr:uid="{00000000-0005-0000-0000-000009060000}"/>
    <cellStyle name="Dollar 2" xfId="1172" xr:uid="{00000000-0005-0000-0000-00000A060000}"/>
    <cellStyle name="Dollar 2 2" xfId="1463" xr:uid="{00000000-0005-0000-0000-00000B060000}"/>
    <cellStyle name="Dollar 2 2 2" xfId="2579" xr:uid="{00000000-0005-0000-0000-00000C060000}"/>
    <cellStyle name="Dollar 2 2 2 2" xfId="4210" xr:uid="{00000000-0005-0000-0000-00000D060000}"/>
    <cellStyle name="Dollar 2 2 2 3" xfId="4211" xr:uid="{00000000-0005-0000-0000-00000E060000}"/>
    <cellStyle name="Dollar 2 2 2 4" xfId="4212" xr:uid="{00000000-0005-0000-0000-00000F060000}"/>
    <cellStyle name="Dollar 2 2 3" xfId="4213" xr:uid="{00000000-0005-0000-0000-000010060000}"/>
    <cellStyle name="Dollar 2 2 4" xfId="4214" xr:uid="{00000000-0005-0000-0000-000011060000}"/>
    <cellStyle name="Dollar 2 2 5" xfId="4215" xr:uid="{00000000-0005-0000-0000-000012060000}"/>
    <cellStyle name="Dollar 2 3" xfId="1388" xr:uid="{00000000-0005-0000-0000-000013060000}"/>
    <cellStyle name="Dollar 2 3 2" xfId="2580" xr:uid="{00000000-0005-0000-0000-000014060000}"/>
    <cellStyle name="Dollar 2 3 3" xfId="4216" xr:uid="{00000000-0005-0000-0000-000015060000}"/>
    <cellStyle name="Dollar 2 4" xfId="779" xr:uid="{00000000-0005-0000-0000-000016060000}"/>
    <cellStyle name="Dollar 2 5" xfId="1410" xr:uid="{00000000-0005-0000-0000-000017060000}"/>
    <cellStyle name="Dollar 2 6" xfId="947" xr:uid="{00000000-0005-0000-0000-000018060000}"/>
    <cellStyle name="Dollar 2 7" xfId="1631" xr:uid="{00000000-0005-0000-0000-000019060000}"/>
    <cellStyle name="Dollar 2 8" xfId="2578" xr:uid="{00000000-0005-0000-0000-00001A060000}"/>
    <cellStyle name="Dollar 3" xfId="1191" xr:uid="{00000000-0005-0000-0000-00001B060000}"/>
    <cellStyle name="Dollar 3 2" xfId="1473" xr:uid="{00000000-0005-0000-0000-00001C060000}"/>
    <cellStyle name="Dollar 3 2 2" xfId="2582" xr:uid="{00000000-0005-0000-0000-00001D060000}"/>
    <cellStyle name="Dollar 3 2 2 2" xfId="4217" xr:uid="{00000000-0005-0000-0000-00001E060000}"/>
    <cellStyle name="Dollar 3 2 2 3" xfId="4218" xr:uid="{00000000-0005-0000-0000-00001F060000}"/>
    <cellStyle name="Dollar 3 2 2 4" xfId="4219" xr:uid="{00000000-0005-0000-0000-000020060000}"/>
    <cellStyle name="Dollar 3 2 3" xfId="4220" xr:uid="{00000000-0005-0000-0000-000021060000}"/>
    <cellStyle name="Dollar 3 2 4" xfId="4221" xr:uid="{00000000-0005-0000-0000-000022060000}"/>
    <cellStyle name="Dollar 3 2 5" xfId="4222" xr:uid="{00000000-0005-0000-0000-000023060000}"/>
    <cellStyle name="Dollar 3 3" xfId="903" xr:uid="{00000000-0005-0000-0000-000024060000}"/>
    <cellStyle name="Dollar 3 3 2" xfId="4223" xr:uid="{00000000-0005-0000-0000-000025060000}"/>
    <cellStyle name="Dollar 3 3 3" xfId="4224" xr:uid="{00000000-0005-0000-0000-000026060000}"/>
    <cellStyle name="Dollar 3 4" xfId="774" xr:uid="{00000000-0005-0000-0000-000027060000}"/>
    <cellStyle name="Dollar 3 5" xfId="1527" xr:uid="{00000000-0005-0000-0000-000028060000}"/>
    <cellStyle name="Dollar 3 6" xfId="812" xr:uid="{00000000-0005-0000-0000-000029060000}"/>
    <cellStyle name="Dollar 3 7" xfId="1532" xr:uid="{00000000-0005-0000-0000-00002A060000}"/>
    <cellStyle name="Dollar 3 8" xfId="2581" xr:uid="{00000000-0005-0000-0000-00002B060000}"/>
    <cellStyle name="Dollar 4" xfId="823" xr:uid="{00000000-0005-0000-0000-00002C060000}"/>
    <cellStyle name="Dollar 4 2" xfId="2584" xr:uid="{00000000-0005-0000-0000-00002D060000}"/>
    <cellStyle name="Dollar 4 3" xfId="2583" xr:uid="{00000000-0005-0000-0000-00002E060000}"/>
    <cellStyle name="Dollar 4 4" xfId="4225" xr:uid="{00000000-0005-0000-0000-00002F060000}"/>
    <cellStyle name="Dollar 4 5" xfId="4226" xr:uid="{00000000-0005-0000-0000-000030060000}"/>
    <cellStyle name="Dollar 5" xfId="1024" xr:uid="{00000000-0005-0000-0000-000031060000}"/>
    <cellStyle name="Dollar 5 2" xfId="2586" xr:uid="{00000000-0005-0000-0000-000032060000}"/>
    <cellStyle name="Dollar 5 3" xfId="2587" xr:uid="{00000000-0005-0000-0000-000033060000}"/>
    <cellStyle name="Dollar 5 4" xfId="2585" xr:uid="{00000000-0005-0000-0000-000034060000}"/>
    <cellStyle name="Dollar 6" xfId="1929" xr:uid="{00000000-0005-0000-0000-000035060000}"/>
    <cellStyle name="Dollar 6 2" xfId="2589" xr:uid="{00000000-0005-0000-0000-000036060000}"/>
    <cellStyle name="Dollar 6 3" xfId="2590" xr:uid="{00000000-0005-0000-0000-000037060000}"/>
    <cellStyle name="Dollar 6 4" xfId="2588" xr:uid="{00000000-0005-0000-0000-000038060000}"/>
    <cellStyle name="Dollar 7" xfId="2591" xr:uid="{00000000-0005-0000-0000-000039060000}"/>
    <cellStyle name="Dollar 7 2" xfId="2592" xr:uid="{00000000-0005-0000-0000-00003A060000}"/>
    <cellStyle name="Dollar 7 3" xfId="2593" xr:uid="{00000000-0005-0000-0000-00003B060000}"/>
    <cellStyle name="Dollar 8" xfId="2594" xr:uid="{00000000-0005-0000-0000-00003C060000}"/>
    <cellStyle name="Dollar 8 2" xfId="2595" xr:uid="{00000000-0005-0000-0000-00003D060000}"/>
    <cellStyle name="Dollar 8 3" xfId="2596" xr:uid="{00000000-0005-0000-0000-00003E060000}"/>
    <cellStyle name="Dollar 9" xfId="2597" xr:uid="{00000000-0005-0000-0000-00003F060000}"/>
    <cellStyle name="Dollar 9 2" xfId="2598" xr:uid="{00000000-0005-0000-0000-000040060000}"/>
    <cellStyle name="Eingabe" xfId="244" xr:uid="{00000000-0005-0000-0000-000041060000}"/>
    <cellStyle name="Eingabe 10" xfId="2600" xr:uid="{00000000-0005-0000-0000-000042060000}"/>
    <cellStyle name="Eingabe 10 2" xfId="2601" xr:uid="{00000000-0005-0000-0000-000043060000}"/>
    <cellStyle name="Eingabe 10 3" xfId="2602" xr:uid="{00000000-0005-0000-0000-000044060000}"/>
    <cellStyle name="Eingabe 11" xfId="2603" xr:uid="{00000000-0005-0000-0000-000045060000}"/>
    <cellStyle name="Eingabe 11 2" xfId="2604" xr:uid="{00000000-0005-0000-0000-000046060000}"/>
    <cellStyle name="Eingabe 11 3" xfId="2605" xr:uid="{00000000-0005-0000-0000-000047060000}"/>
    <cellStyle name="Eingabe 12" xfId="2606" xr:uid="{00000000-0005-0000-0000-000048060000}"/>
    <cellStyle name="Eingabe 12 2" xfId="2607" xr:uid="{00000000-0005-0000-0000-000049060000}"/>
    <cellStyle name="Eingabe 12 3" xfId="2608" xr:uid="{00000000-0005-0000-0000-00004A060000}"/>
    <cellStyle name="Eingabe 13" xfId="2609" xr:uid="{00000000-0005-0000-0000-00004B060000}"/>
    <cellStyle name="Eingabe 13 2" xfId="2610" xr:uid="{00000000-0005-0000-0000-00004C060000}"/>
    <cellStyle name="Eingabe 13 3" xfId="2611" xr:uid="{00000000-0005-0000-0000-00004D060000}"/>
    <cellStyle name="Eingabe 14" xfId="2612" xr:uid="{00000000-0005-0000-0000-00004E060000}"/>
    <cellStyle name="Eingabe 15" xfId="2613" xr:uid="{00000000-0005-0000-0000-00004F060000}"/>
    <cellStyle name="Eingabe 16" xfId="2599" xr:uid="{00000000-0005-0000-0000-000050060000}"/>
    <cellStyle name="Eingabe 2" xfId="687" xr:uid="{00000000-0005-0000-0000-000051060000}"/>
    <cellStyle name="Eingabe 2 10" xfId="2615" xr:uid="{00000000-0005-0000-0000-000052060000}"/>
    <cellStyle name="Eingabe 2 10 2" xfId="2616" xr:uid="{00000000-0005-0000-0000-000053060000}"/>
    <cellStyle name="Eingabe 2 10 3" xfId="2617" xr:uid="{00000000-0005-0000-0000-000054060000}"/>
    <cellStyle name="Eingabe 2 11" xfId="2618" xr:uid="{00000000-0005-0000-0000-000055060000}"/>
    <cellStyle name="Eingabe 2 11 2" xfId="2619" xr:uid="{00000000-0005-0000-0000-000056060000}"/>
    <cellStyle name="Eingabe 2 11 3" xfId="2620" xr:uid="{00000000-0005-0000-0000-000057060000}"/>
    <cellStyle name="Eingabe 2 12" xfId="2621" xr:uid="{00000000-0005-0000-0000-000058060000}"/>
    <cellStyle name="Eingabe 2 12 2" xfId="2622" xr:uid="{00000000-0005-0000-0000-000059060000}"/>
    <cellStyle name="Eingabe 2 12 3" xfId="2623" xr:uid="{00000000-0005-0000-0000-00005A060000}"/>
    <cellStyle name="Eingabe 2 13" xfId="2624" xr:uid="{00000000-0005-0000-0000-00005B060000}"/>
    <cellStyle name="Eingabe 2 14" xfId="2625" xr:uid="{00000000-0005-0000-0000-00005C060000}"/>
    <cellStyle name="Eingabe 2 15" xfId="2614" xr:uid="{00000000-0005-0000-0000-00005D060000}"/>
    <cellStyle name="Eingabe 2 2" xfId="1350" xr:uid="{00000000-0005-0000-0000-00005E060000}"/>
    <cellStyle name="Eingabe 2 2 2" xfId="1548" xr:uid="{00000000-0005-0000-0000-00005F060000}"/>
    <cellStyle name="Eingabe 2 2 2 2" xfId="2627" xr:uid="{00000000-0005-0000-0000-000060060000}"/>
    <cellStyle name="Eingabe 2 2 2 3" xfId="4227" xr:uid="{00000000-0005-0000-0000-000061060000}"/>
    <cellStyle name="Eingabe 2 2 2 4" xfId="4228" xr:uid="{00000000-0005-0000-0000-000062060000}"/>
    <cellStyle name="Eingabe 2 2 2 5" xfId="4229" xr:uid="{00000000-0005-0000-0000-000063060000}"/>
    <cellStyle name="Eingabe 2 2 3" xfId="1583" xr:uid="{00000000-0005-0000-0000-000064060000}"/>
    <cellStyle name="Eingabe 2 2 3 2" xfId="2628" xr:uid="{00000000-0005-0000-0000-000065060000}"/>
    <cellStyle name="Eingabe 2 2 4" xfId="1609" xr:uid="{00000000-0005-0000-0000-000066060000}"/>
    <cellStyle name="Eingabe 2 2 5" xfId="1642" xr:uid="{00000000-0005-0000-0000-000067060000}"/>
    <cellStyle name="Eingabe 2 2 6" xfId="1663" xr:uid="{00000000-0005-0000-0000-000068060000}"/>
    <cellStyle name="Eingabe 2 2 7" xfId="1697" xr:uid="{00000000-0005-0000-0000-000069060000}"/>
    <cellStyle name="Eingabe 2 2 8" xfId="2626" xr:uid="{00000000-0005-0000-0000-00006A060000}"/>
    <cellStyle name="Eingabe 2 3" xfId="1067" xr:uid="{00000000-0005-0000-0000-00006B060000}"/>
    <cellStyle name="Eingabe 2 3 2" xfId="2630" xr:uid="{00000000-0005-0000-0000-00006C060000}"/>
    <cellStyle name="Eingabe 2 3 3" xfId="2631" xr:uid="{00000000-0005-0000-0000-00006D060000}"/>
    <cellStyle name="Eingabe 2 3 4" xfId="2629" xr:uid="{00000000-0005-0000-0000-00006E060000}"/>
    <cellStyle name="Eingabe 2 3 5" xfId="4230" xr:uid="{00000000-0005-0000-0000-00006F060000}"/>
    <cellStyle name="Eingabe 2 4" xfId="1423" xr:uid="{00000000-0005-0000-0000-000070060000}"/>
    <cellStyle name="Eingabe 2 4 2" xfId="2633" xr:uid="{00000000-0005-0000-0000-000071060000}"/>
    <cellStyle name="Eingabe 2 4 3" xfId="2634" xr:uid="{00000000-0005-0000-0000-000072060000}"/>
    <cellStyle name="Eingabe 2 4 4" xfId="2632" xr:uid="{00000000-0005-0000-0000-000073060000}"/>
    <cellStyle name="Eingabe 2 5" xfId="1476" xr:uid="{00000000-0005-0000-0000-000074060000}"/>
    <cellStyle name="Eingabe 2 5 2" xfId="2636" xr:uid="{00000000-0005-0000-0000-000075060000}"/>
    <cellStyle name="Eingabe 2 5 3" xfId="2637" xr:uid="{00000000-0005-0000-0000-000076060000}"/>
    <cellStyle name="Eingabe 2 5 4" xfId="2635" xr:uid="{00000000-0005-0000-0000-000077060000}"/>
    <cellStyle name="Eingabe 2 6" xfId="830" xr:uid="{00000000-0005-0000-0000-000078060000}"/>
    <cellStyle name="Eingabe 2 6 2" xfId="2639" xr:uid="{00000000-0005-0000-0000-000079060000}"/>
    <cellStyle name="Eingabe 2 6 3" xfId="2640" xr:uid="{00000000-0005-0000-0000-00007A060000}"/>
    <cellStyle name="Eingabe 2 6 4" xfId="2638" xr:uid="{00000000-0005-0000-0000-00007B060000}"/>
    <cellStyle name="Eingabe 2 7" xfId="2641" xr:uid="{00000000-0005-0000-0000-00007C060000}"/>
    <cellStyle name="Eingabe 2 7 2" xfId="2642" xr:uid="{00000000-0005-0000-0000-00007D060000}"/>
    <cellStyle name="Eingabe 2 7 3" xfId="2643" xr:uid="{00000000-0005-0000-0000-00007E060000}"/>
    <cellStyle name="Eingabe 2 8" xfId="2644" xr:uid="{00000000-0005-0000-0000-00007F060000}"/>
    <cellStyle name="Eingabe 2 8 2" xfId="2645" xr:uid="{00000000-0005-0000-0000-000080060000}"/>
    <cellStyle name="Eingabe 2 8 3" xfId="2646" xr:uid="{00000000-0005-0000-0000-000081060000}"/>
    <cellStyle name="Eingabe 2 9" xfId="2647" xr:uid="{00000000-0005-0000-0000-000082060000}"/>
    <cellStyle name="Eingabe 2 9 2" xfId="2648" xr:uid="{00000000-0005-0000-0000-000083060000}"/>
    <cellStyle name="Eingabe 2 9 3" xfId="2649" xr:uid="{00000000-0005-0000-0000-000084060000}"/>
    <cellStyle name="Eingabe 3" xfId="1190" xr:uid="{00000000-0005-0000-0000-000085060000}"/>
    <cellStyle name="Eingabe 3 2" xfId="1472" xr:uid="{00000000-0005-0000-0000-000086060000}"/>
    <cellStyle name="Eingabe 3 2 2" xfId="2651" xr:uid="{00000000-0005-0000-0000-000087060000}"/>
    <cellStyle name="Eingabe 3 2 3" xfId="4231" xr:uid="{00000000-0005-0000-0000-000088060000}"/>
    <cellStyle name="Eingabe 3 2 4" xfId="4232" xr:uid="{00000000-0005-0000-0000-000089060000}"/>
    <cellStyle name="Eingabe 3 2 5" xfId="4233" xr:uid="{00000000-0005-0000-0000-00008A060000}"/>
    <cellStyle name="Eingabe 3 3" xfId="902" xr:uid="{00000000-0005-0000-0000-00008B060000}"/>
    <cellStyle name="Eingabe 3 3 2" xfId="2652" xr:uid="{00000000-0005-0000-0000-00008C060000}"/>
    <cellStyle name="Eingabe 3 4" xfId="775" xr:uid="{00000000-0005-0000-0000-00008D060000}"/>
    <cellStyle name="Eingabe 3 5" xfId="1437" xr:uid="{00000000-0005-0000-0000-00008E060000}"/>
    <cellStyle name="Eingabe 3 6" xfId="1020" xr:uid="{00000000-0005-0000-0000-00008F060000}"/>
    <cellStyle name="Eingabe 3 7" xfId="794" xr:uid="{00000000-0005-0000-0000-000090060000}"/>
    <cellStyle name="Eingabe 3 8" xfId="2650" xr:uid="{00000000-0005-0000-0000-000091060000}"/>
    <cellStyle name="Eingabe 4" xfId="824" xr:uid="{00000000-0005-0000-0000-000092060000}"/>
    <cellStyle name="Eingabe 4 2" xfId="2654" xr:uid="{00000000-0005-0000-0000-000093060000}"/>
    <cellStyle name="Eingabe 4 3" xfId="2655" xr:uid="{00000000-0005-0000-0000-000094060000}"/>
    <cellStyle name="Eingabe 4 4" xfId="2653" xr:uid="{00000000-0005-0000-0000-000095060000}"/>
    <cellStyle name="Eingabe 4 5" xfId="4234" xr:uid="{00000000-0005-0000-0000-000096060000}"/>
    <cellStyle name="Eingabe 5" xfId="865" xr:uid="{00000000-0005-0000-0000-000097060000}"/>
    <cellStyle name="Eingabe 5 2" xfId="2657" xr:uid="{00000000-0005-0000-0000-000098060000}"/>
    <cellStyle name="Eingabe 5 3" xfId="2658" xr:uid="{00000000-0005-0000-0000-000099060000}"/>
    <cellStyle name="Eingabe 5 4" xfId="2656" xr:uid="{00000000-0005-0000-0000-00009A060000}"/>
    <cellStyle name="Eingabe 6" xfId="877" xr:uid="{00000000-0005-0000-0000-00009B060000}"/>
    <cellStyle name="Eingabe 6 2" xfId="2660" xr:uid="{00000000-0005-0000-0000-00009C060000}"/>
    <cellStyle name="Eingabe 6 3" xfId="2661" xr:uid="{00000000-0005-0000-0000-00009D060000}"/>
    <cellStyle name="Eingabe 6 4" xfId="2659" xr:uid="{00000000-0005-0000-0000-00009E060000}"/>
    <cellStyle name="Eingabe 7" xfId="882" xr:uid="{00000000-0005-0000-0000-00009F060000}"/>
    <cellStyle name="Eingabe 7 2" xfId="2663" xr:uid="{00000000-0005-0000-0000-0000A0060000}"/>
    <cellStyle name="Eingabe 7 3" xfId="2664" xr:uid="{00000000-0005-0000-0000-0000A1060000}"/>
    <cellStyle name="Eingabe 7 4" xfId="2662" xr:uid="{00000000-0005-0000-0000-0000A2060000}"/>
    <cellStyle name="Eingabe 8" xfId="2665" xr:uid="{00000000-0005-0000-0000-0000A3060000}"/>
    <cellStyle name="Eingabe 8 2" xfId="2666" xr:uid="{00000000-0005-0000-0000-0000A4060000}"/>
    <cellStyle name="Eingabe 8 3" xfId="2667" xr:uid="{00000000-0005-0000-0000-0000A5060000}"/>
    <cellStyle name="Eingabe 9" xfId="2668" xr:uid="{00000000-0005-0000-0000-0000A6060000}"/>
    <cellStyle name="Eingabe 9 2" xfId="2669" xr:uid="{00000000-0005-0000-0000-0000A7060000}"/>
    <cellStyle name="Eingabe 9 3" xfId="2670" xr:uid="{00000000-0005-0000-0000-0000A8060000}"/>
    <cellStyle name="Encabez1" xfId="245" xr:uid="{00000000-0005-0000-0000-0000A9060000}"/>
    <cellStyle name="Encabez2" xfId="246" xr:uid="{00000000-0005-0000-0000-0000AA060000}"/>
    <cellStyle name="Encabezado 1" xfId="622" xr:uid="{00000000-0005-0000-0000-0000AB060000}"/>
    <cellStyle name="Encabezado 2" xfId="623" xr:uid="{00000000-0005-0000-0000-0000AC060000}"/>
    <cellStyle name="Encabezado 4 2" xfId="247" xr:uid="{00000000-0005-0000-0000-0000AD060000}"/>
    <cellStyle name="Encabezado 4 2 2" xfId="2671" xr:uid="{00000000-0005-0000-0000-0000AE060000}"/>
    <cellStyle name="end" xfId="248" xr:uid="{00000000-0005-0000-0000-0000AF060000}"/>
    <cellStyle name="end 2" xfId="2673" xr:uid="{00000000-0005-0000-0000-0000B0060000}"/>
    <cellStyle name="end 2 2" xfId="2674" xr:uid="{00000000-0005-0000-0000-0000B1060000}"/>
    <cellStyle name="end 2 3" xfId="2675" xr:uid="{00000000-0005-0000-0000-0000B2060000}"/>
    <cellStyle name="end 3" xfId="2676" xr:uid="{00000000-0005-0000-0000-0000B3060000}"/>
    <cellStyle name="end 3 2" xfId="2677" xr:uid="{00000000-0005-0000-0000-0000B4060000}"/>
    <cellStyle name="end 4" xfId="2678" xr:uid="{00000000-0005-0000-0000-0000B5060000}"/>
    <cellStyle name="end 4 2" xfId="2679" xr:uid="{00000000-0005-0000-0000-0000B6060000}"/>
    <cellStyle name="end 4 3" xfId="2680" xr:uid="{00000000-0005-0000-0000-0000B7060000}"/>
    <cellStyle name="end 5" xfId="2681" xr:uid="{00000000-0005-0000-0000-0000B8060000}"/>
    <cellStyle name="end 5 2" xfId="2682" xr:uid="{00000000-0005-0000-0000-0000B9060000}"/>
    <cellStyle name="end 5 3" xfId="2683" xr:uid="{00000000-0005-0000-0000-0000BA060000}"/>
    <cellStyle name="end 6" xfId="2684" xr:uid="{00000000-0005-0000-0000-0000BB060000}"/>
    <cellStyle name="end 6 2" xfId="2685" xr:uid="{00000000-0005-0000-0000-0000BC060000}"/>
    <cellStyle name="end 6 3" xfId="2686" xr:uid="{00000000-0005-0000-0000-0000BD060000}"/>
    <cellStyle name="end 7" xfId="2687" xr:uid="{00000000-0005-0000-0000-0000BE060000}"/>
    <cellStyle name="end 7 2" xfId="2688" xr:uid="{00000000-0005-0000-0000-0000BF060000}"/>
    <cellStyle name="end 7 3" xfId="2689" xr:uid="{00000000-0005-0000-0000-0000C0060000}"/>
    <cellStyle name="end 8" xfId="2690" xr:uid="{00000000-0005-0000-0000-0000C1060000}"/>
    <cellStyle name="end 8 2" xfId="2691" xr:uid="{00000000-0005-0000-0000-0000C2060000}"/>
    <cellStyle name="end 8 3" xfId="2692" xr:uid="{00000000-0005-0000-0000-0000C3060000}"/>
    <cellStyle name="end 9" xfId="2672" xr:uid="{00000000-0005-0000-0000-0000C4060000}"/>
    <cellStyle name="end blue" xfId="249" xr:uid="{00000000-0005-0000-0000-0000C5060000}"/>
    <cellStyle name="end yellow" xfId="250" xr:uid="{00000000-0005-0000-0000-0000C6060000}"/>
    <cellStyle name="end yellow bold" xfId="251" xr:uid="{00000000-0005-0000-0000-0000C7060000}"/>
    <cellStyle name="Énfasis1 2" xfId="252" xr:uid="{00000000-0005-0000-0000-0000C8060000}"/>
    <cellStyle name="Énfasis1 2 2" xfId="2693" xr:uid="{00000000-0005-0000-0000-0000C9060000}"/>
    <cellStyle name="Énfasis2 2" xfId="253" xr:uid="{00000000-0005-0000-0000-0000CA060000}"/>
    <cellStyle name="Énfasis2 2 2" xfId="2694" xr:uid="{00000000-0005-0000-0000-0000CB060000}"/>
    <cellStyle name="Énfasis3 2" xfId="254" xr:uid="{00000000-0005-0000-0000-0000CC060000}"/>
    <cellStyle name="Énfasis3 2 2" xfId="2695" xr:uid="{00000000-0005-0000-0000-0000CD060000}"/>
    <cellStyle name="Énfasis4 2" xfId="255" xr:uid="{00000000-0005-0000-0000-0000CE060000}"/>
    <cellStyle name="Énfasis4 2 2" xfId="2696" xr:uid="{00000000-0005-0000-0000-0000CF060000}"/>
    <cellStyle name="Énfasis5 2" xfId="256" xr:uid="{00000000-0005-0000-0000-0000D0060000}"/>
    <cellStyle name="Énfasis5 2 2" xfId="2697" xr:uid="{00000000-0005-0000-0000-0000D1060000}"/>
    <cellStyle name="Énfasis6 2" xfId="257" xr:uid="{00000000-0005-0000-0000-0000D2060000}"/>
    <cellStyle name="Énfasis6 2 2" xfId="2698" xr:uid="{00000000-0005-0000-0000-0000D3060000}"/>
    <cellStyle name="Enter Currency (0)" xfId="258" xr:uid="{00000000-0005-0000-0000-0000D4060000}"/>
    <cellStyle name="Enter Currency (2)" xfId="259" xr:uid="{00000000-0005-0000-0000-0000D5060000}"/>
    <cellStyle name="Enter Units (0)" xfId="260" xr:uid="{00000000-0005-0000-0000-0000D6060000}"/>
    <cellStyle name="Enter Units (1)" xfId="261" xr:uid="{00000000-0005-0000-0000-0000D7060000}"/>
    <cellStyle name="Enter Units (1) 2" xfId="2699" xr:uid="{00000000-0005-0000-0000-0000D8060000}"/>
    <cellStyle name="Enter Units (2)" xfId="262" xr:uid="{00000000-0005-0000-0000-0000D9060000}"/>
    <cellStyle name="Entered" xfId="263" xr:uid="{00000000-0005-0000-0000-0000DA060000}"/>
    <cellStyle name="Entrada 2" xfId="264" xr:uid="{00000000-0005-0000-0000-0000DB060000}"/>
    <cellStyle name="Entrada 2 10" xfId="2701" xr:uid="{00000000-0005-0000-0000-0000DC060000}"/>
    <cellStyle name="Entrada 2 10 2" xfId="2702" xr:uid="{00000000-0005-0000-0000-0000DD060000}"/>
    <cellStyle name="Entrada 2 10 3" xfId="2703" xr:uid="{00000000-0005-0000-0000-0000DE060000}"/>
    <cellStyle name="Entrada 2 11" xfId="2704" xr:uid="{00000000-0005-0000-0000-0000DF060000}"/>
    <cellStyle name="Entrada 2 11 2" xfId="2705" xr:uid="{00000000-0005-0000-0000-0000E0060000}"/>
    <cellStyle name="Entrada 2 11 3" xfId="2706" xr:uid="{00000000-0005-0000-0000-0000E1060000}"/>
    <cellStyle name="Entrada 2 12" xfId="2707" xr:uid="{00000000-0005-0000-0000-0000E2060000}"/>
    <cellStyle name="Entrada 2 12 2" xfId="2708" xr:uid="{00000000-0005-0000-0000-0000E3060000}"/>
    <cellStyle name="Entrada 2 12 3" xfId="2709" xr:uid="{00000000-0005-0000-0000-0000E4060000}"/>
    <cellStyle name="Entrada 2 13" xfId="2710" xr:uid="{00000000-0005-0000-0000-0000E5060000}"/>
    <cellStyle name="Entrada 2 13 2" xfId="2711" xr:uid="{00000000-0005-0000-0000-0000E6060000}"/>
    <cellStyle name="Entrada 2 13 3" xfId="2712" xr:uid="{00000000-0005-0000-0000-0000E7060000}"/>
    <cellStyle name="Entrada 2 14" xfId="2713" xr:uid="{00000000-0005-0000-0000-0000E8060000}"/>
    <cellStyle name="Entrada 2 15" xfId="2714" xr:uid="{00000000-0005-0000-0000-0000E9060000}"/>
    <cellStyle name="Entrada 2 16" xfId="2700" xr:uid="{00000000-0005-0000-0000-0000EA060000}"/>
    <cellStyle name="Entrada 2 2" xfId="688" xr:uid="{00000000-0005-0000-0000-0000EB060000}"/>
    <cellStyle name="Entrada 2 2 10" xfId="2716" xr:uid="{00000000-0005-0000-0000-0000EC060000}"/>
    <cellStyle name="Entrada 2 2 10 2" xfId="2717" xr:uid="{00000000-0005-0000-0000-0000ED060000}"/>
    <cellStyle name="Entrada 2 2 10 3" xfId="2718" xr:uid="{00000000-0005-0000-0000-0000EE060000}"/>
    <cellStyle name="Entrada 2 2 11" xfId="2719" xr:uid="{00000000-0005-0000-0000-0000EF060000}"/>
    <cellStyle name="Entrada 2 2 11 2" xfId="2720" xr:uid="{00000000-0005-0000-0000-0000F0060000}"/>
    <cellStyle name="Entrada 2 2 11 3" xfId="2721" xr:uid="{00000000-0005-0000-0000-0000F1060000}"/>
    <cellStyle name="Entrada 2 2 12" xfId="2722" xr:uid="{00000000-0005-0000-0000-0000F2060000}"/>
    <cellStyle name="Entrada 2 2 12 2" xfId="2723" xr:uid="{00000000-0005-0000-0000-0000F3060000}"/>
    <cellStyle name="Entrada 2 2 12 3" xfId="2724" xr:uid="{00000000-0005-0000-0000-0000F4060000}"/>
    <cellStyle name="Entrada 2 2 13" xfId="2725" xr:uid="{00000000-0005-0000-0000-0000F5060000}"/>
    <cellStyle name="Entrada 2 2 14" xfId="2726" xr:uid="{00000000-0005-0000-0000-0000F6060000}"/>
    <cellStyle name="Entrada 2 2 15" xfId="2715" xr:uid="{00000000-0005-0000-0000-0000F7060000}"/>
    <cellStyle name="Entrada 2 2 2" xfId="1351" xr:uid="{00000000-0005-0000-0000-0000F8060000}"/>
    <cellStyle name="Entrada 2 2 2 2" xfId="1549" xr:uid="{00000000-0005-0000-0000-0000F9060000}"/>
    <cellStyle name="Entrada 2 2 2 2 2" xfId="2728" xr:uid="{00000000-0005-0000-0000-0000FA060000}"/>
    <cellStyle name="Entrada 2 2 2 2 3" xfId="4235" xr:uid="{00000000-0005-0000-0000-0000FB060000}"/>
    <cellStyle name="Entrada 2 2 2 2 4" xfId="4236" xr:uid="{00000000-0005-0000-0000-0000FC060000}"/>
    <cellStyle name="Entrada 2 2 2 2 5" xfId="4237" xr:uid="{00000000-0005-0000-0000-0000FD060000}"/>
    <cellStyle name="Entrada 2 2 2 3" xfId="1584" xr:uid="{00000000-0005-0000-0000-0000FE060000}"/>
    <cellStyle name="Entrada 2 2 2 3 2" xfId="2729" xr:uid="{00000000-0005-0000-0000-0000FF060000}"/>
    <cellStyle name="Entrada 2 2 2 4" xfId="1610" xr:uid="{00000000-0005-0000-0000-000000070000}"/>
    <cellStyle name="Entrada 2 2 2 5" xfId="1643" xr:uid="{00000000-0005-0000-0000-000001070000}"/>
    <cellStyle name="Entrada 2 2 2 6" xfId="1664" xr:uid="{00000000-0005-0000-0000-000002070000}"/>
    <cellStyle name="Entrada 2 2 2 7" xfId="1698" xr:uid="{00000000-0005-0000-0000-000003070000}"/>
    <cellStyle name="Entrada 2 2 2 8" xfId="2727" xr:uid="{00000000-0005-0000-0000-000004070000}"/>
    <cellStyle name="Entrada 2 2 3" xfId="1068" xr:uid="{00000000-0005-0000-0000-000005070000}"/>
    <cellStyle name="Entrada 2 2 3 2" xfId="2731" xr:uid="{00000000-0005-0000-0000-000006070000}"/>
    <cellStyle name="Entrada 2 2 3 3" xfId="2732" xr:uid="{00000000-0005-0000-0000-000007070000}"/>
    <cellStyle name="Entrada 2 2 3 4" xfId="2730" xr:uid="{00000000-0005-0000-0000-000008070000}"/>
    <cellStyle name="Entrada 2 2 3 5" xfId="4238" xr:uid="{00000000-0005-0000-0000-000009070000}"/>
    <cellStyle name="Entrada 2 2 4" xfId="1424" xr:uid="{00000000-0005-0000-0000-00000A070000}"/>
    <cellStyle name="Entrada 2 2 4 2" xfId="2734" xr:uid="{00000000-0005-0000-0000-00000B070000}"/>
    <cellStyle name="Entrada 2 2 4 3" xfId="2735" xr:uid="{00000000-0005-0000-0000-00000C070000}"/>
    <cellStyle name="Entrada 2 2 4 4" xfId="2733" xr:uid="{00000000-0005-0000-0000-00000D070000}"/>
    <cellStyle name="Entrada 2 2 5" xfId="1386" xr:uid="{00000000-0005-0000-0000-00000E070000}"/>
    <cellStyle name="Entrada 2 2 5 2" xfId="2737" xr:uid="{00000000-0005-0000-0000-00000F070000}"/>
    <cellStyle name="Entrada 2 2 5 3" xfId="2738" xr:uid="{00000000-0005-0000-0000-000010070000}"/>
    <cellStyle name="Entrada 2 2 5 4" xfId="2736" xr:uid="{00000000-0005-0000-0000-000011070000}"/>
    <cellStyle name="Entrada 2 2 6" xfId="1540" xr:uid="{00000000-0005-0000-0000-000012070000}"/>
    <cellStyle name="Entrada 2 2 6 2" xfId="2740" xr:uid="{00000000-0005-0000-0000-000013070000}"/>
    <cellStyle name="Entrada 2 2 6 3" xfId="2741" xr:uid="{00000000-0005-0000-0000-000014070000}"/>
    <cellStyle name="Entrada 2 2 6 4" xfId="2739" xr:uid="{00000000-0005-0000-0000-000015070000}"/>
    <cellStyle name="Entrada 2 2 7" xfId="2742" xr:uid="{00000000-0005-0000-0000-000016070000}"/>
    <cellStyle name="Entrada 2 2 7 2" xfId="2743" xr:uid="{00000000-0005-0000-0000-000017070000}"/>
    <cellStyle name="Entrada 2 2 7 3" xfId="2744" xr:uid="{00000000-0005-0000-0000-000018070000}"/>
    <cellStyle name="Entrada 2 2 8" xfId="2745" xr:uid="{00000000-0005-0000-0000-000019070000}"/>
    <cellStyle name="Entrada 2 2 8 2" xfId="2746" xr:uid="{00000000-0005-0000-0000-00001A070000}"/>
    <cellStyle name="Entrada 2 2 8 3" xfId="2747" xr:uid="{00000000-0005-0000-0000-00001B070000}"/>
    <cellStyle name="Entrada 2 2 9" xfId="2748" xr:uid="{00000000-0005-0000-0000-00001C070000}"/>
    <cellStyle name="Entrada 2 2 9 2" xfId="2749" xr:uid="{00000000-0005-0000-0000-00001D070000}"/>
    <cellStyle name="Entrada 2 2 9 3" xfId="2750" xr:uid="{00000000-0005-0000-0000-00001E070000}"/>
    <cellStyle name="Entrada 2 3" xfId="1189" xr:uid="{00000000-0005-0000-0000-00001F070000}"/>
    <cellStyle name="Entrada 2 3 2" xfId="1471" xr:uid="{00000000-0005-0000-0000-000020070000}"/>
    <cellStyle name="Entrada 2 3 2 2" xfId="2752" xr:uid="{00000000-0005-0000-0000-000021070000}"/>
    <cellStyle name="Entrada 2 3 2 3" xfId="4239" xr:uid="{00000000-0005-0000-0000-000022070000}"/>
    <cellStyle name="Entrada 2 3 2 4" xfId="4240" xr:uid="{00000000-0005-0000-0000-000023070000}"/>
    <cellStyle name="Entrada 2 3 2 5" xfId="4241" xr:uid="{00000000-0005-0000-0000-000024070000}"/>
    <cellStyle name="Entrada 2 3 3" xfId="901" xr:uid="{00000000-0005-0000-0000-000025070000}"/>
    <cellStyle name="Entrada 2 3 3 2" xfId="2753" xr:uid="{00000000-0005-0000-0000-000026070000}"/>
    <cellStyle name="Entrada 2 3 4" xfId="776" xr:uid="{00000000-0005-0000-0000-000027070000}"/>
    <cellStyle name="Entrada 2 3 5" xfId="1528" xr:uid="{00000000-0005-0000-0000-000028070000}"/>
    <cellStyle name="Entrada 2 3 6" xfId="837" xr:uid="{00000000-0005-0000-0000-000029070000}"/>
    <cellStyle name="Entrada 2 3 7" xfId="1596" xr:uid="{00000000-0005-0000-0000-00002A070000}"/>
    <cellStyle name="Entrada 2 3 8" xfId="2751" xr:uid="{00000000-0005-0000-0000-00002B070000}"/>
    <cellStyle name="Entrada 2 4" xfId="828" xr:uid="{00000000-0005-0000-0000-00002C070000}"/>
    <cellStyle name="Entrada 2 4 2" xfId="2755" xr:uid="{00000000-0005-0000-0000-00002D070000}"/>
    <cellStyle name="Entrada 2 4 3" xfId="2756" xr:uid="{00000000-0005-0000-0000-00002E070000}"/>
    <cellStyle name="Entrada 2 4 4" xfId="2754" xr:uid="{00000000-0005-0000-0000-00002F070000}"/>
    <cellStyle name="Entrada 2 4 5" xfId="4242" xr:uid="{00000000-0005-0000-0000-000030070000}"/>
    <cellStyle name="Entrada 2 5" xfId="838" xr:uid="{00000000-0005-0000-0000-000031070000}"/>
    <cellStyle name="Entrada 2 5 2" xfId="2758" xr:uid="{00000000-0005-0000-0000-000032070000}"/>
    <cellStyle name="Entrada 2 5 3" xfId="2759" xr:uid="{00000000-0005-0000-0000-000033070000}"/>
    <cellStyle name="Entrada 2 5 4" xfId="2757" xr:uid="{00000000-0005-0000-0000-000034070000}"/>
    <cellStyle name="Entrada 2 6" xfId="1483" xr:uid="{00000000-0005-0000-0000-000035070000}"/>
    <cellStyle name="Entrada 2 6 2" xfId="2761" xr:uid="{00000000-0005-0000-0000-000036070000}"/>
    <cellStyle name="Entrada 2 6 3" xfId="2762" xr:uid="{00000000-0005-0000-0000-000037070000}"/>
    <cellStyle name="Entrada 2 6 4" xfId="2760" xr:uid="{00000000-0005-0000-0000-000038070000}"/>
    <cellStyle name="Entrada 2 7" xfId="1525" xr:uid="{00000000-0005-0000-0000-000039070000}"/>
    <cellStyle name="Entrada 2 7 2" xfId="2764" xr:uid="{00000000-0005-0000-0000-00003A070000}"/>
    <cellStyle name="Entrada 2 7 3" xfId="2765" xr:uid="{00000000-0005-0000-0000-00003B070000}"/>
    <cellStyle name="Entrada 2 7 4" xfId="2763" xr:uid="{00000000-0005-0000-0000-00003C070000}"/>
    <cellStyle name="Entrada 2 8" xfId="2766" xr:uid="{00000000-0005-0000-0000-00003D070000}"/>
    <cellStyle name="Entrada 2 8 2" xfId="2767" xr:uid="{00000000-0005-0000-0000-00003E070000}"/>
    <cellStyle name="Entrada 2 8 3" xfId="2768" xr:uid="{00000000-0005-0000-0000-00003F070000}"/>
    <cellStyle name="Entrada 2 9" xfId="2769" xr:uid="{00000000-0005-0000-0000-000040070000}"/>
    <cellStyle name="Entrada 2 9 2" xfId="2770" xr:uid="{00000000-0005-0000-0000-000041070000}"/>
    <cellStyle name="Entrada 2 9 3" xfId="2771" xr:uid="{00000000-0005-0000-0000-000042070000}"/>
    <cellStyle name="Ergebnis" xfId="265" xr:uid="{00000000-0005-0000-0000-000043070000}"/>
    <cellStyle name="Ergebnis 10" xfId="2773" xr:uid="{00000000-0005-0000-0000-000044070000}"/>
    <cellStyle name="Ergebnis 10 2" xfId="2774" xr:uid="{00000000-0005-0000-0000-000045070000}"/>
    <cellStyle name="Ergebnis 10 3" xfId="2775" xr:uid="{00000000-0005-0000-0000-000046070000}"/>
    <cellStyle name="Ergebnis 11" xfId="2776" xr:uid="{00000000-0005-0000-0000-000047070000}"/>
    <cellStyle name="Ergebnis 11 2" xfId="2777" xr:uid="{00000000-0005-0000-0000-000048070000}"/>
    <cellStyle name="Ergebnis 11 3" xfId="2778" xr:uid="{00000000-0005-0000-0000-000049070000}"/>
    <cellStyle name="Ergebnis 12" xfId="2779" xr:uid="{00000000-0005-0000-0000-00004A070000}"/>
    <cellStyle name="Ergebnis 12 2" xfId="2780" xr:uid="{00000000-0005-0000-0000-00004B070000}"/>
    <cellStyle name="Ergebnis 12 3" xfId="2781" xr:uid="{00000000-0005-0000-0000-00004C070000}"/>
    <cellStyle name="Ergebnis 13" xfId="2782" xr:uid="{00000000-0005-0000-0000-00004D070000}"/>
    <cellStyle name="Ergebnis 13 2" xfId="2783" xr:uid="{00000000-0005-0000-0000-00004E070000}"/>
    <cellStyle name="Ergebnis 13 3" xfId="2784" xr:uid="{00000000-0005-0000-0000-00004F070000}"/>
    <cellStyle name="Ergebnis 14" xfId="2785" xr:uid="{00000000-0005-0000-0000-000050070000}"/>
    <cellStyle name="Ergebnis 15" xfId="2786" xr:uid="{00000000-0005-0000-0000-000051070000}"/>
    <cellStyle name="Ergebnis 16" xfId="2787" xr:uid="{00000000-0005-0000-0000-000052070000}"/>
    <cellStyle name="Ergebnis 17" xfId="2772" xr:uid="{00000000-0005-0000-0000-000053070000}"/>
    <cellStyle name="Ergebnis 2" xfId="689" xr:uid="{00000000-0005-0000-0000-000054070000}"/>
    <cellStyle name="Ergebnis 2 10" xfId="2789" xr:uid="{00000000-0005-0000-0000-000055070000}"/>
    <cellStyle name="Ergebnis 2 10 2" xfId="2790" xr:uid="{00000000-0005-0000-0000-000056070000}"/>
    <cellStyle name="Ergebnis 2 10 3" xfId="2791" xr:uid="{00000000-0005-0000-0000-000057070000}"/>
    <cellStyle name="Ergebnis 2 11" xfId="2792" xr:uid="{00000000-0005-0000-0000-000058070000}"/>
    <cellStyle name="Ergebnis 2 11 2" xfId="2793" xr:uid="{00000000-0005-0000-0000-000059070000}"/>
    <cellStyle name="Ergebnis 2 11 3" xfId="2794" xr:uid="{00000000-0005-0000-0000-00005A070000}"/>
    <cellStyle name="Ergebnis 2 12" xfId="2795" xr:uid="{00000000-0005-0000-0000-00005B070000}"/>
    <cellStyle name="Ergebnis 2 12 2" xfId="2796" xr:uid="{00000000-0005-0000-0000-00005C070000}"/>
    <cellStyle name="Ergebnis 2 12 3" xfId="2797" xr:uid="{00000000-0005-0000-0000-00005D070000}"/>
    <cellStyle name="Ergebnis 2 13" xfId="2798" xr:uid="{00000000-0005-0000-0000-00005E070000}"/>
    <cellStyle name="Ergebnis 2 14" xfId="2799" xr:uid="{00000000-0005-0000-0000-00005F070000}"/>
    <cellStyle name="Ergebnis 2 15" xfId="2800" xr:uid="{00000000-0005-0000-0000-000060070000}"/>
    <cellStyle name="Ergebnis 2 16" xfId="2788" xr:uid="{00000000-0005-0000-0000-000061070000}"/>
    <cellStyle name="Ergebnis 2 2" xfId="1352" xr:uid="{00000000-0005-0000-0000-000062070000}"/>
    <cellStyle name="Ergebnis 2 2 2" xfId="1550" xr:uid="{00000000-0005-0000-0000-000063070000}"/>
    <cellStyle name="Ergebnis 2 2 2 2" xfId="2802" xr:uid="{00000000-0005-0000-0000-000064070000}"/>
    <cellStyle name="Ergebnis 2 2 2 3" xfId="4243" xr:uid="{00000000-0005-0000-0000-000065070000}"/>
    <cellStyle name="Ergebnis 2 2 2 4" xfId="4244" xr:uid="{00000000-0005-0000-0000-000066070000}"/>
    <cellStyle name="Ergebnis 2 2 2 5" xfId="4245" xr:uid="{00000000-0005-0000-0000-000067070000}"/>
    <cellStyle name="Ergebnis 2 2 3" xfId="1585" xr:uid="{00000000-0005-0000-0000-000068070000}"/>
    <cellStyle name="Ergebnis 2 2 3 2" xfId="2803" xr:uid="{00000000-0005-0000-0000-000069070000}"/>
    <cellStyle name="Ergebnis 2 2 4" xfId="1611" xr:uid="{00000000-0005-0000-0000-00006A070000}"/>
    <cellStyle name="Ergebnis 2 2 4 2" xfId="2804" xr:uid="{00000000-0005-0000-0000-00006B070000}"/>
    <cellStyle name="Ergebnis 2 2 5" xfId="1644" xr:uid="{00000000-0005-0000-0000-00006C070000}"/>
    <cellStyle name="Ergebnis 2 2 6" xfId="1665" xr:uid="{00000000-0005-0000-0000-00006D070000}"/>
    <cellStyle name="Ergebnis 2 2 7" xfId="1699" xr:uid="{00000000-0005-0000-0000-00006E070000}"/>
    <cellStyle name="Ergebnis 2 2 8" xfId="2801" xr:uid="{00000000-0005-0000-0000-00006F070000}"/>
    <cellStyle name="Ergebnis 2 3" xfId="1069" xr:uid="{00000000-0005-0000-0000-000070070000}"/>
    <cellStyle name="Ergebnis 2 3 2" xfId="2806" xr:uid="{00000000-0005-0000-0000-000071070000}"/>
    <cellStyle name="Ergebnis 2 3 3" xfId="2807" xr:uid="{00000000-0005-0000-0000-000072070000}"/>
    <cellStyle name="Ergebnis 2 3 4" xfId="2805" xr:uid="{00000000-0005-0000-0000-000073070000}"/>
    <cellStyle name="Ergebnis 2 3 5" xfId="4246" xr:uid="{00000000-0005-0000-0000-000074070000}"/>
    <cellStyle name="Ergebnis 2 4" xfId="1425" xr:uid="{00000000-0005-0000-0000-000075070000}"/>
    <cellStyle name="Ergebnis 2 4 2" xfId="2809" xr:uid="{00000000-0005-0000-0000-000076070000}"/>
    <cellStyle name="Ergebnis 2 4 3" xfId="2810" xr:uid="{00000000-0005-0000-0000-000077070000}"/>
    <cellStyle name="Ergebnis 2 4 4" xfId="2808" xr:uid="{00000000-0005-0000-0000-000078070000}"/>
    <cellStyle name="Ergebnis 2 5" xfId="1492" xr:uid="{00000000-0005-0000-0000-000079070000}"/>
    <cellStyle name="Ergebnis 2 5 2" xfId="2812" xr:uid="{00000000-0005-0000-0000-00007A070000}"/>
    <cellStyle name="Ergebnis 2 5 3" xfId="2813" xr:uid="{00000000-0005-0000-0000-00007B070000}"/>
    <cellStyle name="Ergebnis 2 5 4" xfId="2811" xr:uid="{00000000-0005-0000-0000-00007C070000}"/>
    <cellStyle name="Ergebnis 2 6" xfId="1417" xr:uid="{00000000-0005-0000-0000-00007D070000}"/>
    <cellStyle name="Ergebnis 2 6 2" xfId="2815" xr:uid="{00000000-0005-0000-0000-00007E070000}"/>
    <cellStyle name="Ergebnis 2 6 3" xfId="2816" xr:uid="{00000000-0005-0000-0000-00007F070000}"/>
    <cellStyle name="Ergebnis 2 6 4" xfId="2814" xr:uid="{00000000-0005-0000-0000-000080070000}"/>
    <cellStyle name="Ergebnis 2 7" xfId="2817" xr:uid="{00000000-0005-0000-0000-000081070000}"/>
    <cellStyle name="Ergebnis 2 7 2" xfId="2818" xr:uid="{00000000-0005-0000-0000-000082070000}"/>
    <cellStyle name="Ergebnis 2 7 3" xfId="2819" xr:uid="{00000000-0005-0000-0000-000083070000}"/>
    <cellStyle name="Ergebnis 2 8" xfId="2820" xr:uid="{00000000-0005-0000-0000-000084070000}"/>
    <cellStyle name="Ergebnis 2 8 2" xfId="2821" xr:uid="{00000000-0005-0000-0000-000085070000}"/>
    <cellStyle name="Ergebnis 2 8 3" xfId="2822" xr:uid="{00000000-0005-0000-0000-000086070000}"/>
    <cellStyle name="Ergebnis 2 9" xfId="2823" xr:uid="{00000000-0005-0000-0000-000087070000}"/>
    <cellStyle name="Ergebnis 2 9 2" xfId="2824" xr:uid="{00000000-0005-0000-0000-000088070000}"/>
    <cellStyle name="Ergebnis 2 9 3" xfId="2825" xr:uid="{00000000-0005-0000-0000-000089070000}"/>
    <cellStyle name="Ergebnis 3" xfId="1188" xr:uid="{00000000-0005-0000-0000-00008A070000}"/>
    <cellStyle name="Ergebnis 3 2" xfId="1470" xr:uid="{00000000-0005-0000-0000-00008B070000}"/>
    <cellStyle name="Ergebnis 3 2 2" xfId="2827" xr:uid="{00000000-0005-0000-0000-00008C070000}"/>
    <cellStyle name="Ergebnis 3 2 3" xfId="4247" xr:uid="{00000000-0005-0000-0000-00008D070000}"/>
    <cellStyle name="Ergebnis 3 2 4" xfId="4248" xr:uid="{00000000-0005-0000-0000-00008E070000}"/>
    <cellStyle name="Ergebnis 3 2 5" xfId="4249" xr:uid="{00000000-0005-0000-0000-00008F070000}"/>
    <cellStyle name="Ergebnis 3 3" xfId="900" xr:uid="{00000000-0005-0000-0000-000090070000}"/>
    <cellStyle name="Ergebnis 3 3 2" xfId="2828" xr:uid="{00000000-0005-0000-0000-000091070000}"/>
    <cellStyle name="Ergebnis 3 4" xfId="777" xr:uid="{00000000-0005-0000-0000-000092070000}"/>
    <cellStyle name="Ergebnis 3 4 2" xfId="2829" xr:uid="{00000000-0005-0000-0000-000093070000}"/>
    <cellStyle name="Ergebnis 3 5" xfId="1438" xr:uid="{00000000-0005-0000-0000-000094070000}"/>
    <cellStyle name="Ergebnis 3 6" xfId="918" xr:uid="{00000000-0005-0000-0000-000095070000}"/>
    <cellStyle name="Ergebnis 3 7" xfId="1381" xr:uid="{00000000-0005-0000-0000-000096070000}"/>
    <cellStyle name="Ergebnis 3 8" xfId="2826" xr:uid="{00000000-0005-0000-0000-000097070000}"/>
    <cellStyle name="Ergebnis 4" xfId="829" xr:uid="{00000000-0005-0000-0000-000098070000}"/>
    <cellStyle name="Ergebnis 4 2" xfId="2831" xr:uid="{00000000-0005-0000-0000-000099070000}"/>
    <cellStyle name="Ergebnis 4 3" xfId="2832" xr:uid="{00000000-0005-0000-0000-00009A070000}"/>
    <cellStyle name="Ergebnis 4 4" xfId="2830" xr:uid="{00000000-0005-0000-0000-00009B070000}"/>
    <cellStyle name="Ergebnis 4 5" xfId="4250" xr:uid="{00000000-0005-0000-0000-00009C070000}"/>
    <cellStyle name="Ergebnis 5" xfId="745" xr:uid="{00000000-0005-0000-0000-00009D070000}"/>
    <cellStyle name="Ergebnis 5 2" xfId="2834" xr:uid="{00000000-0005-0000-0000-00009E070000}"/>
    <cellStyle name="Ergebnis 5 3" xfId="2835" xr:uid="{00000000-0005-0000-0000-00009F070000}"/>
    <cellStyle name="Ergebnis 5 4" xfId="2833" xr:uid="{00000000-0005-0000-0000-0000A0070000}"/>
    <cellStyle name="Ergebnis 6" xfId="1561" xr:uid="{00000000-0005-0000-0000-0000A1070000}"/>
    <cellStyle name="Ergebnis 6 2" xfId="2837" xr:uid="{00000000-0005-0000-0000-0000A2070000}"/>
    <cellStyle name="Ergebnis 6 3" xfId="2838" xr:uid="{00000000-0005-0000-0000-0000A3070000}"/>
    <cellStyle name="Ergebnis 6 4" xfId="2836" xr:uid="{00000000-0005-0000-0000-0000A4070000}"/>
    <cellStyle name="Ergebnis 7" xfId="741" xr:uid="{00000000-0005-0000-0000-0000A5070000}"/>
    <cellStyle name="Ergebnis 7 2" xfId="2840" xr:uid="{00000000-0005-0000-0000-0000A6070000}"/>
    <cellStyle name="Ergebnis 7 3" xfId="2841" xr:uid="{00000000-0005-0000-0000-0000A7070000}"/>
    <cellStyle name="Ergebnis 7 4" xfId="2839" xr:uid="{00000000-0005-0000-0000-0000A8070000}"/>
    <cellStyle name="Ergebnis 8" xfId="2842" xr:uid="{00000000-0005-0000-0000-0000A9070000}"/>
    <cellStyle name="Ergebnis 8 2" xfId="2843" xr:uid="{00000000-0005-0000-0000-0000AA070000}"/>
    <cellStyle name="Ergebnis 8 3" xfId="2844" xr:uid="{00000000-0005-0000-0000-0000AB070000}"/>
    <cellStyle name="Ergebnis 9" xfId="2845" xr:uid="{00000000-0005-0000-0000-0000AC070000}"/>
    <cellStyle name="Ergebnis 9 2" xfId="2846" xr:uid="{00000000-0005-0000-0000-0000AD070000}"/>
    <cellStyle name="Ergebnis 9 3" xfId="2847" xr:uid="{00000000-0005-0000-0000-0000AE070000}"/>
    <cellStyle name="Erklärender Text" xfId="266" xr:uid="{00000000-0005-0000-0000-0000AF070000}"/>
    <cellStyle name="Estilo 1" xfId="267" xr:uid="{00000000-0005-0000-0000-0000B0070000}"/>
    <cellStyle name="Estilo 1 2" xfId="268" xr:uid="{00000000-0005-0000-0000-0000B1070000}"/>
    <cellStyle name="Euro" xfId="269" xr:uid="{00000000-0005-0000-0000-0000B2070000}"/>
    <cellStyle name="Euro 2" xfId="270" xr:uid="{00000000-0005-0000-0000-0000B3070000}"/>
    <cellStyle name="Euro 3" xfId="271" xr:uid="{00000000-0005-0000-0000-0000B4070000}"/>
    <cellStyle name="Euro 4" xfId="272" xr:uid="{00000000-0005-0000-0000-0000B5070000}"/>
    <cellStyle name="Euro 5" xfId="273" xr:uid="{00000000-0005-0000-0000-0000B6070000}"/>
    <cellStyle name="Explanatory Text" xfId="274" xr:uid="{00000000-0005-0000-0000-0000B7070000}"/>
    <cellStyle name="Explanatory Text 2" xfId="4251" xr:uid="{00000000-0005-0000-0000-0000B8070000}"/>
    <cellStyle name="Explanatory Text 3" xfId="4252" xr:uid="{00000000-0005-0000-0000-0000B9070000}"/>
    <cellStyle name="F2" xfId="275" xr:uid="{00000000-0005-0000-0000-0000BA070000}"/>
    <cellStyle name="F3" xfId="276" xr:uid="{00000000-0005-0000-0000-0000BB070000}"/>
    <cellStyle name="F4" xfId="277" xr:uid="{00000000-0005-0000-0000-0000BC070000}"/>
    <cellStyle name="F5" xfId="278" xr:uid="{00000000-0005-0000-0000-0000BD070000}"/>
    <cellStyle name="F6" xfId="279" xr:uid="{00000000-0005-0000-0000-0000BE070000}"/>
    <cellStyle name="F7" xfId="280" xr:uid="{00000000-0005-0000-0000-0000BF070000}"/>
    <cellStyle name="F8" xfId="281" xr:uid="{00000000-0005-0000-0000-0000C0070000}"/>
    <cellStyle name="Fecha" xfId="282" xr:uid="{00000000-0005-0000-0000-0000C1070000}"/>
    <cellStyle name="Fecha 2" xfId="283" xr:uid="{00000000-0005-0000-0000-0000C2070000}"/>
    <cellStyle name="Fijo" xfId="284" xr:uid="{00000000-0005-0000-0000-0000C3070000}"/>
    <cellStyle name="Fijo 2" xfId="285" xr:uid="{00000000-0005-0000-0000-0000C4070000}"/>
    <cellStyle name="Financiero" xfId="286" xr:uid="{00000000-0005-0000-0000-0000C5070000}"/>
    <cellStyle name="Fixed" xfId="287" xr:uid="{00000000-0005-0000-0000-0000C6070000}"/>
    <cellStyle name="FORMAT 2" xfId="288" xr:uid="{00000000-0005-0000-0000-0000C7070000}"/>
    <cellStyle name="FS_Título 1" xfId="629" xr:uid="{00000000-0005-0000-0000-0000C8070000}"/>
    <cellStyle name="Giriş" xfId="289" xr:uid="{00000000-0005-0000-0000-0000C9070000}"/>
    <cellStyle name="Giriş 10" xfId="2849" xr:uid="{00000000-0005-0000-0000-0000CA070000}"/>
    <cellStyle name="Giriş 10 2" xfId="2850" xr:uid="{00000000-0005-0000-0000-0000CB070000}"/>
    <cellStyle name="Giriş 10 3" xfId="2851" xr:uid="{00000000-0005-0000-0000-0000CC070000}"/>
    <cellStyle name="Giriş 11" xfId="2852" xr:uid="{00000000-0005-0000-0000-0000CD070000}"/>
    <cellStyle name="Giriş 11 2" xfId="2853" xr:uid="{00000000-0005-0000-0000-0000CE070000}"/>
    <cellStyle name="Giriş 11 3" xfId="2854" xr:uid="{00000000-0005-0000-0000-0000CF070000}"/>
    <cellStyle name="Giriş 12" xfId="2855" xr:uid="{00000000-0005-0000-0000-0000D0070000}"/>
    <cellStyle name="Giriş 12 2" xfId="2856" xr:uid="{00000000-0005-0000-0000-0000D1070000}"/>
    <cellStyle name="Giriş 12 3" xfId="2857" xr:uid="{00000000-0005-0000-0000-0000D2070000}"/>
    <cellStyle name="Giriş 13" xfId="2858" xr:uid="{00000000-0005-0000-0000-0000D3070000}"/>
    <cellStyle name="Giriş 13 2" xfId="2859" xr:uid="{00000000-0005-0000-0000-0000D4070000}"/>
    <cellStyle name="Giriş 13 3" xfId="2860" xr:uid="{00000000-0005-0000-0000-0000D5070000}"/>
    <cellStyle name="Giriş 14" xfId="2861" xr:uid="{00000000-0005-0000-0000-0000D6070000}"/>
    <cellStyle name="Giriş 15" xfId="2862" xr:uid="{00000000-0005-0000-0000-0000D7070000}"/>
    <cellStyle name="Giriş 16" xfId="2848" xr:uid="{00000000-0005-0000-0000-0000D8070000}"/>
    <cellStyle name="Giriş 2" xfId="690" xr:uid="{00000000-0005-0000-0000-0000D9070000}"/>
    <cellStyle name="Giriş 2 10" xfId="2864" xr:uid="{00000000-0005-0000-0000-0000DA070000}"/>
    <cellStyle name="Giriş 2 10 2" xfId="2865" xr:uid="{00000000-0005-0000-0000-0000DB070000}"/>
    <cellStyle name="Giriş 2 10 3" xfId="2866" xr:uid="{00000000-0005-0000-0000-0000DC070000}"/>
    <cellStyle name="Giriş 2 11" xfId="2867" xr:uid="{00000000-0005-0000-0000-0000DD070000}"/>
    <cellStyle name="Giriş 2 11 2" xfId="2868" xr:uid="{00000000-0005-0000-0000-0000DE070000}"/>
    <cellStyle name="Giriş 2 11 3" xfId="2869" xr:uid="{00000000-0005-0000-0000-0000DF070000}"/>
    <cellStyle name="Giriş 2 12" xfId="2870" xr:uid="{00000000-0005-0000-0000-0000E0070000}"/>
    <cellStyle name="Giriş 2 12 2" xfId="2871" xr:uid="{00000000-0005-0000-0000-0000E1070000}"/>
    <cellStyle name="Giriş 2 12 3" xfId="2872" xr:uid="{00000000-0005-0000-0000-0000E2070000}"/>
    <cellStyle name="Giriş 2 13" xfId="2873" xr:uid="{00000000-0005-0000-0000-0000E3070000}"/>
    <cellStyle name="Giriş 2 14" xfId="2874" xr:uid="{00000000-0005-0000-0000-0000E4070000}"/>
    <cellStyle name="Giriş 2 15" xfId="2863" xr:uid="{00000000-0005-0000-0000-0000E5070000}"/>
    <cellStyle name="Giriş 2 2" xfId="1353" xr:uid="{00000000-0005-0000-0000-0000E6070000}"/>
    <cellStyle name="Giriş 2 2 2" xfId="1551" xr:uid="{00000000-0005-0000-0000-0000E7070000}"/>
    <cellStyle name="Giriş 2 2 2 2" xfId="2876" xr:uid="{00000000-0005-0000-0000-0000E8070000}"/>
    <cellStyle name="Giriş 2 2 2 3" xfId="4253" xr:uid="{00000000-0005-0000-0000-0000E9070000}"/>
    <cellStyle name="Giriş 2 2 2 4" xfId="4254" xr:uid="{00000000-0005-0000-0000-0000EA070000}"/>
    <cellStyle name="Giriş 2 2 2 5" xfId="4255" xr:uid="{00000000-0005-0000-0000-0000EB070000}"/>
    <cellStyle name="Giriş 2 2 3" xfId="1586" xr:uid="{00000000-0005-0000-0000-0000EC070000}"/>
    <cellStyle name="Giriş 2 2 3 2" xfId="2877" xr:uid="{00000000-0005-0000-0000-0000ED070000}"/>
    <cellStyle name="Giriş 2 2 4" xfId="1612" xr:uid="{00000000-0005-0000-0000-0000EE070000}"/>
    <cellStyle name="Giriş 2 2 5" xfId="1645" xr:uid="{00000000-0005-0000-0000-0000EF070000}"/>
    <cellStyle name="Giriş 2 2 6" xfId="1666" xr:uid="{00000000-0005-0000-0000-0000F0070000}"/>
    <cellStyle name="Giriş 2 2 7" xfId="1700" xr:uid="{00000000-0005-0000-0000-0000F1070000}"/>
    <cellStyle name="Giriş 2 2 8" xfId="2875" xr:uid="{00000000-0005-0000-0000-0000F2070000}"/>
    <cellStyle name="Giriş 2 3" xfId="1070" xr:uid="{00000000-0005-0000-0000-0000F3070000}"/>
    <cellStyle name="Giriş 2 3 2" xfId="2879" xr:uid="{00000000-0005-0000-0000-0000F4070000}"/>
    <cellStyle name="Giriş 2 3 3" xfId="2880" xr:uid="{00000000-0005-0000-0000-0000F5070000}"/>
    <cellStyle name="Giriş 2 3 4" xfId="2878" xr:uid="{00000000-0005-0000-0000-0000F6070000}"/>
    <cellStyle name="Giriş 2 3 5" xfId="4256" xr:uid="{00000000-0005-0000-0000-0000F7070000}"/>
    <cellStyle name="Giriş 2 4" xfId="1426" xr:uid="{00000000-0005-0000-0000-0000F8070000}"/>
    <cellStyle name="Giriş 2 4 2" xfId="2882" xr:uid="{00000000-0005-0000-0000-0000F9070000}"/>
    <cellStyle name="Giriş 2 4 3" xfId="2883" xr:uid="{00000000-0005-0000-0000-0000FA070000}"/>
    <cellStyle name="Giriş 2 4 4" xfId="2881" xr:uid="{00000000-0005-0000-0000-0000FB070000}"/>
    <cellStyle name="Giriş 2 5" xfId="738" xr:uid="{00000000-0005-0000-0000-0000FC070000}"/>
    <cellStyle name="Giriş 2 5 2" xfId="2885" xr:uid="{00000000-0005-0000-0000-0000FD070000}"/>
    <cellStyle name="Giriş 2 5 3" xfId="2886" xr:uid="{00000000-0005-0000-0000-0000FE070000}"/>
    <cellStyle name="Giriş 2 5 4" xfId="2884" xr:uid="{00000000-0005-0000-0000-0000FF070000}"/>
    <cellStyle name="Giriş 2 6" xfId="766" xr:uid="{00000000-0005-0000-0000-000000080000}"/>
    <cellStyle name="Giriş 2 6 2" xfId="2888" xr:uid="{00000000-0005-0000-0000-000001080000}"/>
    <cellStyle name="Giriş 2 6 3" xfId="2889" xr:uid="{00000000-0005-0000-0000-000002080000}"/>
    <cellStyle name="Giriş 2 6 4" xfId="2887" xr:uid="{00000000-0005-0000-0000-000003080000}"/>
    <cellStyle name="Giriş 2 7" xfId="2890" xr:uid="{00000000-0005-0000-0000-000004080000}"/>
    <cellStyle name="Giriş 2 7 2" xfId="2891" xr:uid="{00000000-0005-0000-0000-000005080000}"/>
    <cellStyle name="Giriş 2 7 3" xfId="2892" xr:uid="{00000000-0005-0000-0000-000006080000}"/>
    <cellStyle name="Giriş 2 8" xfId="2893" xr:uid="{00000000-0005-0000-0000-000007080000}"/>
    <cellStyle name="Giriş 2 8 2" xfId="2894" xr:uid="{00000000-0005-0000-0000-000008080000}"/>
    <cellStyle name="Giriş 2 8 3" xfId="2895" xr:uid="{00000000-0005-0000-0000-000009080000}"/>
    <cellStyle name="Giriş 2 9" xfId="2896" xr:uid="{00000000-0005-0000-0000-00000A080000}"/>
    <cellStyle name="Giriş 2 9 2" xfId="2897" xr:uid="{00000000-0005-0000-0000-00000B080000}"/>
    <cellStyle name="Giriş 2 9 3" xfId="2898" xr:uid="{00000000-0005-0000-0000-00000C080000}"/>
    <cellStyle name="Giriş 3" xfId="1186" xr:uid="{00000000-0005-0000-0000-00000D080000}"/>
    <cellStyle name="Giriş 3 2" xfId="1469" xr:uid="{00000000-0005-0000-0000-00000E080000}"/>
    <cellStyle name="Giriş 3 2 2" xfId="2900" xr:uid="{00000000-0005-0000-0000-00000F080000}"/>
    <cellStyle name="Giriş 3 2 3" xfId="4257" xr:uid="{00000000-0005-0000-0000-000010080000}"/>
    <cellStyle name="Giriş 3 2 4" xfId="4258" xr:uid="{00000000-0005-0000-0000-000011080000}"/>
    <cellStyle name="Giriş 3 2 5" xfId="4259" xr:uid="{00000000-0005-0000-0000-000012080000}"/>
    <cellStyle name="Giriş 3 3" xfId="899" xr:uid="{00000000-0005-0000-0000-000013080000}"/>
    <cellStyle name="Giriş 3 3 2" xfId="2901" xr:uid="{00000000-0005-0000-0000-000014080000}"/>
    <cellStyle name="Giriş 3 4" xfId="778" xr:uid="{00000000-0005-0000-0000-000015080000}"/>
    <cellStyle name="Giriş 3 5" xfId="1439" xr:uid="{00000000-0005-0000-0000-000016080000}"/>
    <cellStyle name="Giriş 3 6" xfId="827" xr:uid="{00000000-0005-0000-0000-000017080000}"/>
    <cellStyle name="Giriş 3 7" xfId="945" xr:uid="{00000000-0005-0000-0000-000018080000}"/>
    <cellStyle name="Giriş 3 8" xfId="2899" xr:uid="{00000000-0005-0000-0000-000019080000}"/>
    <cellStyle name="Giriş 4" xfId="833" xr:uid="{00000000-0005-0000-0000-00001A080000}"/>
    <cellStyle name="Giriş 4 2" xfId="2903" xr:uid="{00000000-0005-0000-0000-00001B080000}"/>
    <cellStyle name="Giriş 4 3" xfId="2904" xr:uid="{00000000-0005-0000-0000-00001C080000}"/>
    <cellStyle name="Giriş 4 4" xfId="2902" xr:uid="{00000000-0005-0000-0000-00001D080000}"/>
    <cellStyle name="Giriş 4 5" xfId="4260" xr:uid="{00000000-0005-0000-0000-00001E080000}"/>
    <cellStyle name="Giriş 5" xfId="858" xr:uid="{00000000-0005-0000-0000-00001F080000}"/>
    <cellStyle name="Giriş 5 2" xfId="2906" xr:uid="{00000000-0005-0000-0000-000020080000}"/>
    <cellStyle name="Giriş 5 3" xfId="2907" xr:uid="{00000000-0005-0000-0000-000021080000}"/>
    <cellStyle name="Giriş 5 4" xfId="2905" xr:uid="{00000000-0005-0000-0000-000022080000}"/>
    <cellStyle name="Giriş 6" xfId="743" xr:uid="{00000000-0005-0000-0000-000023080000}"/>
    <cellStyle name="Giriş 6 2" xfId="2909" xr:uid="{00000000-0005-0000-0000-000024080000}"/>
    <cellStyle name="Giriş 6 3" xfId="2910" xr:uid="{00000000-0005-0000-0000-000025080000}"/>
    <cellStyle name="Giriş 6 4" xfId="2908" xr:uid="{00000000-0005-0000-0000-000026080000}"/>
    <cellStyle name="Giriş 7" xfId="1636" xr:uid="{00000000-0005-0000-0000-000027080000}"/>
    <cellStyle name="Giriş 7 2" xfId="2912" xr:uid="{00000000-0005-0000-0000-000028080000}"/>
    <cellStyle name="Giriş 7 3" xfId="2913" xr:uid="{00000000-0005-0000-0000-000029080000}"/>
    <cellStyle name="Giriş 7 4" xfId="2911" xr:uid="{00000000-0005-0000-0000-00002A080000}"/>
    <cellStyle name="Giriş 8" xfId="2914" xr:uid="{00000000-0005-0000-0000-00002B080000}"/>
    <cellStyle name="Giriş 8 2" xfId="2915" xr:uid="{00000000-0005-0000-0000-00002C080000}"/>
    <cellStyle name="Giriş 8 3" xfId="2916" xr:uid="{00000000-0005-0000-0000-00002D080000}"/>
    <cellStyle name="Giriş 9" xfId="2917" xr:uid="{00000000-0005-0000-0000-00002E080000}"/>
    <cellStyle name="Giriş 9 2" xfId="2918" xr:uid="{00000000-0005-0000-0000-00002F080000}"/>
    <cellStyle name="Giriş 9 3" xfId="2919" xr:uid="{00000000-0005-0000-0000-000030080000}"/>
    <cellStyle name="Good" xfId="290" xr:uid="{00000000-0005-0000-0000-000031080000}"/>
    <cellStyle name="Good 2" xfId="4261" xr:uid="{00000000-0005-0000-0000-000032080000}"/>
    <cellStyle name="Good 3" xfId="4262" xr:uid="{00000000-0005-0000-0000-000033080000}"/>
    <cellStyle name="Green shade" xfId="291" xr:uid="{00000000-0005-0000-0000-000034080000}"/>
    <cellStyle name="Grey" xfId="292" xr:uid="{00000000-0005-0000-0000-000035080000}"/>
    <cellStyle name="Gut" xfId="293" xr:uid="{00000000-0005-0000-0000-000036080000}"/>
    <cellStyle name="HEADER" xfId="294" xr:uid="{00000000-0005-0000-0000-000037080000}"/>
    <cellStyle name="Header1" xfId="295" xr:uid="{00000000-0005-0000-0000-000038080000}"/>
    <cellStyle name="Header2" xfId="296" xr:uid="{00000000-0005-0000-0000-000039080000}"/>
    <cellStyle name="Header2 10" xfId="2921" xr:uid="{00000000-0005-0000-0000-00003A080000}"/>
    <cellStyle name="Header2 11" xfId="2922" xr:uid="{00000000-0005-0000-0000-00003B080000}"/>
    <cellStyle name="Header2 12" xfId="2920" xr:uid="{00000000-0005-0000-0000-00003C080000}"/>
    <cellStyle name="Header2 2" xfId="691" xr:uid="{00000000-0005-0000-0000-00003D080000}"/>
    <cellStyle name="Header2 2 10" xfId="2924" xr:uid="{00000000-0005-0000-0000-00003E080000}"/>
    <cellStyle name="Header2 2 11" xfId="2923" xr:uid="{00000000-0005-0000-0000-00003F080000}"/>
    <cellStyle name="Header2 2 2" xfId="1280" xr:uid="{00000000-0005-0000-0000-000040080000}"/>
    <cellStyle name="Header2 2 2 2" xfId="1512" xr:uid="{00000000-0005-0000-0000-000041080000}"/>
    <cellStyle name="Header2 2 2 2 2" xfId="2926" xr:uid="{00000000-0005-0000-0000-000042080000}"/>
    <cellStyle name="Header2 2 2 2 3" xfId="4263" xr:uid="{00000000-0005-0000-0000-000043080000}"/>
    <cellStyle name="Header2 2 2 2 4" xfId="4264" xr:uid="{00000000-0005-0000-0000-000044080000}"/>
    <cellStyle name="Header2 2 2 2 5" xfId="4265" xr:uid="{00000000-0005-0000-0000-000045080000}"/>
    <cellStyle name="Header2 2 2 3" xfId="860" xr:uid="{00000000-0005-0000-0000-000046080000}"/>
    <cellStyle name="Header2 2 2 3 2" xfId="2927" xr:uid="{00000000-0005-0000-0000-000047080000}"/>
    <cellStyle name="Header2 2 2 3 3" xfId="4266" xr:uid="{00000000-0005-0000-0000-000048080000}"/>
    <cellStyle name="Header2 2 2 3 4" xfId="4267" xr:uid="{00000000-0005-0000-0000-000049080000}"/>
    <cellStyle name="Header2 2 2 4" xfId="1684" xr:uid="{00000000-0005-0000-0000-00004A080000}"/>
    <cellStyle name="Header2 2 2 4 2" xfId="2928" xr:uid="{00000000-0005-0000-0000-00004B080000}"/>
    <cellStyle name="Header2 2 2 5" xfId="2929" xr:uid="{00000000-0005-0000-0000-00004C080000}"/>
    <cellStyle name="Header2 2 2 6" xfId="2925" xr:uid="{00000000-0005-0000-0000-00004D080000}"/>
    <cellStyle name="Header2 2 3" xfId="1071" xr:uid="{00000000-0005-0000-0000-00004E080000}"/>
    <cellStyle name="Header2 2 3 2" xfId="2931" xr:uid="{00000000-0005-0000-0000-00004F080000}"/>
    <cellStyle name="Header2 2 3 3" xfId="2932" xr:uid="{00000000-0005-0000-0000-000050080000}"/>
    <cellStyle name="Header2 2 3 4" xfId="2930" xr:uid="{00000000-0005-0000-0000-000051080000}"/>
    <cellStyle name="Header2 2 3 5" xfId="4268" xr:uid="{00000000-0005-0000-0000-000052080000}"/>
    <cellStyle name="Header2 2 4" xfId="1412" xr:uid="{00000000-0005-0000-0000-000053080000}"/>
    <cellStyle name="Header2 2 4 2" xfId="2934" xr:uid="{00000000-0005-0000-0000-000054080000}"/>
    <cellStyle name="Header2 2 4 3" xfId="2935" xr:uid="{00000000-0005-0000-0000-000055080000}"/>
    <cellStyle name="Header2 2 4 4" xfId="2933" xr:uid="{00000000-0005-0000-0000-000056080000}"/>
    <cellStyle name="Header2 2 5" xfId="2936" xr:uid="{00000000-0005-0000-0000-000057080000}"/>
    <cellStyle name="Header2 2 5 2" xfId="2937" xr:uid="{00000000-0005-0000-0000-000058080000}"/>
    <cellStyle name="Header2 2 5 3" xfId="2938" xr:uid="{00000000-0005-0000-0000-000059080000}"/>
    <cellStyle name="Header2 2 6" xfId="2939" xr:uid="{00000000-0005-0000-0000-00005A080000}"/>
    <cellStyle name="Header2 2 6 2" xfId="2940" xr:uid="{00000000-0005-0000-0000-00005B080000}"/>
    <cellStyle name="Header2 2 6 3" xfId="2941" xr:uid="{00000000-0005-0000-0000-00005C080000}"/>
    <cellStyle name="Header2 2 7" xfId="2942" xr:uid="{00000000-0005-0000-0000-00005D080000}"/>
    <cellStyle name="Header2 2 7 2" xfId="2943" xr:uid="{00000000-0005-0000-0000-00005E080000}"/>
    <cellStyle name="Header2 2 7 3" xfId="2944" xr:uid="{00000000-0005-0000-0000-00005F080000}"/>
    <cellStyle name="Header2 2 8" xfId="2945" xr:uid="{00000000-0005-0000-0000-000060080000}"/>
    <cellStyle name="Header2 2 9" xfId="2946" xr:uid="{00000000-0005-0000-0000-000061080000}"/>
    <cellStyle name="Header2 3" xfId="1173" xr:uid="{00000000-0005-0000-0000-000062080000}"/>
    <cellStyle name="Header2 3 2" xfId="1464" xr:uid="{00000000-0005-0000-0000-000063080000}"/>
    <cellStyle name="Header2 3 2 2" xfId="2948" xr:uid="{00000000-0005-0000-0000-000064080000}"/>
    <cellStyle name="Header2 3 2 3" xfId="4269" xr:uid="{00000000-0005-0000-0000-000065080000}"/>
    <cellStyle name="Header2 3 2 4" xfId="4270" xr:uid="{00000000-0005-0000-0000-000066080000}"/>
    <cellStyle name="Header2 3 2 5" xfId="4271" xr:uid="{00000000-0005-0000-0000-000067080000}"/>
    <cellStyle name="Header2 3 3" xfId="1575" xr:uid="{00000000-0005-0000-0000-000068080000}"/>
    <cellStyle name="Header2 3 3 2" xfId="2949" xr:uid="{00000000-0005-0000-0000-000069080000}"/>
    <cellStyle name="Header2 3 3 3" xfId="4272" xr:uid="{00000000-0005-0000-0000-00006A080000}"/>
    <cellStyle name="Header2 3 3 4" xfId="4273" xr:uid="{00000000-0005-0000-0000-00006B080000}"/>
    <cellStyle name="Header2 3 4" xfId="1062" xr:uid="{00000000-0005-0000-0000-00006C080000}"/>
    <cellStyle name="Header2 3 4 2" xfId="2950" xr:uid="{00000000-0005-0000-0000-00006D080000}"/>
    <cellStyle name="Header2 3 5" xfId="2951" xr:uid="{00000000-0005-0000-0000-00006E080000}"/>
    <cellStyle name="Header2 3 6" xfId="2947" xr:uid="{00000000-0005-0000-0000-00006F080000}"/>
    <cellStyle name="Header2 4" xfId="836" xr:uid="{00000000-0005-0000-0000-000070080000}"/>
    <cellStyle name="Header2 4 2" xfId="2953" xr:uid="{00000000-0005-0000-0000-000071080000}"/>
    <cellStyle name="Header2 4 3" xfId="2954" xr:uid="{00000000-0005-0000-0000-000072080000}"/>
    <cellStyle name="Header2 4 4" xfId="2952" xr:uid="{00000000-0005-0000-0000-000073080000}"/>
    <cellStyle name="Header2 4 5" xfId="4274" xr:uid="{00000000-0005-0000-0000-000074080000}"/>
    <cellStyle name="Header2 5" xfId="843" xr:uid="{00000000-0005-0000-0000-000075080000}"/>
    <cellStyle name="Header2 5 2" xfId="2956" xr:uid="{00000000-0005-0000-0000-000076080000}"/>
    <cellStyle name="Header2 5 3" xfId="2957" xr:uid="{00000000-0005-0000-0000-000077080000}"/>
    <cellStyle name="Header2 5 4" xfId="2955" xr:uid="{00000000-0005-0000-0000-000078080000}"/>
    <cellStyle name="Header2 6" xfId="2958" xr:uid="{00000000-0005-0000-0000-000079080000}"/>
    <cellStyle name="Header2 6 2" xfId="2959" xr:uid="{00000000-0005-0000-0000-00007A080000}"/>
    <cellStyle name="Header2 6 3" xfId="2960" xr:uid="{00000000-0005-0000-0000-00007B080000}"/>
    <cellStyle name="Header2 7" xfId="2961" xr:uid="{00000000-0005-0000-0000-00007C080000}"/>
    <cellStyle name="Header2 7 2" xfId="2962" xr:uid="{00000000-0005-0000-0000-00007D080000}"/>
    <cellStyle name="Header2 7 3" xfId="2963" xr:uid="{00000000-0005-0000-0000-00007E080000}"/>
    <cellStyle name="Header2 8" xfId="2964" xr:uid="{00000000-0005-0000-0000-00007F080000}"/>
    <cellStyle name="Header2 8 2" xfId="2965" xr:uid="{00000000-0005-0000-0000-000080080000}"/>
    <cellStyle name="Header2 8 3" xfId="2966" xr:uid="{00000000-0005-0000-0000-000081080000}"/>
    <cellStyle name="Header2 9" xfId="2967" xr:uid="{00000000-0005-0000-0000-000082080000}"/>
    <cellStyle name="Heading" xfId="297" xr:uid="{00000000-0005-0000-0000-000083080000}"/>
    <cellStyle name="Heading 1" xfId="298" xr:uid="{00000000-0005-0000-0000-000084080000}"/>
    <cellStyle name="Heading 1 2" xfId="299" xr:uid="{00000000-0005-0000-0000-000085080000}"/>
    <cellStyle name="Heading 1 3" xfId="4275" xr:uid="{00000000-0005-0000-0000-000086080000}"/>
    <cellStyle name="Heading 1 4" xfId="4276" xr:uid="{00000000-0005-0000-0000-000087080000}"/>
    <cellStyle name="Heading 2" xfId="300" xr:uid="{00000000-0005-0000-0000-000088080000}"/>
    <cellStyle name="Heading 2 2" xfId="301" xr:uid="{00000000-0005-0000-0000-000089080000}"/>
    <cellStyle name="Heading 2 3" xfId="4277" xr:uid="{00000000-0005-0000-0000-00008A080000}"/>
    <cellStyle name="Heading 2 4" xfId="4278" xr:uid="{00000000-0005-0000-0000-00008B080000}"/>
    <cellStyle name="Heading 3" xfId="302" xr:uid="{00000000-0005-0000-0000-00008C080000}"/>
    <cellStyle name="Heading 3 2" xfId="2968" xr:uid="{00000000-0005-0000-0000-00008D080000}"/>
    <cellStyle name="Heading 3 3" xfId="4279" xr:uid="{00000000-0005-0000-0000-00008E080000}"/>
    <cellStyle name="Heading 4" xfId="303" xr:uid="{00000000-0005-0000-0000-00008F080000}"/>
    <cellStyle name="Heading 4 2" xfId="2969" xr:uid="{00000000-0005-0000-0000-000090080000}"/>
    <cellStyle name="Heading 4 3" xfId="4280" xr:uid="{00000000-0005-0000-0000-000091080000}"/>
    <cellStyle name="Heading1" xfId="304" xr:uid="{00000000-0005-0000-0000-000092080000}"/>
    <cellStyle name="Heading2" xfId="305" xr:uid="{00000000-0005-0000-0000-000093080000}"/>
    <cellStyle name="Helv 10 Bold" xfId="306" xr:uid="{00000000-0005-0000-0000-000094080000}"/>
    <cellStyle name="Helv 12 Bold" xfId="307" xr:uid="{00000000-0005-0000-0000-000095080000}"/>
    <cellStyle name="Helv8_PFD4.XLS" xfId="308" xr:uid="{00000000-0005-0000-0000-000096080000}"/>
    <cellStyle name="Hesaplama" xfId="309" xr:uid="{00000000-0005-0000-0000-000097080000}"/>
    <cellStyle name="Hesaplama 10" xfId="2971" xr:uid="{00000000-0005-0000-0000-000098080000}"/>
    <cellStyle name="Hesaplama 10 2" xfId="2972" xr:uid="{00000000-0005-0000-0000-000099080000}"/>
    <cellStyle name="Hesaplama 10 3" xfId="2973" xr:uid="{00000000-0005-0000-0000-00009A080000}"/>
    <cellStyle name="Hesaplama 11" xfId="2974" xr:uid="{00000000-0005-0000-0000-00009B080000}"/>
    <cellStyle name="Hesaplama 11 2" xfId="2975" xr:uid="{00000000-0005-0000-0000-00009C080000}"/>
    <cellStyle name="Hesaplama 11 3" xfId="2976" xr:uid="{00000000-0005-0000-0000-00009D080000}"/>
    <cellStyle name="Hesaplama 12" xfId="2977" xr:uid="{00000000-0005-0000-0000-00009E080000}"/>
    <cellStyle name="Hesaplama 12 2" xfId="2978" xr:uid="{00000000-0005-0000-0000-00009F080000}"/>
    <cellStyle name="Hesaplama 12 3" xfId="2979" xr:uid="{00000000-0005-0000-0000-0000A0080000}"/>
    <cellStyle name="Hesaplama 13" xfId="2980" xr:uid="{00000000-0005-0000-0000-0000A1080000}"/>
    <cellStyle name="Hesaplama 13 2" xfId="2981" xr:uid="{00000000-0005-0000-0000-0000A2080000}"/>
    <cellStyle name="Hesaplama 13 3" xfId="2982" xr:uid="{00000000-0005-0000-0000-0000A3080000}"/>
    <cellStyle name="Hesaplama 14" xfId="2983" xr:uid="{00000000-0005-0000-0000-0000A4080000}"/>
    <cellStyle name="Hesaplama 15" xfId="2984" xr:uid="{00000000-0005-0000-0000-0000A5080000}"/>
    <cellStyle name="Hesaplama 16" xfId="2970" xr:uid="{00000000-0005-0000-0000-0000A6080000}"/>
    <cellStyle name="Hesaplama 2" xfId="692" xr:uid="{00000000-0005-0000-0000-0000A7080000}"/>
    <cellStyle name="Hesaplama 2 10" xfId="2986" xr:uid="{00000000-0005-0000-0000-0000A8080000}"/>
    <cellStyle name="Hesaplama 2 10 2" xfId="2987" xr:uid="{00000000-0005-0000-0000-0000A9080000}"/>
    <cellStyle name="Hesaplama 2 10 3" xfId="2988" xr:uid="{00000000-0005-0000-0000-0000AA080000}"/>
    <cellStyle name="Hesaplama 2 11" xfId="2989" xr:uid="{00000000-0005-0000-0000-0000AB080000}"/>
    <cellStyle name="Hesaplama 2 11 2" xfId="2990" xr:uid="{00000000-0005-0000-0000-0000AC080000}"/>
    <cellStyle name="Hesaplama 2 11 3" xfId="2991" xr:uid="{00000000-0005-0000-0000-0000AD080000}"/>
    <cellStyle name="Hesaplama 2 12" xfId="2992" xr:uid="{00000000-0005-0000-0000-0000AE080000}"/>
    <cellStyle name="Hesaplama 2 12 2" xfId="2993" xr:uid="{00000000-0005-0000-0000-0000AF080000}"/>
    <cellStyle name="Hesaplama 2 12 3" xfId="2994" xr:uid="{00000000-0005-0000-0000-0000B0080000}"/>
    <cellStyle name="Hesaplama 2 13" xfId="2995" xr:uid="{00000000-0005-0000-0000-0000B1080000}"/>
    <cellStyle name="Hesaplama 2 14" xfId="2996" xr:uid="{00000000-0005-0000-0000-0000B2080000}"/>
    <cellStyle name="Hesaplama 2 15" xfId="2985" xr:uid="{00000000-0005-0000-0000-0000B3080000}"/>
    <cellStyle name="Hesaplama 2 2" xfId="1354" xr:uid="{00000000-0005-0000-0000-0000B4080000}"/>
    <cellStyle name="Hesaplama 2 2 2" xfId="1552" xr:uid="{00000000-0005-0000-0000-0000B5080000}"/>
    <cellStyle name="Hesaplama 2 2 2 2" xfId="2998" xr:uid="{00000000-0005-0000-0000-0000B6080000}"/>
    <cellStyle name="Hesaplama 2 2 2 3" xfId="4281" xr:uid="{00000000-0005-0000-0000-0000B7080000}"/>
    <cellStyle name="Hesaplama 2 2 2 4" xfId="4282" xr:uid="{00000000-0005-0000-0000-0000B8080000}"/>
    <cellStyle name="Hesaplama 2 2 2 5" xfId="4283" xr:uid="{00000000-0005-0000-0000-0000B9080000}"/>
    <cellStyle name="Hesaplama 2 2 3" xfId="1587" xr:uid="{00000000-0005-0000-0000-0000BA080000}"/>
    <cellStyle name="Hesaplama 2 2 3 2" xfId="2999" xr:uid="{00000000-0005-0000-0000-0000BB080000}"/>
    <cellStyle name="Hesaplama 2 2 4" xfId="1613" xr:uid="{00000000-0005-0000-0000-0000BC080000}"/>
    <cellStyle name="Hesaplama 2 2 5" xfId="1646" xr:uid="{00000000-0005-0000-0000-0000BD080000}"/>
    <cellStyle name="Hesaplama 2 2 6" xfId="1667" xr:uid="{00000000-0005-0000-0000-0000BE080000}"/>
    <cellStyle name="Hesaplama 2 2 7" xfId="1701" xr:uid="{00000000-0005-0000-0000-0000BF080000}"/>
    <cellStyle name="Hesaplama 2 2 8" xfId="2997" xr:uid="{00000000-0005-0000-0000-0000C0080000}"/>
    <cellStyle name="Hesaplama 2 3" xfId="1072" xr:uid="{00000000-0005-0000-0000-0000C1080000}"/>
    <cellStyle name="Hesaplama 2 3 2" xfId="3001" xr:uid="{00000000-0005-0000-0000-0000C2080000}"/>
    <cellStyle name="Hesaplama 2 3 3" xfId="3002" xr:uid="{00000000-0005-0000-0000-0000C3080000}"/>
    <cellStyle name="Hesaplama 2 3 4" xfId="3000" xr:uid="{00000000-0005-0000-0000-0000C4080000}"/>
    <cellStyle name="Hesaplama 2 3 5" xfId="4284" xr:uid="{00000000-0005-0000-0000-0000C5080000}"/>
    <cellStyle name="Hesaplama 2 4" xfId="1427" xr:uid="{00000000-0005-0000-0000-0000C6080000}"/>
    <cellStyle name="Hesaplama 2 4 2" xfId="3004" xr:uid="{00000000-0005-0000-0000-0000C7080000}"/>
    <cellStyle name="Hesaplama 2 4 3" xfId="3005" xr:uid="{00000000-0005-0000-0000-0000C8080000}"/>
    <cellStyle name="Hesaplama 2 4 4" xfId="3003" xr:uid="{00000000-0005-0000-0000-0000C9080000}"/>
    <cellStyle name="Hesaplama 2 5" xfId="1475" xr:uid="{00000000-0005-0000-0000-0000CA080000}"/>
    <cellStyle name="Hesaplama 2 5 2" xfId="3007" xr:uid="{00000000-0005-0000-0000-0000CB080000}"/>
    <cellStyle name="Hesaplama 2 5 3" xfId="3008" xr:uid="{00000000-0005-0000-0000-0000CC080000}"/>
    <cellStyle name="Hesaplama 2 5 4" xfId="3006" xr:uid="{00000000-0005-0000-0000-0000CD080000}"/>
    <cellStyle name="Hesaplama 2 6" xfId="1447" xr:uid="{00000000-0005-0000-0000-0000CE080000}"/>
    <cellStyle name="Hesaplama 2 6 2" xfId="3010" xr:uid="{00000000-0005-0000-0000-0000CF080000}"/>
    <cellStyle name="Hesaplama 2 6 3" xfId="3011" xr:uid="{00000000-0005-0000-0000-0000D0080000}"/>
    <cellStyle name="Hesaplama 2 6 4" xfId="3009" xr:uid="{00000000-0005-0000-0000-0000D1080000}"/>
    <cellStyle name="Hesaplama 2 7" xfId="3012" xr:uid="{00000000-0005-0000-0000-0000D2080000}"/>
    <cellStyle name="Hesaplama 2 7 2" xfId="3013" xr:uid="{00000000-0005-0000-0000-0000D3080000}"/>
    <cellStyle name="Hesaplama 2 7 3" xfId="3014" xr:uid="{00000000-0005-0000-0000-0000D4080000}"/>
    <cellStyle name="Hesaplama 2 8" xfId="3015" xr:uid="{00000000-0005-0000-0000-0000D5080000}"/>
    <cellStyle name="Hesaplama 2 8 2" xfId="3016" xr:uid="{00000000-0005-0000-0000-0000D6080000}"/>
    <cellStyle name="Hesaplama 2 8 3" xfId="3017" xr:uid="{00000000-0005-0000-0000-0000D7080000}"/>
    <cellStyle name="Hesaplama 2 9" xfId="3018" xr:uid="{00000000-0005-0000-0000-0000D8080000}"/>
    <cellStyle name="Hesaplama 2 9 2" xfId="3019" xr:uid="{00000000-0005-0000-0000-0000D9080000}"/>
    <cellStyle name="Hesaplama 2 9 3" xfId="3020" xr:uid="{00000000-0005-0000-0000-0000DA080000}"/>
    <cellStyle name="Hesaplama 3" xfId="1181" xr:uid="{00000000-0005-0000-0000-0000DB080000}"/>
    <cellStyle name="Hesaplama 3 2" xfId="1466" xr:uid="{00000000-0005-0000-0000-0000DC080000}"/>
    <cellStyle name="Hesaplama 3 2 2" xfId="3022" xr:uid="{00000000-0005-0000-0000-0000DD080000}"/>
    <cellStyle name="Hesaplama 3 2 3" xfId="4285" xr:uid="{00000000-0005-0000-0000-0000DE080000}"/>
    <cellStyle name="Hesaplama 3 2 4" xfId="4286" xr:uid="{00000000-0005-0000-0000-0000DF080000}"/>
    <cellStyle name="Hesaplama 3 2 5" xfId="4287" xr:uid="{00000000-0005-0000-0000-0000E0080000}"/>
    <cellStyle name="Hesaplama 3 3" xfId="896" xr:uid="{00000000-0005-0000-0000-0000E1080000}"/>
    <cellStyle name="Hesaplama 3 3 2" xfId="3023" xr:uid="{00000000-0005-0000-0000-0000E2080000}"/>
    <cellStyle name="Hesaplama 3 4" xfId="1389" xr:uid="{00000000-0005-0000-0000-0000E3080000}"/>
    <cellStyle name="Hesaplama 3 5" xfId="826" xr:uid="{00000000-0005-0000-0000-0000E4080000}"/>
    <cellStyle name="Hesaplama 3 6" xfId="1434" xr:uid="{00000000-0005-0000-0000-0000E5080000}"/>
    <cellStyle name="Hesaplama 3 7" xfId="1597" xr:uid="{00000000-0005-0000-0000-0000E6080000}"/>
    <cellStyle name="Hesaplama 3 8" xfId="3021" xr:uid="{00000000-0005-0000-0000-0000E7080000}"/>
    <cellStyle name="Hesaplama 4" xfId="840" xr:uid="{00000000-0005-0000-0000-0000E8080000}"/>
    <cellStyle name="Hesaplama 4 2" xfId="3025" xr:uid="{00000000-0005-0000-0000-0000E9080000}"/>
    <cellStyle name="Hesaplama 4 3" xfId="3026" xr:uid="{00000000-0005-0000-0000-0000EA080000}"/>
    <cellStyle name="Hesaplama 4 4" xfId="3024" xr:uid="{00000000-0005-0000-0000-0000EB080000}"/>
    <cellStyle name="Hesaplama 4 5" xfId="4288" xr:uid="{00000000-0005-0000-0000-0000EC080000}"/>
    <cellStyle name="Hesaplama 5" xfId="852" xr:uid="{00000000-0005-0000-0000-0000ED080000}"/>
    <cellStyle name="Hesaplama 5 2" xfId="3028" xr:uid="{00000000-0005-0000-0000-0000EE080000}"/>
    <cellStyle name="Hesaplama 5 3" xfId="3029" xr:uid="{00000000-0005-0000-0000-0000EF080000}"/>
    <cellStyle name="Hesaplama 5 4" xfId="3027" xr:uid="{00000000-0005-0000-0000-0000F0080000}"/>
    <cellStyle name="Hesaplama 6" xfId="905" xr:uid="{00000000-0005-0000-0000-0000F1080000}"/>
    <cellStyle name="Hesaplama 6 2" xfId="3031" xr:uid="{00000000-0005-0000-0000-0000F2080000}"/>
    <cellStyle name="Hesaplama 6 3" xfId="3032" xr:uid="{00000000-0005-0000-0000-0000F3080000}"/>
    <cellStyle name="Hesaplama 6 4" xfId="3030" xr:uid="{00000000-0005-0000-0000-0000F4080000}"/>
    <cellStyle name="Hesaplama 7" xfId="1420" xr:uid="{00000000-0005-0000-0000-0000F5080000}"/>
    <cellStyle name="Hesaplama 7 2" xfId="3034" xr:uid="{00000000-0005-0000-0000-0000F6080000}"/>
    <cellStyle name="Hesaplama 7 3" xfId="3035" xr:uid="{00000000-0005-0000-0000-0000F7080000}"/>
    <cellStyle name="Hesaplama 7 4" xfId="3033" xr:uid="{00000000-0005-0000-0000-0000F8080000}"/>
    <cellStyle name="Hesaplama 8" xfId="3036" xr:uid="{00000000-0005-0000-0000-0000F9080000}"/>
    <cellStyle name="Hesaplama 8 2" xfId="3037" xr:uid="{00000000-0005-0000-0000-0000FA080000}"/>
    <cellStyle name="Hesaplama 8 3" xfId="3038" xr:uid="{00000000-0005-0000-0000-0000FB080000}"/>
    <cellStyle name="Hesaplama 9" xfId="3039" xr:uid="{00000000-0005-0000-0000-0000FC080000}"/>
    <cellStyle name="Hesaplama 9 2" xfId="3040" xr:uid="{00000000-0005-0000-0000-0000FD080000}"/>
    <cellStyle name="Hesaplama 9 3" xfId="3041" xr:uid="{00000000-0005-0000-0000-0000FE080000}"/>
    <cellStyle name="Hipervínculo 2" xfId="310" xr:uid="{00000000-0005-0000-0000-0000FF080000}"/>
    <cellStyle name="Hyperlink 2" xfId="311" xr:uid="{00000000-0005-0000-0000-000000090000}"/>
    <cellStyle name="Incorrecto 2" xfId="312" xr:uid="{00000000-0005-0000-0000-000001090000}"/>
    <cellStyle name="Input" xfId="313" xr:uid="{00000000-0005-0000-0000-000002090000}"/>
    <cellStyle name="Input [yellow]" xfId="314" xr:uid="{00000000-0005-0000-0000-000003090000}"/>
    <cellStyle name="Input [yellow] 10" xfId="3044" xr:uid="{00000000-0005-0000-0000-000004090000}"/>
    <cellStyle name="Input [yellow] 11" xfId="3043" xr:uid="{00000000-0005-0000-0000-000005090000}"/>
    <cellStyle name="Input [yellow] 2" xfId="1174" xr:uid="{00000000-0005-0000-0000-000006090000}"/>
    <cellStyle name="Input [yellow] 2 2" xfId="1465" xr:uid="{00000000-0005-0000-0000-000007090000}"/>
    <cellStyle name="Input [yellow] 2 2 2" xfId="3046" xr:uid="{00000000-0005-0000-0000-000008090000}"/>
    <cellStyle name="Input [yellow] 2 2 2 2" xfId="4289" xr:uid="{00000000-0005-0000-0000-000009090000}"/>
    <cellStyle name="Input [yellow] 2 2 2 3" xfId="4290" xr:uid="{00000000-0005-0000-0000-00000A090000}"/>
    <cellStyle name="Input [yellow] 2 2 2 4" xfId="4291" xr:uid="{00000000-0005-0000-0000-00000B090000}"/>
    <cellStyle name="Input [yellow] 2 2 3" xfId="4292" xr:uid="{00000000-0005-0000-0000-00000C090000}"/>
    <cellStyle name="Input [yellow] 2 2 4" xfId="4293" xr:uid="{00000000-0005-0000-0000-00000D090000}"/>
    <cellStyle name="Input [yellow] 2 2 5" xfId="4294" xr:uid="{00000000-0005-0000-0000-00000E090000}"/>
    <cellStyle name="Input [yellow] 2 3" xfId="1509" xr:uid="{00000000-0005-0000-0000-00000F090000}"/>
    <cellStyle name="Input [yellow] 2 3 2" xfId="3047" xr:uid="{00000000-0005-0000-0000-000010090000}"/>
    <cellStyle name="Input [yellow] 2 3 3" xfId="4295" xr:uid="{00000000-0005-0000-0000-000011090000}"/>
    <cellStyle name="Input [yellow] 2 4" xfId="870" xr:uid="{00000000-0005-0000-0000-000012090000}"/>
    <cellStyle name="Input [yellow] 2 5" xfId="1029" xr:uid="{00000000-0005-0000-0000-000013090000}"/>
    <cellStyle name="Input [yellow] 2 6" xfId="1095" xr:uid="{00000000-0005-0000-0000-000014090000}"/>
    <cellStyle name="Input [yellow] 2 7" xfId="1500" xr:uid="{00000000-0005-0000-0000-000015090000}"/>
    <cellStyle name="Input [yellow] 2 8" xfId="3045" xr:uid="{00000000-0005-0000-0000-000016090000}"/>
    <cellStyle name="Input [yellow] 3" xfId="842" xr:uid="{00000000-0005-0000-0000-000017090000}"/>
    <cellStyle name="Input [yellow] 3 2" xfId="3049" xr:uid="{00000000-0005-0000-0000-000018090000}"/>
    <cellStyle name="Input [yellow] 3 3" xfId="3050" xr:uid="{00000000-0005-0000-0000-000019090000}"/>
    <cellStyle name="Input [yellow] 3 4" xfId="3048" xr:uid="{00000000-0005-0000-0000-00001A090000}"/>
    <cellStyle name="Input [yellow] 4" xfId="3051" xr:uid="{00000000-0005-0000-0000-00001B090000}"/>
    <cellStyle name="Input [yellow] 4 2" xfId="3052" xr:uid="{00000000-0005-0000-0000-00001C090000}"/>
    <cellStyle name="Input [yellow] 5" xfId="3053" xr:uid="{00000000-0005-0000-0000-00001D090000}"/>
    <cellStyle name="Input [yellow] 5 2" xfId="3054" xr:uid="{00000000-0005-0000-0000-00001E090000}"/>
    <cellStyle name="Input [yellow] 5 3" xfId="3055" xr:uid="{00000000-0005-0000-0000-00001F090000}"/>
    <cellStyle name="Input [yellow] 6" xfId="3056" xr:uid="{00000000-0005-0000-0000-000020090000}"/>
    <cellStyle name="Input [yellow] 6 2" xfId="3057" xr:uid="{00000000-0005-0000-0000-000021090000}"/>
    <cellStyle name="Input [yellow] 7" xfId="3058" xr:uid="{00000000-0005-0000-0000-000022090000}"/>
    <cellStyle name="Input [yellow] 7 2" xfId="3059" xr:uid="{00000000-0005-0000-0000-000023090000}"/>
    <cellStyle name="Input [yellow] 7 3" xfId="3060" xr:uid="{00000000-0005-0000-0000-000024090000}"/>
    <cellStyle name="Input [yellow] 8" xfId="3061" xr:uid="{00000000-0005-0000-0000-000025090000}"/>
    <cellStyle name="Input [yellow] 8 2" xfId="3062" xr:uid="{00000000-0005-0000-0000-000026090000}"/>
    <cellStyle name="Input [yellow] 8 3" xfId="3063" xr:uid="{00000000-0005-0000-0000-000027090000}"/>
    <cellStyle name="Input [yellow] 9" xfId="3064" xr:uid="{00000000-0005-0000-0000-000028090000}"/>
    <cellStyle name="Input [yellow] 9 2" xfId="3065" xr:uid="{00000000-0005-0000-0000-000029090000}"/>
    <cellStyle name="Input [yellow] 9 3" xfId="3066" xr:uid="{00000000-0005-0000-0000-00002A090000}"/>
    <cellStyle name="Input 10" xfId="3067" xr:uid="{00000000-0005-0000-0000-00002B090000}"/>
    <cellStyle name="Input 10 2" xfId="3068" xr:uid="{00000000-0005-0000-0000-00002C090000}"/>
    <cellStyle name="Input 10 3" xfId="3069" xr:uid="{00000000-0005-0000-0000-00002D090000}"/>
    <cellStyle name="Input 11" xfId="3070" xr:uid="{00000000-0005-0000-0000-00002E090000}"/>
    <cellStyle name="Input 11 2" xfId="3071" xr:uid="{00000000-0005-0000-0000-00002F090000}"/>
    <cellStyle name="Input 11 3" xfId="3072" xr:uid="{00000000-0005-0000-0000-000030090000}"/>
    <cellStyle name="Input 12" xfId="3073" xr:uid="{00000000-0005-0000-0000-000031090000}"/>
    <cellStyle name="Input 12 2" xfId="3074" xr:uid="{00000000-0005-0000-0000-000032090000}"/>
    <cellStyle name="Input 12 3" xfId="3075" xr:uid="{00000000-0005-0000-0000-000033090000}"/>
    <cellStyle name="Input 13" xfId="3076" xr:uid="{00000000-0005-0000-0000-000034090000}"/>
    <cellStyle name="Input 13 2" xfId="3077" xr:uid="{00000000-0005-0000-0000-000035090000}"/>
    <cellStyle name="Input 13 3" xfId="3078" xr:uid="{00000000-0005-0000-0000-000036090000}"/>
    <cellStyle name="Input 14" xfId="3079" xr:uid="{00000000-0005-0000-0000-000037090000}"/>
    <cellStyle name="Input 14 2" xfId="3080" xr:uid="{00000000-0005-0000-0000-000038090000}"/>
    <cellStyle name="Input 14 3" xfId="3081" xr:uid="{00000000-0005-0000-0000-000039090000}"/>
    <cellStyle name="Input 15" xfId="3082" xr:uid="{00000000-0005-0000-0000-00003A090000}"/>
    <cellStyle name="Input 16" xfId="3083" xr:uid="{00000000-0005-0000-0000-00003B090000}"/>
    <cellStyle name="Input 17" xfId="3042" xr:uid="{00000000-0005-0000-0000-00003C090000}"/>
    <cellStyle name="Input 2" xfId="693" xr:uid="{00000000-0005-0000-0000-00003D090000}"/>
    <cellStyle name="Input 2 10" xfId="3085" xr:uid="{00000000-0005-0000-0000-00003E090000}"/>
    <cellStyle name="Input 2 10 2" xfId="3086" xr:uid="{00000000-0005-0000-0000-00003F090000}"/>
    <cellStyle name="Input 2 10 3" xfId="3087" xr:uid="{00000000-0005-0000-0000-000040090000}"/>
    <cellStyle name="Input 2 11" xfId="3088" xr:uid="{00000000-0005-0000-0000-000041090000}"/>
    <cellStyle name="Input 2 11 2" xfId="3089" xr:uid="{00000000-0005-0000-0000-000042090000}"/>
    <cellStyle name="Input 2 11 3" xfId="3090" xr:uid="{00000000-0005-0000-0000-000043090000}"/>
    <cellStyle name="Input 2 12" xfId="3091" xr:uid="{00000000-0005-0000-0000-000044090000}"/>
    <cellStyle name="Input 2 12 2" xfId="3092" xr:uid="{00000000-0005-0000-0000-000045090000}"/>
    <cellStyle name="Input 2 12 3" xfId="3093" xr:uid="{00000000-0005-0000-0000-000046090000}"/>
    <cellStyle name="Input 2 13" xfId="3094" xr:uid="{00000000-0005-0000-0000-000047090000}"/>
    <cellStyle name="Input 2 14" xfId="3095" xr:uid="{00000000-0005-0000-0000-000048090000}"/>
    <cellStyle name="Input 2 15" xfId="3084" xr:uid="{00000000-0005-0000-0000-000049090000}"/>
    <cellStyle name="Input 2 2" xfId="1355" xr:uid="{00000000-0005-0000-0000-00004A090000}"/>
    <cellStyle name="Input 2 2 2" xfId="1553" xr:uid="{00000000-0005-0000-0000-00004B090000}"/>
    <cellStyle name="Input 2 2 2 2" xfId="3097" xr:uid="{00000000-0005-0000-0000-00004C090000}"/>
    <cellStyle name="Input 2 2 2 3" xfId="4296" xr:uid="{00000000-0005-0000-0000-00004D090000}"/>
    <cellStyle name="Input 2 2 2 4" xfId="4297" xr:uid="{00000000-0005-0000-0000-00004E090000}"/>
    <cellStyle name="Input 2 2 2 5" xfId="4298" xr:uid="{00000000-0005-0000-0000-00004F090000}"/>
    <cellStyle name="Input 2 2 3" xfId="1588" xr:uid="{00000000-0005-0000-0000-000050090000}"/>
    <cellStyle name="Input 2 2 3 2" xfId="3098" xr:uid="{00000000-0005-0000-0000-000051090000}"/>
    <cellStyle name="Input 2 2 4" xfId="1614" xr:uid="{00000000-0005-0000-0000-000052090000}"/>
    <cellStyle name="Input 2 2 5" xfId="1647" xr:uid="{00000000-0005-0000-0000-000053090000}"/>
    <cellStyle name="Input 2 2 6" xfId="1668" xr:uid="{00000000-0005-0000-0000-000054090000}"/>
    <cellStyle name="Input 2 2 7" xfId="1702" xr:uid="{00000000-0005-0000-0000-000055090000}"/>
    <cellStyle name="Input 2 2 8" xfId="3096" xr:uid="{00000000-0005-0000-0000-000056090000}"/>
    <cellStyle name="Input 2 3" xfId="1073" xr:uid="{00000000-0005-0000-0000-000057090000}"/>
    <cellStyle name="Input 2 3 2" xfId="3100" xr:uid="{00000000-0005-0000-0000-000058090000}"/>
    <cellStyle name="Input 2 3 3" xfId="3101" xr:uid="{00000000-0005-0000-0000-000059090000}"/>
    <cellStyle name="Input 2 3 4" xfId="3099" xr:uid="{00000000-0005-0000-0000-00005A090000}"/>
    <cellStyle name="Input 2 3 5" xfId="4299" xr:uid="{00000000-0005-0000-0000-00005B090000}"/>
    <cellStyle name="Input 2 4" xfId="1428" xr:uid="{00000000-0005-0000-0000-00005C090000}"/>
    <cellStyle name="Input 2 4 2" xfId="3103" xr:uid="{00000000-0005-0000-0000-00005D090000}"/>
    <cellStyle name="Input 2 4 3" xfId="3104" xr:uid="{00000000-0005-0000-0000-00005E090000}"/>
    <cellStyle name="Input 2 4 4" xfId="3102" xr:uid="{00000000-0005-0000-0000-00005F090000}"/>
    <cellStyle name="Input 2 5" xfId="1398" xr:uid="{00000000-0005-0000-0000-000060090000}"/>
    <cellStyle name="Input 2 5 2" xfId="3106" xr:uid="{00000000-0005-0000-0000-000061090000}"/>
    <cellStyle name="Input 2 5 3" xfId="3107" xr:uid="{00000000-0005-0000-0000-000062090000}"/>
    <cellStyle name="Input 2 5 4" xfId="3105" xr:uid="{00000000-0005-0000-0000-000063090000}"/>
    <cellStyle name="Input 2 6" xfId="1382" xr:uid="{00000000-0005-0000-0000-000064090000}"/>
    <cellStyle name="Input 2 6 2" xfId="3109" xr:uid="{00000000-0005-0000-0000-000065090000}"/>
    <cellStyle name="Input 2 6 3" xfId="3110" xr:uid="{00000000-0005-0000-0000-000066090000}"/>
    <cellStyle name="Input 2 6 4" xfId="3108" xr:uid="{00000000-0005-0000-0000-000067090000}"/>
    <cellStyle name="Input 2 7" xfId="3111" xr:uid="{00000000-0005-0000-0000-000068090000}"/>
    <cellStyle name="Input 2 7 2" xfId="3112" xr:uid="{00000000-0005-0000-0000-000069090000}"/>
    <cellStyle name="Input 2 7 3" xfId="3113" xr:uid="{00000000-0005-0000-0000-00006A090000}"/>
    <cellStyle name="Input 2 8" xfId="3114" xr:uid="{00000000-0005-0000-0000-00006B090000}"/>
    <cellStyle name="Input 2 8 2" xfId="3115" xr:uid="{00000000-0005-0000-0000-00006C090000}"/>
    <cellStyle name="Input 2 8 3" xfId="3116" xr:uid="{00000000-0005-0000-0000-00006D090000}"/>
    <cellStyle name="Input 2 9" xfId="3117" xr:uid="{00000000-0005-0000-0000-00006E090000}"/>
    <cellStyle name="Input 2 9 2" xfId="3118" xr:uid="{00000000-0005-0000-0000-00006F090000}"/>
    <cellStyle name="Input 2 9 3" xfId="3119" xr:uid="{00000000-0005-0000-0000-000070090000}"/>
    <cellStyle name="Input 3" xfId="1262" xr:uid="{00000000-0005-0000-0000-000071090000}"/>
    <cellStyle name="Input 3 2" xfId="1502" xr:uid="{00000000-0005-0000-0000-000072090000}"/>
    <cellStyle name="Input 3 2 2" xfId="3121" xr:uid="{00000000-0005-0000-0000-000073090000}"/>
    <cellStyle name="Input 3 2 3" xfId="4300" xr:uid="{00000000-0005-0000-0000-000074090000}"/>
    <cellStyle name="Input 3 2 4" xfId="4301" xr:uid="{00000000-0005-0000-0000-000075090000}"/>
    <cellStyle name="Input 3 2 5" xfId="4302" xr:uid="{00000000-0005-0000-0000-000076090000}"/>
    <cellStyle name="Input 3 3" xfId="928" xr:uid="{00000000-0005-0000-0000-000077090000}"/>
    <cellStyle name="Input 3 3 2" xfId="3122" xr:uid="{00000000-0005-0000-0000-000078090000}"/>
    <cellStyle name="Input 3 4" xfId="760" xr:uid="{00000000-0005-0000-0000-000079090000}"/>
    <cellStyle name="Input 3 5" xfId="1623" xr:uid="{00000000-0005-0000-0000-00007A090000}"/>
    <cellStyle name="Input 3 6" xfId="1566" xr:uid="{00000000-0005-0000-0000-00007B090000}"/>
    <cellStyle name="Input 3 7" xfId="1676" xr:uid="{00000000-0005-0000-0000-00007C090000}"/>
    <cellStyle name="Input 3 8" xfId="3120" xr:uid="{00000000-0005-0000-0000-00007D090000}"/>
    <cellStyle name="Input 4" xfId="841" xr:uid="{00000000-0005-0000-0000-00007E090000}"/>
    <cellStyle name="Input 4 2" xfId="3124" xr:uid="{00000000-0005-0000-0000-00007F090000}"/>
    <cellStyle name="Input 4 2 2" xfId="4303" xr:uid="{00000000-0005-0000-0000-000080090000}"/>
    <cellStyle name="Input 4 2 3" xfId="4304" xr:uid="{00000000-0005-0000-0000-000081090000}"/>
    <cellStyle name="Input 4 2 4" xfId="4305" xr:uid="{00000000-0005-0000-0000-000082090000}"/>
    <cellStyle name="Input 4 2 5" xfId="4306" xr:uid="{00000000-0005-0000-0000-000083090000}"/>
    <cellStyle name="Input 4 3" xfId="3125" xr:uid="{00000000-0005-0000-0000-000084090000}"/>
    <cellStyle name="Input 4 4" xfId="3123" xr:uid="{00000000-0005-0000-0000-000085090000}"/>
    <cellStyle name="Input 4 5" xfId="4307" xr:uid="{00000000-0005-0000-0000-000086090000}"/>
    <cellStyle name="Input 5" xfId="1391" xr:uid="{00000000-0005-0000-0000-000087090000}"/>
    <cellStyle name="Input 5 2" xfId="3127" xr:uid="{00000000-0005-0000-0000-000088090000}"/>
    <cellStyle name="Input 5 2 2" xfId="4308" xr:uid="{00000000-0005-0000-0000-000089090000}"/>
    <cellStyle name="Input 5 2 3" xfId="4309" xr:uid="{00000000-0005-0000-0000-00008A090000}"/>
    <cellStyle name="Input 5 2 4" xfId="4310" xr:uid="{00000000-0005-0000-0000-00008B090000}"/>
    <cellStyle name="Input 5 3" xfId="3128" xr:uid="{00000000-0005-0000-0000-00008C090000}"/>
    <cellStyle name="Input 5 4" xfId="3126" xr:uid="{00000000-0005-0000-0000-00008D090000}"/>
    <cellStyle name="Input 5 5" xfId="4311" xr:uid="{00000000-0005-0000-0000-00008E090000}"/>
    <cellStyle name="Input 6" xfId="847" xr:uid="{00000000-0005-0000-0000-00008F090000}"/>
    <cellStyle name="Input 6 2" xfId="3130" xr:uid="{00000000-0005-0000-0000-000090090000}"/>
    <cellStyle name="Input 6 2 2" xfId="4312" xr:uid="{00000000-0005-0000-0000-000091090000}"/>
    <cellStyle name="Input 6 2 3" xfId="4313" xr:uid="{00000000-0005-0000-0000-000092090000}"/>
    <cellStyle name="Input 6 2 4" xfId="4314" xr:uid="{00000000-0005-0000-0000-000093090000}"/>
    <cellStyle name="Input 6 2 5" xfId="4315" xr:uid="{00000000-0005-0000-0000-000094090000}"/>
    <cellStyle name="Input 6 3" xfId="3131" xr:uid="{00000000-0005-0000-0000-000095090000}"/>
    <cellStyle name="Input 6 4" xfId="3129" xr:uid="{00000000-0005-0000-0000-000096090000}"/>
    <cellStyle name="Input 6 5" xfId="4316" xr:uid="{00000000-0005-0000-0000-000097090000}"/>
    <cellStyle name="Input 7" xfId="1573" xr:uid="{00000000-0005-0000-0000-000098090000}"/>
    <cellStyle name="Input 7 2" xfId="3133" xr:uid="{00000000-0005-0000-0000-000099090000}"/>
    <cellStyle name="Input 7 3" xfId="3134" xr:uid="{00000000-0005-0000-0000-00009A090000}"/>
    <cellStyle name="Input 7 4" xfId="3132" xr:uid="{00000000-0005-0000-0000-00009B090000}"/>
    <cellStyle name="Input 8" xfId="839" xr:uid="{00000000-0005-0000-0000-00009C090000}"/>
    <cellStyle name="Input 8 2" xfId="3136" xr:uid="{00000000-0005-0000-0000-00009D090000}"/>
    <cellStyle name="Input 8 3" xfId="3137" xr:uid="{00000000-0005-0000-0000-00009E090000}"/>
    <cellStyle name="Input 8 4" xfId="3135" xr:uid="{00000000-0005-0000-0000-00009F090000}"/>
    <cellStyle name="Input 9" xfId="960" xr:uid="{00000000-0005-0000-0000-0000A0090000}"/>
    <cellStyle name="Input 9 2" xfId="3139" xr:uid="{00000000-0005-0000-0000-0000A1090000}"/>
    <cellStyle name="Input 9 3" xfId="3140" xr:uid="{00000000-0005-0000-0000-0000A2090000}"/>
    <cellStyle name="Input 9 4" xfId="3138" xr:uid="{00000000-0005-0000-0000-0000A3090000}"/>
    <cellStyle name="Input Cells" xfId="315" xr:uid="{00000000-0005-0000-0000-0000A4090000}"/>
    <cellStyle name="Input_~1636703" xfId="316" xr:uid="{00000000-0005-0000-0000-0000A5090000}"/>
    <cellStyle name="İşaretli Hücre" xfId="317" xr:uid="{00000000-0005-0000-0000-0000A6090000}"/>
    <cellStyle name="İyi" xfId="318" xr:uid="{00000000-0005-0000-0000-0000A7090000}"/>
    <cellStyle name="Komma [0]_CM_DATA_TRAXIS" xfId="319" xr:uid="{00000000-0005-0000-0000-0000A8090000}"/>
    <cellStyle name="Komma_CM_DATA_TRAXIS" xfId="320" xr:uid="{00000000-0005-0000-0000-0000A9090000}"/>
    <cellStyle name="Kötü" xfId="321" xr:uid="{00000000-0005-0000-0000-0000AA090000}"/>
    <cellStyle name="Link Currency (0)" xfId="322" xr:uid="{00000000-0005-0000-0000-0000AB090000}"/>
    <cellStyle name="Link Currency (2)" xfId="323" xr:uid="{00000000-0005-0000-0000-0000AC090000}"/>
    <cellStyle name="Link Units (0)" xfId="324" xr:uid="{00000000-0005-0000-0000-0000AD090000}"/>
    <cellStyle name="Link Units (1)" xfId="325" xr:uid="{00000000-0005-0000-0000-0000AE090000}"/>
    <cellStyle name="Link Units (1) 2" xfId="3141" xr:uid="{00000000-0005-0000-0000-0000AF090000}"/>
    <cellStyle name="Link Units (2)" xfId="326" xr:uid="{00000000-0005-0000-0000-0000B0090000}"/>
    <cellStyle name="Linked Cell" xfId="327" xr:uid="{00000000-0005-0000-0000-0000B1090000}"/>
    <cellStyle name="Linked Cell 2" xfId="4317" xr:uid="{00000000-0005-0000-0000-0000B2090000}"/>
    <cellStyle name="Linked Cell 3" xfId="4318" xr:uid="{00000000-0005-0000-0000-0000B3090000}"/>
    <cellStyle name="Linked Cells" xfId="328" xr:uid="{00000000-0005-0000-0000-0000B4090000}"/>
    <cellStyle name="Millares" xfId="4787" builtinId="3"/>
    <cellStyle name="Millares [0] 2" xfId="329" xr:uid="{00000000-0005-0000-0000-0000B6090000}"/>
    <cellStyle name="Millares [0] 2 2" xfId="4" xr:uid="{00000000-0005-0000-0000-0000B7090000}"/>
    <cellStyle name="Millares [0] 3" xfId="330" xr:uid="{00000000-0005-0000-0000-0000B8090000}"/>
    <cellStyle name="Millares 10" xfId="331" xr:uid="{00000000-0005-0000-0000-0000BA090000}"/>
    <cellStyle name="Millares 10 2" xfId="332" xr:uid="{00000000-0005-0000-0000-0000BB090000}"/>
    <cellStyle name="Millares 10 2 2" xfId="3142" xr:uid="{00000000-0005-0000-0000-0000BC090000}"/>
    <cellStyle name="Millares 10 3" xfId="3143" xr:uid="{00000000-0005-0000-0000-0000BD090000}"/>
    <cellStyle name="Millares 11" xfId="333" xr:uid="{00000000-0005-0000-0000-0000BE090000}"/>
    <cellStyle name="Millares 11 2" xfId="586" xr:uid="{00000000-0005-0000-0000-0000BF090000}"/>
    <cellStyle name="Millares 11 2 2" xfId="1217" xr:uid="{00000000-0005-0000-0000-0000C0090000}"/>
    <cellStyle name="Millares 11 2 2 2" xfId="3146" xr:uid="{00000000-0005-0000-0000-0000C1090000}"/>
    <cellStyle name="Millares 11 2 2 2 2" xfId="4319" xr:uid="{00000000-0005-0000-0000-0000C2090000}"/>
    <cellStyle name="Millares 11 2 2 3" xfId="4320" xr:uid="{00000000-0005-0000-0000-0000C3090000}"/>
    <cellStyle name="Millares 11 2 3" xfId="990" xr:uid="{00000000-0005-0000-0000-0000C4090000}"/>
    <cellStyle name="Millares 11 2 3 2" xfId="3147" xr:uid="{00000000-0005-0000-0000-0000C5090000}"/>
    <cellStyle name="Millares 11 2 4" xfId="2149" xr:uid="{00000000-0005-0000-0000-0000C6090000}"/>
    <cellStyle name="Millares 11 2 5" xfId="3145" xr:uid="{00000000-0005-0000-0000-0000C7090000}"/>
    <cellStyle name="Millares 11 3" xfId="1175" xr:uid="{00000000-0005-0000-0000-0000C8090000}"/>
    <cellStyle name="Millares 11 3 2" xfId="3148" xr:uid="{00000000-0005-0000-0000-0000C9090000}"/>
    <cellStyle name="Millares 11 3 2 2" xfId="4321" xr:uid="{00000000-0005-0000-0000-0000CA090000}"/>
    <cellStyle name="Millares 11 3 3" xfId="4322" xr:uid="{00000000-0005-0000-0000-0000CB090000}"/>
    <cellStyle name="Millares 11 4" xfId="849" xr:uid="{00000000-0005-0000-0000-0000CC090000}"/>
    <cellStyle name="Millares 11 4 2" xfId="3149" xr:uid="{00000000-0005-0000-0000-0000CD090000}"/>
    <cellStyle name="Millares 11 5" xfId="2000" xr:uid="{00000000-0005-0000-0000-0000CE090000}"/>
    <cellStyle name="Millares 11 6" xfId="3144" xr:uid="{00000000-0005-0000-0000-0000CF090000}"/>
    <cellStyle name="Millares 12" xfId="334" xr:uid="{00000000-0005-0000-0000-0000D0090000}"/>
    <cellStyle name="Millares 12 2" xfId="587" xr:uid="{00000000-0005-0000-0000-0000D1090000}"/>
    <cellStyle name="Millares 12 2 2" xfId="1218" xr:uid="{00000000-0005-0000-0000-0000D2090000}"/>
    <cellStyle name="Millares 12 2 2 2" xfId="3152" xr:uid="{00000000-0005-0000-0000-0000D3090000}"/>
    <cellStyle name="Millares 12 2 2 2 2" xfId="4323" xr:uid="{00000000-0005-0000-0000-0000D4090000}"/>
    <cellStyle name="Millares 12 2 2 3" xfId="4324" xr:uid="{00000000-0005-0000-0000-0000D5090000}"/>
    <cellStyle name="Millares 12 2 3" xfId="991" xr:uid="{00000000-0005-0000-0000-0000D6090000}"/>
    <cellStyle name="Millares 12 2 3 2" xfId="3153" xr:uid="{00000000-0005-0000-0000-0000D7090000}"/>
    <cellStyle name="Millares 12 2 4" xfId="2150" xr:uid="{00000000-0005-0000-0000-0000D8090000}"/>
    <cellStyle name="Millares 12 2 5" xfId="3151" xr:uid="{00000000-0005-0000-0000-0000D9090000}"/>
    <cellStyle name="Millares 12 3" xfId="1176" xr:uid="{00000000-0005-0000-0000-0000DA090000}"/>
    <cellStyle name="Millares 12 3 2" xfId="3154" xr:uid="{00000000-0005-0000-0000-0000DB090000}"/>
    <cellStyle name="Millares 12 3 2 2" xfId="4325" xr:uid="{00000000-0005-0000-0000-0000DC090000}"/>
    <cellStyle name="Millares 12 3 3" xfId="4326" xr:uid="{00000000-0005-0000-0000-0000DD090000}"/>
    <cellStyle name="Millares 12 4" xfId="850" xr:uid="{00000000-0005-0000-0000-0000DE090000}"/>
    <cellStyle name="Millares 12 4 2" xfId="3155" xr:uid="{00000000-0005-0000-0000-0000DF090000}"/>
    <cellStyle name="Millares 12 5" xfId="2001" xr:uid="{00000000-0005-0000-0000-0000E0090000}"/>
    <cellStyle name="Millares 12 6" xfId="3150" xr:uid="{00000000-0005-0000-0000-0000E1090000}"/>
    <cellStyle name="Millares 13" xfId="335" xr:uid="{00000000-0005-0000-0000-0000E2090000}"/>
    <cellStyle name="Millares 13 2" xfId="588" xr:uid="{00000000-0005-0000-0000-0000E3090000}"/>
    <cellStyle name="Millares 13 2 2" xfId="1219" xr:uid="{00000000-0005-0000-0000-0000E4090000}"/>
    <cellStyle name="Millares 13 2 2 2" xfId="3158" xr:uid="{00000000-0005-0000-0000-0000E5090000}"/>
    <cellStyle name="Millares 13 2 2 2 2" xfId="4327" xr:uid="{00000000-0005-0000-0000-0000E6090000}"/>
    <cellStyle name="Millares 13 2 2 3" xfId="4328" xr:uid="{00000000-0005-0000-0000-0000E7090000}"/>
    <cellStyle name="Millares 13 2 3" xfId="992" xr:uid="{00000000-0005-0000-0000-0000E8090000}"/>
    <cellStyle name="Millares 13 2 3 2" xfId="3159" xr:uid="{00000000-0005-0000-0000-0000E9090000}"/>
    <cellStyle name="Millares 13 2 4" xfId="2151" xr:uid="{00000000-0005-0000-0000-0000EA090000}"/>
    <cellStyle name="Millares 13 2 5" xfId="3157" xr:uid="{00000000-0005-0000-0000-0000EB090000}"/>
    <cellStyle name="Millares 13 3" xfId="1177" xr:uid="{00000000-0005-0000-0000-0000EC090000}"/>
    <cellStyle name="Millares 13 3 2" xfId="3160" xr:uid="{00000000-0005-0000-0000-0000ED090000}"/>
    <cellStyle name="Millares 13 3 2 2" xfId="4329" xr:uid="{00000000-0005-0000-0000-0000EE090000}"/>
    <cellStyle name="Millares 13 3 3" xfId="4330" xr:uid="{00000000-0005-0000-0000-0000EF090000}"/>
    <cellStyle name="Millares 13 4" xfId="851" xr:uid="{00000000-0005-0000-0000-0000F0090000}"/>
    <cellStyle name="Millares 13 4 2" xfId="3161" xr:uid="{00000000-0005-0000-0000-0000F1090000}"/>
    <cellStyle name="Millares 13 5" xfId="2002" xr:uid="{00000000-0005-0000-0000-0000F2090000}"/>
    <cellStyle name="Millares 13 6" xfId="3156" xr:uid="{00000000-0005-0000-0000-0000F3090000}"/>
    <cellStyle name="Millares 14" xfId="336" xr:uid="{00000000-0005-0000-0000-0000F4090000}"/>
    <cellStyle name="Millares 14 2" xfId="337" xr:uid="{00000000-0005-0000-0000-0000F5090000}"/>
    <cellStyle name="Millares 14 2 2" xfId="3162" xr:uid="{00000000-0005-0000-0000-0000F6090000}"/>
    <cellStyle name="Millares 14 3" xfId="3163" xr:uid="{00000000-0005-0000-0000-0000F7090000}"/>
    <cellStyle name="Millares 15" xfId="338" xr:uid="{00000000-0005-0000-0000-0000F8090000}"/>
    <cellStyle name="Millares 15 2" xfId="589" xr:uid="{00000000-0005-0000-0000-0000F9090000}"/>
    <cellStyle name="Millares 15 2 2" xfId="1220" xr:uid="{00000000-0005-0000-0000-0000FA090000}"/>
    <cellStyle name="Millares 15 2 2 2" xfId="3166" xr:uid="{00000000-0005-0000-0000-0000FB090000}"/>
    <cellStyle name="Millares 15 2 2 2 2" xfId="4331" xr:uid="{00000000-0005-0000-0000-0000FC090000}"/>
    <cellStyle name="Millares 15 2 2 3" xfId="4332" xr:uid="{00000000-0005-0000-0000-0000FD090000}"/>
    <cellStyle name="Millares 15 2 3" xfId="993" xr:uid="{00000000-0005-0000-0000-0000FE090000}"/>
    <cellStyle name="Millares 15 2 3 2" xfId="3167" xr:uid="{00000000-0005-0000-0000-0000FF090000}"/>
    <cellStyle name="Millares 15 2 4" xfId="2152" xr:uid="{00000000-0005-0000-0000-0000000A0000}"/>
    <cellStyle name="Millares 15 2 5" xfId="3165" xr:uid="{00000000-0005-0000-0000-0000010A0000}"/>
    <cellStyle name="Millares 15 3" xfId="1178" xr:uid="{00000000-0005-0000-0000-0000020A0000}"/>
    <cellStyle name="Millares 15 3 2" xfId="3168" xr:uid="{00000000-0005-0000-0000-0000030A0000}"/>
    <cellStyle name="Millares 15 3 2 2" xfId="4333" xr:uid="{00000000-0005-0000-0000-0000040A0000}"/>
    <cellStyle name="Millares 15 3 3" xfId="4334" xr:uid="{00000000-0005-0000-0000-0000050A0000}"/>
    <cellStyle name="Millares 15 4" xfId="853" xr:uid="{00000000-0005-0000-0000-0000060A0000}"/>
    <cellStyle name="Millares 15 4 2" xfId="3169" xr:uid="{00000000-0005-0000-0000-0000070A0000}"/>
    <cellStyle name="Millares 15 5" xfId="2004" xr:uid="{00000000-0005-0000-0000-0000080A0000}"/>
    <cellStyle name="Millares 15 6" xfId="3164" xr:uid="{00000000-0005-0000-0000-0000090A0000}"/>
    <cellStyle name="Millares 16" xfId="339" xr:uid="{00000000-0005-0000-0000-00000A0A0000}"/>
    <cellStyle name="Millares 16 2" xfId="590" xr:uid="{00000000-0005-0000-0000-00000B0A0000}"/>
    <cellStyle name="Millares 16 2 2" xfId="1221" xr:uid="{00000000-0005-0000-0000-00000C0A0000}"/>
    <cellStyle name="Millares 16 2 2 2" xfId="3172" xr:uid="{00000000-0005-0000-0000-00000D0A0000}"/>
    <cellStyle name="Millares 16 2 2 2 2" xfId="4335" xr:uid="{00000000-0005-0000-0000-00000E0A0000}"/>
    <cellStyle name="Millares 16 2 2 3" xfId="4336" xr:uid="{00000000-0005-0000-0000-00000F0A0000}"/>
    <cellStyle name="Millares 16 2 3" xfId="994" xr:uid="{00000000-0005-0000-0000-0000100A0000}"/>
    <cellStyle name="Millares 16 2 3 2" xfId="3173" xr:uid="{00000000-0005-0000-0000-0000110A0000}"/>
    <cellStyle name="Millares 16 2 4" xfId="2153" xr:uid="{00000000-0005-0000-0000-0000120A0000}"/>
    <cellStyle name="Millares 16 2 5" xfId="3171" xr:uid="{00000000-0005-0000-0000-0000130A0000}"/>
    <cellStyle name="Millares 16 3" xfId="647" xr:uid="{00000000-0005-0000-0000-0000140A0000}"/>
    <cellStyle name="Millares 16 4" xfId="1179" xr:uid="{00000000-0005-0000-0000-0000150A0000}"/>
    <cellStyle name="Millares 16 4 2" xfId="3174" xr:uid="{00000000-0005-0000-0000-0000160A0000}"/>
    <cellStyle name="Millares 16 4 2 2" xfId="4337" xr:uid="{00000000-0005-0000-0000-0000170A0000}"/>
    <cellStyle name="Millares 16 4 3" xfId="4338" xr:uid="{00000000-0005-0000-0000-0000180A0000}"/>
    <cellStyle name="Millares 16 5" xfId="854" xr:uid="{00000000-0005-0000-0000-0000190A0000}"/>
    <cellStyle name="Millares 16 5 2" xfId="3175" xr:uid="{00000000-0005-0000-0000-00001A0A0000}"/>
    <cellStyle name="Millares 16 6" xfId="2005" xr:uid="{00000000-0005-0000-0000-00001B0A0000}"/>
    <cellStyle name="Millares 16 7" xfId="3170" xr:uid="{00000000-0005-0000-0000-00001C0A0000}"/>
    <cellStyle name="Millares 17" xfId="340" xr:uid="{00000000-0005-0000-0000-00001D0A0000}"/>
    <cellStyle name="Millares 17 2" xfId="3177" xr:uid="{00000000-0005-0000-0000-00001E0A0000}"/>
    <cellStyle name="Millares 17 3" xfId="3176" xr:uid="{00000000-0005-0000-0000-00001F0A0000}"/>
    <cellStyle name="Millares 18" xfId="341" xr:uid="{00000000-0005-0000-0000-0000200A0000}"/>
    <cellStyle name="Millares 18 2" xfId="3178" xr:uid="{00000000-0005-0000-0000-0000210A0000}"/>
    <cellStyle name="Millares 19" xfId="630" xr:uid="{00000000-0005-0000-0000-0000220A0000}"/>
    <cellStyle name="Millares 2" xfId="342" xr:uid="{00000000-0005-0000-0000-0000230A0000}"/>
    <cellStyle name="Millares 2 2" xfId="343" xr:uid="{00000000-0005-0000-0000-0000240A0000}"/>
    <cellStyle name="Millares 2 2 2" xfId="3" xr:uid="{00000000-0005-0000-0000-0000250A0000}"/>
    <cellStyle name="Millares 2 3" xfId="344" xr:uid="{00000000-0005-0000-0000-0000260A0000}"/>
    <cellStyle name="Millares 2 3 2" xfId="591" xr:uid="{00000000-0005-0000-0000-0000270A0000}"/>
    <cellStyle name="Millares 2 3 2 2" xfId="1222" xr:uid="{00000000-0005-0000-0000-0000280A0000}"/>
    <cellStyle name="Millares 2 3 2 2 2" xfId="3182" xr:uid="{00000000-0005-0000-0000-0000290A0000}"/>
    <cellStyle name="Millares 2 3 2 2 2 2" xfId="4339" xr:uid="{00000000-0005-0000-0000-00002A0A0000}"/>
    <cellStyle name="Millares 2 3 2 2 3" xfId="4340" xr:uid="{00000000-0005-0000-0000-00002B0A0000}"/>
    <cellStyle name="Millares 2 3 2 3" xfId="995" xr:uid="{00000000-0005-0000-0000-00002C0A0000}"/>
    <cellStyle name="Millares 2 3 2 3 2" xfId="3183" xr:uid="{00000000-0005-0000-0000-00002D0A0000}"/>
    <cellStyle name="Millares 2 3 2 4" xfId="2154" xr:uid="{00000000-0005-0000-0000-00002E0A0000}"/>
    <cellStyle name="Millares 2 3 2 5" xfId="3181" xr:uid="{00000000-0005-0000-0000-00002F0A0000}"/>
    <cellStyle name="Millares 2 3 3" xfId="1180" xr:uid="{00000000-0005-0000-0000-0000300A0000}"/>
    <cellStyle name="Millares 2 3 3 2" xfId="3184" xr:uid="{00000000-0005-0000-0000-0000310A0000}"/>
    <cellStyle name="Millares 2 3 3 2 2" xfId="4341" xr:uid="{00000000-0005-0000-0000-0000320A0000}"/>
    <cellStyle name="Millares 2 3 3 3" xfId="4342" xr:uid="{00000000-0005-0000-0000-0000330A0000}"/>
    <cellStyle name="Millares 2 3 4" xfId="856" xr:uid="{00000000-0005-0000-0000-0000340A0000}"/>
    <cellStyle name="Millares 2 3 4 2" xfId="3185" xr:uid="{00000000-0005-0000-0000-0000350A0000}"/>
    <cellStyle name="Millares 2 3 5" xfId="2008" xr:uid="{00000000-0005-0000-0000-0000360A0000}"/>
    <cellStyle name="Millares 2 3 6" xfId="3180" xr:uid="{00000000-0005-0000-0000-0000370A0000}"/>
    <cellStyle name="Millares 2 4" xfId="3186" xr:uid="{00000000-0005-0000-0000-0000380A0000}"/>
    <cellStyle name="Millares 2 5" xfId="3187" xr:uid="{00000000-0005-0000-0000-0000390A0000}"/>
    <cellStyle name="Millares 2 6" xfId="3179" xr:uid="{00000000-0005-0000-0000-00003A0A0000}"/>
    <cellStyle name="Millares 2 7" xfId="4778" xr:uid="{00000000-0005-0000-0000-00003B0A0000}"/>
    <cellStyle name="Millares 20" xfId="628" xr:uid="{00000000-0005-0000-0000-00003C0A0000}"/>
    <cellStyle name="Millares 20 2" xfId="1250" xr:uid="{00000000-0005-0000-0000-00003D0A0000}"/>
    <cellStyle name="Millares 20 2 2" xfId="3189" xr:uid="{00000000-0005-0000-0000-00003E0A0000}"/>
    <cellStyle name="Millares 20 2 2 2" xfId="4343" xr:uid="{00000000-0005-0000-0000-00003F0A0000}"/>
    <cellStyle name="Millares 20 2 3" xfId="4344" xr:uid="{00000000-0005-0000-0000-0000400A0000}"/>
    <cellStyle name="Millares 20 3" xfId="1028" xr:uid="{00000000-0005-0000-0000-0000410A0000}"/>
    <cellStyle name="Millares 20 3 2" xfId="3190" xr:uid="{00000000-0005-0000-0000-0000420A0000}"/>
    <cellStyle name="Millares 20 4" xfId="2189" xr:uid="{00000000-0005-0000-0000-0000430A0000}"/>
    <cellStyle name="Millares 20 5" xfId="3188" xr:uid="{00000000-0005-0000-0000-0000440A0000}"/>
    <cellStyle name="Millares 21" xfId="635" xr:uid="{00000000-0005-0000-0000-0000450A0000}"/>
    <cellStyle name="Millares 21 2" xfId="1252" xr:uid="{00000000-0005-0000-0000-0000460A0000}"/>
    <cellStyle name="Millares 21 2 2" xfId="3192" xr:uid="{00000000-0005-0000-0000-0000470A0000}"/>
    <cellStyle name="Millares 21 2 2 2" xfId="4345" xr:uid="{00000000-0005-0000-0000-0000480A0000}"/>
    <cellStyle name="Millares 21 2 3" xfId="4346" xr:uid="{00000000-0005-0000-0000-0000490A0000}"/>
    <cellStyle name="Millares 21 3" xfId="1031" xr:uid="{00000000-0005-0000-0000-00004A0A0000}"/>
    <cellStyle name="Millares 21 3 2" xfId="3193" xr:uid="{00000000-0005-0000-0000-00004B0A0000}"/>
    <cellStyle name="Millares 21 4" xfId="2193" xr:uid="{00000000-0005-0000-0000-00004C0A0000}"/>
    <cellStyle name="Millares 21 5" xfId="3191" xr:uid="{00000000-0005-0000-0000-00004D0A0000}"/>
    <cellStyle name="Millares 22" xfId="641" xr:uid="{00000000-0005-0000-0000-00004E0A0000}"/>
    <cellStyle name="Millares 22 2" xfId="718" xr:uid="{00000000-0005-0000-0000-00004F0A0000}"/>
    <cellStyle name="Millares 22 2 2" xfId="1293" xr:uid="{00000000-0005-0000-0000-0000500A0000}"/>
    <cellStyle name="Millares 22 2 2 2" xfId="3196" xr:uid="{00000000-0005-0000-0000-0000510A0000}"/>
    <cellStyle name="Millares 22 2 3" xfId="1093" xr:uid="{00000000-0005-0000-0000-0000520A0000}"/>
    <cellStyle name="Millares 22 2 3 2" xfId="3197" xr:uid="{00000000-0005-0000-0000-0000530A0000}"/>
    <cellStyle name="Millares 22 2 4" xfId="2263" xr:uid="{00000000-0005-0000-0000-0000540A0000}"/>
    <cellStyle name="Millares 22 2 5" xfId="3195" xr:uid="{00000000-0005-0000-0000-0000550A0000}"/>
    <cellStyle name="Millares 22 3" xfId="1258" xr:uid="{00000000-0005-0000-0000-0000560A0000}"/>
    <cellStyle name="Millares 22 3 2" xfId="3198" xr:uid="{00000000-0005-0000-0000-0000570A0000}"/>
    <cellStyle name="Millares 22 3 2 2" xfId="4347" xr:uid="{00000000-0005-0000-0000-0000580A0000}"/>
    <cellStyle name="Millares 22 3 3" xfId="4348" xr:uid="{00000000-0005-0000-0000-0000590A0000}"/>
    <cellStyle name="Millares 22 4" xfId="1037" xr:uid="{00000000-0005-0000-0000-00005A0A0000}"/>
    <cellStyle name="Millares 22 4 2" xfId="3199" xr:uid="{00000000-0005-0000-0000-00005B0A0000}"/>
    <cellStyle name="Millares 22 5" xfId="2199" xr:uid="{00000000-0005-0000-0000-00005C0A0000}"/>
    <cellStyle name="Millares 22 6" xfId="3194" xr:uid="{00000000-0005-0000-0000-00005D0A0000}"/>
    <cellStyle name="Millares 23" xfId="650" xr:uid="{00000000-0005-0000-0000-00005E0A0000}"/>
    <cellStyle name="Millares 23 2" xfId="1263" xr:uid="{00000000-0005-0000-0000-00005F0A0000}"/>
    <cellStyle name="Millares 23 2 2" xfId="3201" xr:uid="{00000000-0005-0000-0000-0000600A0000}"/>
    <cellStyle name="Millares 23 2 2 2" xfId="4349" xr:uid="{00000000-0005-0000-0000-0000610A0000}"/>
    <cellStyle name="Millares 23 2 3" xfId="4350" xr:uid="{00000000-0005-0000-0000-0000620A0000}"/>
    <cellStyle name="Millares 23 3" xfId="1042" xr:uid="{00000000-0005-0000-0000-0000630A0000}"/>
    <cellStyle name="Millares 23 3 2" xfId="3202" xr:uid="{00000000-0005-0000-0000-0000640A0000}"/>
    <cellStyle name="Millares 23 4" xfId="2205" xr:uid="{00000000-0005-0000-0000-0000650A0000}"/>
    <cellStyle name="Millares 23 5" xfId="3200" xr:uid="{00000000-0005-0000-0000-0000660A0000}"/>
    <cellStyle name="Millares 24" xfId="653" xr:uid="{00000000-0005-0000-0000-0000670A0000}"/>
    <cellStyle name="Millares 24 2" xfId="1266" xr:uid="{00000000-0005-0000-0000-0000680A0000}"/>
    <cellStyle name="Millares 24 2 2" xfId="3204" xr:uid="{00000000-0005-0000-0000-0000690A0000}"/>
    <cellStyle name="Millares 24 2 2 2" xfId="4351" xr:uid="{00000000-0005-0000-0000-00006A0A0000}"/>
    <cellStyle name="Millares 24 2 3" xfId="4352" xr:uid="{00000000-0005-0000-0000-00006B0A0000}"/>
    <cellStyle name="Millares 24 3" xfId="1045" xr:uid="{00000000-0005-0000-0000-00006C0A0000}"/>
    <cellStyle name="Millares 24 3 2" xfId="3205" xr:uid="{00000000-0005-0000-0000-00006D0A0000}"/>
    <cellStyle name="Millares 24 4" xfId="2208" xr:uid="{00000000-0005-0000-0000-00006E0A0000}"/>
    <cellStyle name="Millares 24 5" xfId="3203" xr:uid="{00000000-0005-0000-0000-00006F0A0000}"/>
    <cellStyle name="Millares 25" xfId="654" xr:uid="{00000000-0005-0000-0000-0000700A0000}"/>
    <cellStyle name="Millares 25 2" xfId="1267" xr:uid="{00000000-0005-0000-0000-0000710A0000}"/>
    <cellStyle name="Millares 25 2 2" xfId="3207" xr:uid="{00000000-0005-0000-0000-0000720A0000}"/>
    <cellStyle name="Millares 25 2 2 2" xfId="4353" xr:uid="{00000000-0005-0000-0000-0000730A0000}"/>
    <cellStyle name="Millares 25 2 3" xfId="4354" xr:uid="{00000000-0005-0000-0000-0000740A0000}"/>
    <cellStyle name="Millares 25 3" xfId="1046" xr:uid="{00000000-0005-0000-0000-0000750A0000}"/>
    <cellStyle name="Millares 25 3 2" xfId="3208" xr:uid="{00000000-0005-0000-0000-0000760A0000}"/>
    <cellStyle name="Millares 25 4" xfId="2209" xr:uid="{00000000-0005-0000-0000-0000770A0000}"/>
    <cellStyle name="Millares 25 5" xfId="3206" xr:uid="{00000000-0005-0000-0000-0000780A0000}"/>
    <cellStyle name="Millares 26" xfId="694" xr:uid="{00000000-0005-0000-0000-0000790A0000}"/>
    <cellStyle name="Millares 27" xfId="695" xr:uid="{00000000-0005-0000-0000-00007A0A0000}"/>
    <cellStyle name="Millares 28" xfId="719" xr:uid="{00000000-0005-0000-0000-00007B0A0000}"/>
    <cellStyle name="Millares 28 2" xfId="1294" xr:uid="{00000000-0005-0000-0000-00007C0A0000}"/>
    <cellStyle name="Millares 28 2 2" xfId="3210" xr:uid="{00000000-0005-0000-0000-00007D0A0000}"/>
    <cellStyle name="Millares 28 3" xfId="1094" xr:uid="{00000000-0005-0000-0000-00007E0A0000}"/>
    <cellStyle name="Millares 28 3 2" xfId="3211" xr:uid="{00000000-0005-0000-0000-00007F0A0000}"/>
    <cellStyle name="Millares 28 4" xfId="2264" xr:uid="{00000000-0005-0000-0000-0000800A0000}"/>
    <cellStyle name="Millares 28 5" xfId="3209" xr:uid="{00000000-0005-0000-0000-0000810A0000}"/>
    <cellStyle name="Millares 29" xfId="1104" xr:uid="{00000000-0005-0000-0000-0000820A0000}"/>
    <cellStyle name="Millares 29 2" xfId="1297" xr:uid="{00000000-0005-0000-0000-0000830A0000}"/>
    <cellStyle name="Millares 29 2 2" xfId="3213" xr:uid="{00000000-0005-0000-0000-0000840A0000}"/>
    <cellStyle name="Millares 29 3" xfId="3214" xr:uid="{00000000-0005-0000-0000-0000850A0000}"/>
    <cellStyle name="Millares 29 4" xfId="3212" xr:uid="{00000000-0005-0000-0000-0000860A0000}"/>
    <cellStyle name="Millares 3" xfId="345" xr:uid="{00000000-0005-0000-0000-0000870A0000}"/>
    <cellStyle name="Millares 3 2" xfId="8" xr:uid="{00000000-0005-0000-0000-0000880A0000}"/>
    <cellStyle name="Millares 3 3" xfId="346" xr:uid="{00000000-0005-0000-0000-0000890A0000}"/>
    <cellStyle name="Millares 3 3 2" xfId="648" xr:uid="{00000000-0005-0000-0000-00008A0A0000}"/>
    <cellStyle name="Millares 3 4" xfId="347" xr:uid="{00000000-0005-0000-0000-00008B0A0000}"/>
    <cellStyle name="Millares 3 5" xfId="3215" xr:uid="{00000000-0005-0000-0000-00008C0A0000}"/>
    <cellStyle name="Millares 3 6" xfId="4355" xr:uid="{00000000-0005-0000-0000-00008D0A0000}"/>
    <cellStyle name="Millares 3 6 2" xfId="4356" xr:uid="{00000000-0005-0000-0000-00008E0A0000}"/>
    <cellStyle name="Millares 30" xfId="1107" xr:uid="{00000000-0005-0000-0000-00008F0A0000}"/>
    <cellStyle name="Millares 30 2" xfId="1300" xr:uid="{00000000-0005-0000-0000-0000900A0000}"/>
    <cellStyle name="Millares 30 2 2" xfId="3217" xr:uid="{00000000-0005-0000-0000-0000910A0000}"/>
    <cellStyle name="Millares 30 3" xfId="3218" xr:uid="{00000000-0005-0000-0000-0000920A0000}"/>
    <cellStyle name="Millares 30 4" xfId="3216" xr:uid="{00000000-0005-0000-0000-0000930A0000}"/>
    <cellStyle name="Millares 31" xfId="1110" xr:uid="{00000000-0005-0000-0000-0000940A0000}"/>
    <cellStyle name="Millares 31 2" xfId="1303" xr:uid="{00000000-0005-0000-0000-0000950A0000}"/>
    <cellStyle name="Millares 31 2 2" xfId="3220" xr:uid="{00000000-0005-0000-0000-0000960A0000}"/>
    <cellStyle name="Millares 31 3" xfId="3221" xr:uid="{00000000-0005-0000-0000-0000970A0000}"/>
    <cellStyle name="Millares 31 4" xfId="3219" xr:uid="{00000000-0005-0000-0000-0000980A0000}"/>
    <cellStyle name="Millares 32" xfId="1112" xr:uid="{00000000-0005-0000-0000-0000990A0000}"/>
    <cellStyle name="Millares 32 2" xfId="1305" xr:uid="{00000000-0005-0000-0000-00009A0A0000}"/>
    <cellStyle name="Millares 32 2 2" xfId="3223" xr:uid="{00000000-0005-0000-0000-00009B0A0000}"/>
    <cellStyle name="Millares 32 3" xfId="3224" xr:uid="{00000000-0005-0000-0000-00009C0A0000}"/>
    <cellStyle name="Millares 32 4" xfId="3222" xr:uid="{00000000-0005-0000-0000-00009D0A0000}"/>
    <cellStyle name="Millares 33" xfId="1114" xr:uid="{00000000-0005-0000-0000-00009E0A0000}"/>
    <cellStyle name="Millares 33 2" xfId="1307" xr:uid="{00000000-0005-0000-0000-00009F0A0000}"/>
    <cellStyle name="Millares 33 2 2" xfId="3226" xr:uid="{00000000-0005-0000-0000-0000A00A0000}"/>
    <cellStyle name="Millares 33 3" xfId="3227" xr:uid="{00000000-0005-0000-0000-0000A10A0000}"/>
    <cellStyle name="Millares 33 4" xfId="3225" xr:uid="{00000000-0005-0000-0000-0000A20A0000}"/>
    <cellStyle name="Millares 34" xfId="1116" xr:uid="{00000000-0005-0000-0000-0000A30A0000}"/>
    <cellStyle name="Millares 34 2" xfId="1309" xr:uid="{00000000-0005-0000-0000-0000A40A0000}"/>
    <cellStyle name="Millares 34 2 2" xfId="3229" xr:uid="{00000000-0005-0000-0000-0000A50A0000}"/>
    <cellStyle name="Millares 34 3" xfId="3230" xr:uid="{00000000-0005-0000-0000-0000A60A0000}"/>
    <cellStyle name="Millares 34 4" xfId="3228" xr:uid="{00000000-0005-0000-0000-0000A70A0000}"/>
    <cellStyle name="Millares 35" xfId="1118" xr:uid="{00000000-0005-0000-0000-0000A80A0000}"/>
    <cellStyle name="Millares 35 2" xfId="1311" xr:uid="{00000000-0005-0000-0000-0000A90A0000}"/>
    <cellStyle name="Millares 35 2 2" xfId="3232" xr:uid="{00000000-0005-0000-0000-0000AA0A0000}"/>
    <cellStyle name="Millares 35 3" xfId="3233" xr:uid="{00000000-0005-0000-0000-0000AB0A0000}"/>
    <cellStyle name="Millares 35 4" xfId="3231" xr:uid="{00000000-0005-0000-0000-0000AC0A0000}"/>
    <cellStyle name="Millares 36" xfId="1120" xr:uid="{00000000-0005-0000-0000-0000AD0A0000}"/>
    <cellStyle name="Millares 36 2" xfId="1313" xr:uid="{00000000-0005-0000-0000-0000AE0A0000}"/>
    <cellStyle name="Millares 36 2 2" xfId="3235" xr:uid="{00000000-0005-0000-0000-0000AF0A0000}"/>
    <cellStyle name="Millares 36 3" xfId="3236" xr:uid="{00000000-0005-0000-0000-0000B00A0000}"/>
    <cellStyle name="Millares 36 4" xfId="3234" xr:uid="{00000000-0005-0000-0000-0000B10A0000}"/>
    <cellStyle name="Millares 37" xfId="1121" xr:uid="{00000000-0005-0000-0000-0000B20A0000}"/>
    <cellStyle name="Millares 37 2" xfId="1314" xr:uid="{00000000-0005-0000-0000-0000B30A0000}"/>
    <cellStyle name="Millares 37 2 2" xfId="3238" xr:uid="{00000000-0005-0000-0000-0000B40A0000}"/>
    <cellStyle name="Millares 37 3" xfId="3239" xr:uid="{00000000-0005-0000-0000-0000B50A0000}"/>
    <cellStyle name="Millares 37 4" xfId="3237" xr:uid="{00000000-0005-0000-0000-0000B60A0000}"/>
    <cellStyle name="Millares 38" xfId="1123" xr:uid="{00000000-0005-0000-0000-0000B70A0000}"/>
    <cellStyle name="Millares 38 2" xfId="1316" xr:uid="{00000000-0005-0000-0000-0000B80A0000}"/>
    <cellStyle name="Millares 38 2 2" xfId="3241" xr:uid="{00000000-0005-0000-0000-0000B90A0000}"/>
    <cellStyle name="Millares 38 3" xfId="3242" xr:uid="{00000000-0005-0000-0000-0000BA0A0000}"/>
    <cellStyle name="Millares 38 4" xfId="3240" xr:uid="{00000000-0005-0000-0000-0000BB0A0000}"/>
    <cellStyle name="Millares 39" xfId="1128" xr:uid="{00000000-0005-0000-0000-0000BC0A0000}"/>
    <cellStyle name="Millares 39 2" xfId="1321" xr:uid="{00000000-0005-0000-0000-0000BD0A0000}"/>
    <cellStyle name="Millares 39 2 2" xfId="3244" xr:uid="{00000000-0005-0000-0000-0000BE0A0000}"/>
    <cellStyle name="Millares 39 3" xfId="3245" xr:uid="{00000000-0005-0000-0000-0000BF0A0000}"/>
    <cellStyle name="Millares 39 4" xfId="3243" xr:uid="{00000000-0005-0000-0000-0000C00A0000}"/>
    <cellStyle name="Millares 4" xfId="348" xr:uid="{00000000-0005-0000-0000-0000C10A0000}"/>
    <cellStyle name="Millares 4 2" xfId="349" xr:uid="{00000000-0005-0000-0000-0000C20A0000}"/>
    <cellStyle name="Millares 4 3" xfId="350" xr:uid="{00000000-0005-0000-0000-0000C30A0000}"/>
    <cellStyle name="Millares 4 3 2" xfId="3246" xr:uid="{00000000-0005-0000-0000-0000C40A0000}"/>
    <cellStyle name="Millares 4 4" xfId="351" xr:uid="{00000000-0005-0000-0000-0000C50A0000}"/>
    <cellStyle name="Millares 4 4 2" xfId="3247" xr:uid="{00000000-0005-0000-0000-0000C60A0000}"/>
    <cellStyle name="Millares 4 5" xfId="4357" xr:uid="{00000000-0005-0000-0000-0000C70A0000}"/>
    <cellStyle name="Millares 4 6" xfId="4358" xr:uid="{00000000-0005-0000-0000-0000C80A0000}"/>
    <cellStyle name="Millares 4 7" xfId="4359" xr:uid="{00000000-0005-0000-0000-0000C90A0000}"/>
    <cellStyle name="Millares 4 7 2" xfId="4360" xr:uid="{00000000-0005-0000-0000-0000CA0A0000}"/>
    <cellStyle name="Millares 40" xfId="1130" xr:uid="{00000000-0005-0000-0000-0000CB0A0000}"/>
    <cellStyle name="Millares 40 2" xfId="1323" xr:uid="{00000000-0005-0000-0000-0000CC0A0000}"/>
    <cellStyle name="Millares 40 2 2" xfId="3249" xr:uid="{00000000-0005-0000-0000-0000CD0A0000}"/>
    <cellStyle name="Millares 40 3" xfId="3250" xr:uid="{00000000-0005-0000-0000-0000CE0A0000}"/>
    <cellStyle name="Millares 40 4" xfId="3248" xr:uid="{00000000-0005-0000-0000-0000CF0A0000}"/>
    <cellStyle name="Millares 41" xfId="1132" xr:uid="{00000000-0005-0000-0000-0000D00A0000}"/>
    <cellStyle name="Millares 41 2" xfId="1325" xr:uid="{00000000-0005-0000-0000-0000D10A0000}"/>
    <cellStyle name="Millares 41 2 2" xfId="3252" xr:uid="{00000000-0005-0000-0000-0000D20A0000}"/>
    <cellStyle name="Millares 41 3" xfId="3253" xr:uid="{00000000-0005-0000-0000-0000D30A0000}"/>
    <cellStyle name="Millares 41 4" xfId="3251" xr:uid="{00000000-0005-0000-0000-0000D40A0000}"/>
    <cellStyle name="Millares 42" xfId="1134" xr:uid="{00000000-0005-0000-0000-0000D50A0000}"/>
    <cellStyle name="Millares 42 2" xfId="1327" xr:uid="{00000000-0005-0000-0000-0000D60A0000}"/>
    <cellStyle name="Millares 42 2 2" xfId="3255" xr:uid="{00000000-0005-0000-0000-0000D70A0000}"/>
    <cellStyle name="Millares 42 3" xfId="3256" xr:uid="{00000000-0005-0000-0000-0000D80A0000}"/>
    <cellStyle name="Millares 42 4" xfId="3254" xr:uid="{00000000-0005-0000-0000-0000D90A0000}"/>
    <cellStyle name="Millares 43" xfId="1135" xr:uid="{00000000-0005-0000-0000-0000DA0A0000}"/>
    <cellStyle name="Millares 43 2" xfId="1328" xr:uid="{00000000-0005-0000-0000-0000DB0A0000}"/>
    <cellStyle name="Millares 43 2 2" xfId="3258" xr:uid="{00000000-0005-0000-0000-0000DC0A0000}"/>
    <cellStyle name="Millares 43 3" xfId="3259" xr:uid="{00000000-0005-0000-0000-0000DD0A0000}"/>
    <cellStyle name="Millares 43 4" xfId="3257" xr:uid="{00000000-0005-0000-0000-0000DE0A0000}"/>
    <cellStyle name="Millares 44" xfId="1126" xr:uid="{00000000-0005-0000-0000-0000DF0A0000}"/>
    <cellStyle name="Millares 44 2" xfId="1319" xr:uid="{00000000-0005-0000-0000-0000E00A0000}"/>
    <cellStyle name="Millares 44 2 2" xfId="3261" xr:uid="{00000000-0005-0000-0000-0000E10A0000}"/>
    <cellStyle name="Millares 44 3" xfId="3262" xr:uid="{00000000-0005-0000-0000-0000E20A0000}"/>
    <cellStyle name="Millares 44 4" xfId="3260" xr:uid="{00000000-0005-0000-0000-0000E30A0000}"/>
    <cellStyle name="Millares 45" xfId="1139" xr:uid="{00000000-0005-0000-0000-0000E40A0000}"/>
    <cellStyle name="Millares 45 2" xfId="1332" xr:uid="{00000000-0005-0000-0000-0000E50A0000}"/>
    <cellStyle name="Millares 45 2 2" xfId="3264" xr:uid="{00000000-0005-0000-0000-0000E60A0000}"/>
    <cellStyle name="Millares 45 3" xfId="3265" xr:uid="{00000000-0005-0000-0000-0000E70A0000}"/>
    <cellStyle name="Millares 45 4" xfId="3263" xr:uid="{00000000-0005-0000-0000-0000E80A0000}"/>
    <cellStyle name="Millares 46" xfId="1141" xr:uid="{00000000-0005-0000-0000-0000E90A0000}"/>
    <cellStyle name="Millares 46 2" xfId="1334" xr:uid="{00000000-0005-0000-0000-0000EA0A0000}"/>
    <cellStyle name="Millares 46 2 2" xfId="3267" xr:uid="{00000000-0005-0000-0000-0000EB0A0000}"/>
    <cellStyle name="Millares 46 3" xfId="3268" xr:uid="{00000000-0005-0000-0000-0000EC0A0000}"/>
    <cellStyle name="Millares 46 4" xfId="3266" xr:uid="{00000000-0005-0000-0000-0000ED0A0000}"/>
    <cellStyle name="Millares 47" xfId="1143" xr:uid="{00000000-0005-0000-0000-0000EE0A0000}"/>
    <cellStyle name="Millares 47 2" xfId="1336" xr:uid="{00000000-0005-0000-0000-0000EF0A0000}"/>
    <cellStyle name="Millares 47 2 2" xfId="3270" xr:uid="{00000000-0005-0000-0000-0000F00A0000}"/>
    <cellStyle name="Millares 47 3" xfId="3271" xr:uid="{00000000-0005-0000-0000-0000F10A0000}"/>
    <cellStyle name="Millares 47 4" xfId="3269" xr:uid="{00000000-0005-0000-0000-0000F20A0000}"/>
    <cellStyle name="Millares 48" xfId="1144" xr:uid="{00000000-0005-0000-0000-0000F30A0000}"/>
    <cellStyle name="Millares 48 2" xfId="1337" xr:uid="{00000000-0005-0000-0000-0000F40A0000}"/>
    <cellStyle name="Millares 48 2 2" xfId="3273" xr:uid="{00000000-0005-0000-0000-0000F50A0000}"/>
    <cellStyle name="Millares 48 3" xfId="3274" xr:uid="{00000000-0005-0000-0000-0000F60A0000}"/>
    <cellStyle name="Millares 48 4" xfId="3272" xr:uid="{00000000-0005-0000-0000-0000F70A0000}"/>
    <cellStyle name="Millares 49" xfId="1137" xr:uid="{00000000-0005-0000-0000-0000F80A0000}"/>
    <cellStyle name="Millares 49 2" xfId="1330" xr:uid="{00000000-0005-0000-0000-0000F90A0000}"/>
    <cellStyle name="Millares 49 2 2" xfId="3276" xr:uid="{00000000-0005-0000-0000-0000FA0A0000}"/>
    <cellStyle name="Millares 49 3" xfId="3277" xr:uid="{00000000-0005-0000-0000-0000FB0A0000}"/>
    <cellStyle name="Millares 49 4" xfId="3275" xr:uid="{00000000-0005-0000-0000-0000FC0A0000}"/>
    <cellStyle name="Millares 5" xfId="5" xr:uid="{00000000-0005-0000-0000-0000FD0A0000}"/>
    <cellStyle name="Millares 5 10" xfId="1717" xr:uid="{00000000-0005-0000-0000-0000FE0A0000}"/>
    <cellStyle name="Millares 5 11" xfId="3278" xr:uid="{00000000-0005-0000-0000-0000FF0A0000}"/>
    <cellStyle name="Millares 5 2" xfId="2" xr:uid="{00000000-0005-0000-0000-0000000B0000}"/>
    <cellStyle name="Millares 5 2 2" xfId="3279" xr:uid="{00000000-0005-0000-0000-0000010B0000}"/>
    <cellStyle name="Millares 5 3" xfId="352" xr:uid="{00000000-0005-0000-0000-0000020B0000}"/>
    <cellStyle name="Millares 5 3 2" xfId="353" xr:uid="{00000000-0005-0000-0000-0000030B0000}"/>
    <cellStyle name="Millares 5 3 3" xfId="592" xr:uid="{00000000-0005-0000-0000-0000040B0000}"/>
    <cellStyle name="Millares 5 3 3 2" xfId="1223" xr:uid="{00000000-0005-0000-0000-0000050B0000}"/>
    <cellStyle name="Millares 5 3 3 2 2" xfId="3282" xr:uid="{00000000-0005-0000-0000-0000060B0000}"/>
    <cellStyle name="Millares 5 3 3 2 2 2" xfId="4361" xr:uid="{00000000-0005-0000-0000-0000070B0000}"/>
    <cellStyle name="Millares 5 3 3 2 3" xfId="4362" xr:uid="{00000000-0005-0000-0000-0000080B0000}"/>
    <cellStyle name="Millares 5 3 3 3" xfId="996" xr:uid="{00000000-0005-0000-0000-0000090B0000}"/>
    <cellStyle name="Millares 5 3 3 3 2" xfId="3283" xr:uid="{00000000-0005-0000-0000-00000A0B0000}"/>
    <cellStyle name="Millares 5 3 3 4" xfId="2155" xr:uid="{00000000-0005-0000-0000-00000B0B0000}"/>
    <cellStyle name="Millares 5 3 3 5" xfId="3281" xr:uid="{00000000-0005-0000-0000-00000C0B0000}"/>
    <cellStyle name="Millares 5 3 4" xfId="1182" xr:uid="{00000000-0005-0000-0000-00000D0B0000}"/>
    <cellStyle name="Millares 5 3 4 2" xfId="3284" xr:uid="{00000000-0005-0000-0000-00000E0B0000}"/>
    <cellStyle name="Millares 5 3 4 2 2" xfId="4363" xr:uid="{00000000-0005-0000-0000-00000F0B0000}"/>
    <cellStyle name="Millares 5 3 4 3" xfId="4364" xr:uid="{00000000-0005-0000-0000-0000100B0000}"/>
    <cellStyle name="Millares 5 3 5" xfId="859" xr:uid="{00000000-0005-0000-0000-0000110B0000}"/>
    <cellStyle name="Millares 5 3 5 2" xfId="3285" xr:uid="{00000000-0005-0000-0000-0000120B0000}"/>
    <cellStyle name="Millares 5 3 6" xfId="2011" xr:uid="{00000000-0005-0000-0000-0000130B0000}"/>
    <cellStyle name="Millares 5 3 7" xfId="3280" xr:uid="{00000000-0005-0000-0000-0000140B0000}"/>
    <cellStyle name="Millares 5 4" xfId="354" xr:uid="{00000000-0005-0000-0000-0000150B0000}"/>
    <cellStyle name="Millares 5 5" xfId="579" xr:uid="{00000000-0005-0000-0000-0000160B0000}"/>
    <cellStyle name="Millares 5 5 2" xfId="1210" xr:uid="{00000000-0005-0000-0000-0000170B0000}"/>
    <cellStyle name="Millares 5 5 2 2" xfId="3287" xr:uid="{00000000-0005-0000-0000-0000180B0000}"/>
    <cellStyle name="Millares 5 5 2 2 2" xfId="4365" xr:uid="{00000000-0005-0000-0000-0000190B0000}"/>
    <cellStyle name="Millares 5 5 2 3" xfId="4366" xr:uid="{00000000-0005-0000-0000-00001A0B0000}"/>
    <cellStyle name="Millares 5 5 3" xfId="983" xr:uid="{00000000-0005-0000-0000-00001B0B0000}"/>
    <cellStyle name="Millares 5 5 3 2" xfId="3288" xr:uid="{00000000-0005-0000-0000-00001C0B0000}"/>
    <cellStyle name="Millares 5 5 4" xfId="2144" xr:uid="{00000000-0005-0000-0000-00001D0B0000}"/>
    <cellStyle name="Millares 5 5 5" xfId="3286" xr:uid="{00000000-0005-0000-0000-00001E0B0000}"/>
    <cellStyle name="Millares 5 6" xfId="1154" xr:uid="{00000000-0005-0000-0000-00001F0B0000}"/>
    <cellStyle name="Millares 5 6 2" xfId="3289" xr:uid="{00000000-0005-0000-0000-0000200B0000}"/>
    <cellStyle name="Millares 5 6 2 2" xfId="4367" xr:uid="{00000000-0005-0000-0000-0000210B0000}"/>
    <cellStyle name="Millares 5 6 3" xfId="4368" xr:uid="{00000000-0005-0000-0000-0000220B0000}"/>
    <cellStyle name="Millares 5 7" xfId="1156" xr:uid="{00000000-0005-0000-0000-0000230B0000}"/>
    <cellStyle name="Millares 5 7 2" xfId="3291" xr:uid="{00000000-0005-0000-0000-0000240B0000}"/>
    <cellStyle name="Millares 5 7 3" xfId="3290" xr:uid="{00000000-0005-0000-0000-0000250B0000}"/>
    <cellStyle name="Millares 5 8" xfId="1363" xr:uid="{00000000-0005-0000-0000-0000260B0000}"/>
    <cellStyle name="Millares 5 8 2" xfId="3292" xr:uid="{00000000-0005-0000-0000-0000270B0000}"/>
    <cellStyle name="Millares 5 9" xfId="739" xr:uid="{00000000-0005-0000-0000-0000280B0000}"/>
    <cellStyle name="Millares 5 9 2" xfId="3293" xr:uid="{00000000-0005-0000-0000-0000290B0000}"/>
    <cellStyle name="Millares 50" xfId="1150" xr:uid="{00000000-0005-0000-0000-00002A0B0000}"/>
    <cellStyle name="Millares 50 2" xfId="1340" xr:uid="{00000000-0005-0000-0000-00002B0B0000}"/>
    <cellStyle name="Millares 50 2 2" xfId="3295" xr:uid="{00000000-0005-0000-0000-00002C0B0000}"/>
    <cellStyle name="Millares 50 3" xfId="3296" xr:uid="{00000000-0005-0000-0000-00002D0B0000}"/>
    <cellStyle name="Millares 50 4" xfId="3294" xr:uid="{00000000-0005-0000-0000-00002E0B0000}"/>
    <cellStyle name="Millares 51" xfId="3297" xr:uid="{00000000-0005-0000-0000-00002F0B0000}"/>
    <cellStyle name="Millares 52" xfId="3298" xr:uid="{00000000-0005-0000-0000-0000300B0000}"/>
    <cellStyle name="Millares 53" xfId="3299" xr:uid="{00000000-0005-0000-0000-0000310B0000}"/>
    <cellStyle name="Millares 6" xfId="355" xr:uid="{00000000-0005-0000-0000-0000320B0000}"/>
    <cellStyle name="Millares 6 2" xfId="356" xr:uid="{00000000-0005-0000-0000-0000330B0000}"/>
    <cellStyle name="Millares 6 2 2" xfId="4369" xr:uid="{00000000-0005-0000-0000-0000340B0000}"/>
    <cellStyle name="Millares 6 2 3" xfId="4370" xr:uid="{00000000-0005-0000-0000-0000350B0000}"/>
    <cellStyle name="Millares 6 2 3 2" xfId="4371" xr:uid="{00000000-0005-0000-0000-0000360B0000}"/>
    <cellStyle name="Millares 6 3" xfId="4372" xr:uid="{00000000-0005-0000-0000-0000370B0000}"/>
    <cellStyle name="Millares 6 4" xfId="4373" xr:uid="{00000000-0005-0000-0000-0000380B0000}"/>
    <cellStyle name="Millares 6 5" xfId="4374" xr:uid="{00000000-0005-0000-0000-0000390B0000}"/>
    <cellStyle name="Millares 6 5 2" xfId="4375" xr:uid="{00000000-0005-0000-0000-00003A0B0000}"/>
    <cellStyle name="Millares 7" xfId="357" xr:uid="{00000000-0005-0000-0000-00003B0B0000}"/>
    <cellStyle name="Millares 7 2" xfId="3300" xr:uid="{00000000-0005-0000-0000-00003C0B0000}"/>
    <cellStyle name="Millares 7 2 2" xfId="4376" xr:uid="{00000000-0005-0000-0000-00003D0B0000}"/>
    <cellStyle name="Millares 7 3" xfId="4377" xr:uid="{00000000-0005-0000-0000-00003E0B0000}"/>
    <cellStyle name="Millares 7 4" xfId="4378" xr:uid="{00000000-0005-0000-0000-00003F0B0000}"/>
    <cellStyle name="Millares 7 4 2" xfId="4379" xr:uid="{00000000-0005-0000-0000-0000400B0000}"/>
    <cellStyle name="Millares 8" xfId="358" xr:uid="{00000000-0005-0000-0000-0000410B0000}"/>
    <cellStyle name="Millares 9" xfId="359" xr:uid="{00000000-0005-0000-0000-0000420B0000}"/>
    <cellStyle name="Milliers [0]_!!!GO" xfId="360" xr:uid="{00000000-0005-0000-0000-0000430B0000}"/>
    <cellStyle name="Milliers_!!!GO" xfId="361" xr:uid="{00000000-0005-0000-0000-0000440B0000}"/>
    <cellStyle name="Model" xfId="362" xr:uid="{00000000-0005-0000-0000-0000450B0000}"/>
    <cellStyle name="Model 2" xfId="696" xr:uid="{00000000-0005-0000-0000-0000460B0000}"/>
    <cellStyle name="Model 2 2" xfId="3301" xr:uid="{00000000-0005-0000-0000-0000470B0000}"/>
    <cellStyle name="Moneda [0] 2" xfId="3302" xr:uid="{00000000-0005-0000-0000-0000480B0000}"/>
    <cellStyle name="Moneda 2" xfId="363" xr:uid="{00000000-0005-0000-0000-00004A0B0000}"/>
    <cellStyle name="Moneda 2 2" xfId="364" xr:uid="{00000000-0005-0000-0000-00004B0B0000}"/>
    <cellStyle name="Moneda 2 3" xfId="4380" xr:uid="{00000000-0005-0000-0000-00004C0B0000}"/>
    <cellStyle name="Moneda 2 4" xfId="4381" xr:uid="{00000000-0005-0000-0000-00004D0B0000}"/>
    <cellStyle name="Moneda 3" xfId="365" xr:uid="{00000000-0005-0000-0000-00004E0B0000}"/>
    <cellStyle name="Moneda 3 2" xfId="593" xr:uid="{00000000-0005-0000-0000-00004F0B0000}"/>
    <cellStyle name="Moneda 3 2 2" xfId="1224" xr:uid="{00000000-0005-0000-0000-0000500B0000}"/>
    <cellStyle name="Moneda 3 2 2 2" xfId="3305" xr:uid="{00000000-0005-0000-0000-0000510B0000}"/>
    <cellStyle name="Moneda 3 2 2 2 2" xfId="4382" xr:uid="{00000000-0005-0000-0000-0000520B0000}"/>
    <cellStyle name="Moneda 3 2 2 3" xfId="4383" xr:uid="{00000000-0005-0000-0000-0000530B0000}"/>
    <cellStyle name="Moneda 3 2 3" xfId="997" xr:uid="{00000000-0005-0000-0000-0000540B0000}"/>
    <cellStyle name="Moneda 3 2 3 2" xfId="3306" xr:uid="{00000000-0005-0000-0000-0000550B0000}"/>
    <cellStyle name="Moneda 3 2 4" xfId="2156" xr:uid="{00000000-0005-0000-0000-0000560B0000}"/>
    <cellStyle name="Moneda 3 2 5" xfId="3304" xr:uid="{00000000-0005-0000-0000-0000570B0000}"/>
    <cellStyle name="Moneda 3 3" xfId="1183" xr:uid="{00000000-0005-0000-0000-0000580B0000}"/>
    <cellStyle name="Moneda 3 3 2" xfId="3307" xr:uid="{00000000-0005-0000-0000-0000590B0000}"/>
    <cellStyle name="Moneda 3 3 2 2" xfId="4384" xr:uid="{00000000-0005-0000-0000-00005A0B0000}"/>
    <cellStyle name="Moneda 3 3 3" xfId="4385" xr:uid="{00000000-0005-0000-0000-00005B0B0000}"/>
    <cellStyle name="Moneda 3 4" xfId="866" xr:uid="{00000000-0005-0000-0000-00005C0B0000}"/>
    <cellStyle name="Moneda 3 4 2" xfId="3308" xr:uid="{00000000-0005-0000-0000-00005D0B0000}"/>
    <cellStyle name="Moneda 3 5" xfId="2018" xr:uid="{00000000-0005-0000-0000-00005E0B0000}"/>
    <cellStyle name="Moneda 3 6" xfId="3303" xr:uid="{00000000-0005-0000-0000-00005F0B0000}"/>
    <cellStyle name="Moneda 4" xfId="366" xr:uid="{00000000-0005-0000-0000-0000600B0000}"/>
    <cellStyle name="Moneda 4 2" xfId="594" xr:uid="{00000000-0005-0000-0000-0000610B0000}"/>
    <cellStyle name="Moneda 4 2 2" xfId="1225" xr:uid="{00000000-0005-0000-0000-0000620B0000}"/>
    <cellStyle name="Moneda 4 2 2 2" xfId="3311" xr:uid="{00000000-0005-0000-0000-0000630B0000}"/>
    <cellStyle name="Moneda 4 2 2 2 2" xfId="4386" xr:uid="{00000000-0005-0000-0000-0000640B0000}"/>
    <cellStyle name="Moneda 4 2 2 3" xfId="4387" xr:uid="{00000000-0005-0000-0000-0000650B0000}"/>
    <cellStyle name="Moneda 4 2 3" xfId="998" xr:uid="{00000000-0005-0000-0000-0000660B0000}"/>
    <cellStyle name="Moneda 4 2 3 2" xfId="3312" xr:uid="{00000000-0005-0000-0000-0000670B0000}"/>
    <cellStyle name="Moneda 4 2 4" xfId="2157" xr:uid="{00000000-0005-0000-0000-0000680B0000}"/>
    <cellStyle name="Moneda 4 2 5" xfId="3310" xr:uid="{00000000-0005-0000-0000-0000690B0000}"/>
    <cellStyle name="Moneda 4 3" xfId="1184" xr:uid="{00000000-0005-0000-0000-00006A0B0000}"/>
    <cellStyle name="Moneda 4 3 2" xfId="3313" xr:uid="{00000000-0005-0000-0000-00006B0B0000}"/>
    <cellStyle name="Moneda 4 3 2 2" xfId="4388" xr:uid="{00000000-0005-0000-0000-00006C0B0000}"/>
    <cellStyle name="Moneda 4 3 3" xfId="4389" xr:uid="{00000000-0005-0000-0000-00006D0B0000}"/>
    <cellStyle name="Moneda 4 4" xfId="867" xr:uid="{00000000-0005-0000-0000-00006E0B0000}"/>
    <cellStyle name="Moneda 4 4 2" xfId="3314" xr:uid="{00000000-0005-0000-0000-00006F0B0000}"/>
    <cellStyle name="Moneda 4 5" xfId="2019" xr:uid="{00000000-0005-0000-0000-0000700B0000}"/>
    <cellStyle name="Moneda 4 6" xfId="3309" xr:uid="{00000000-0005-0000-0000-0000710B0000}"/>
    <cellStyle name="Moneda 5" xfId="367" xr:uid="{00000000-0005-0000-0000-0000720B0000}"/>
    <cellStyle name="Moneda 5 2" xfId="595" xr:uid="{00000000-0005-0000-0000-0000730B0000}"/>
    <cellStyle name="Moneda 5 2 2" xfId="1226" xr:uid="{00000000-0005-0000-0000-0000740B0000}"/>
    <cellStyle name="Moneda 5 2 2 2" xfId="3317" xr:uid="{00000000-0005-0000-0000-0000750B0000}"/>
    <cellStyle name="Moneda 5 2 2 2 2" xfId="4390" xr:uid="{00000000-0005-0000-0000-0000760B0000}"/>
    <cellStyle name="Moneda 5 2 2 3" xfId="4391" xr:uid="{00000000-0005-0000-0000-0000770B0000}"/>
    <cellStyle name="Moneda 5 2 3" xfId="999" xr:uid="{00000000-0005-0000-0000-0000780B0000}"/>
    <cellStyle name="Moneda 5 2 3 2" xfId="3318" xr:uid="{00000000-0005-0000-0000-0000790B0000}"/>
    <cellStyle name="Moneda 5 2 4" xfId="2158" xr:uid="{00000000-0005-0000-0000-00007A0B0000}"/>
    <cellStyle name="Moneda 5 2 5" xfId="3316" xr:uid="{00000000-0005-0000-0000-00007B0B0000}"/>
    <cellStyle name="Moneda 5 3" xfId="1185" xr:uid="{00000000-0005-0000-0000-00007C0B0000}"/>
    <cellStyle name="Moneda 5 3 2" xfId="3319" xr:uid="{00000000-0005-0000-0000-00007D0B0000}"/>
    <cellStyle name="Moneda 5 3 2 2" xfId="4392" xr:uid="{00000000-0005-0000-0000-00007E0B0000}"/>
    <cellStyle name="Moneda 5 3 3" xfId="4393" xr:uid="{00000000-0005-0000-0000-00007F0B0000}"/>
    <cellStyle name="Moneda 5 4" xfId="868" xr:uid="{00000000-0005-0000-0000-0000800B0000}"/>
    <cellStyle name="Moneda 5 4 2" xfId="3320" xr:uid="{00000000-0005-0000-0000-0000810B0000}"/>
    <cellStyle name="Moneda 5 5" xfId="2020" xr:uid="{00000000-0005-0000-0000-0000820B0000}"/>
    <cellStyle name="Moneda 5 6" xfId="3315" xr:uid="{00000000-0005-0000-0000-0000830B0000}"/>
    <cellStyle name="Moneda0" xfId="624" xr:uid="{00000000-0005-0000-0000-0000840B0000}"/>
    <cellStyle name="Monétaire [0]_!!!GO" xfId="368" xr:uid="{00000000-0005-0000-0000-0000850B0000}"/>
    <cellStyle name="Monétaire_!!!GO" xfId="369" xr:uid="{00000000-0005-0000-0000-0000860B0000}"/>
    <cellStyle name="Monetario" xfId="370" xr:uid="{00000000-0005-0000-0000-0000870B0000}"/>
    <cellStyle name="Monetario0" xfId="371" xr:uid="{00000000-0005-0000-0000-0000880B0000}"/>
    <cellStyle name="MS_Arabic" xfId="372" xr:uid="{00000000-0005-0000-0000-0000890B0000}"/>
    <cellStyle name="Neutral 2" xfId="373" xr:uid="{00000000-0005-0000-0000-00008A0B0000}"/>
    <cellStyle name="no dec" xfId="374" xr:uid="{00000000-0005-0000-0000-00008B0B0000}"/>
    <cellStyle name="Normal" xfId="0" builtinId="0"/>
    <cellStyle name="Normal - Style1" xfId="375" xr:uid="{00000000-0005-0000-0000-00008D0B0000}"/>
    <cellStyle name="Normal - Style2" xfId="376" xr:uid="{00000000-0005-0000-0000-00008E0B0000}"/>
    <cellStyle name="Normal 10" xfId="377" xr:uid="{00000000-0005-0000-0000-00008F0B0000}"/>
    <cellStyle name="Normal 10 10" xfId="9" xr:uid="{00000000-0005-0000-0000-0000900B0000}"/>
    <cellStyle name="Normal 10 2" xfId="4394" xr:uid="{00000000-0005-0000-0000-0000910B0000}"/>
    <cellStyle name="Normal 10 2 2 4" xfId="631" xr:uid="{00000000-0005-0000-0000-0000920B0000}"/>
    <cellStyle name="Normal 10 3" xfId="4395" xr:uid="{00000000-0005-0000-0000-0000930B0000}"/>
    <cellStyle name="Normal 10 3 2" xfId="4396" xr:uid="{00000000-0005-0000-0000-0000940B0000}"/>
    <cellStyle name="Normal 100" xfId="1109" xr:uid="{00000000-0005-0000-0000-0000950B0000}"/>
    <cellStyle name="Normal 100 2" xfId="1302" xr:uid="{00000000-0005-0000-0000-0000960B0000}"/>
    <cellStyle name="Normal 100 2 2" xfId="3322" xr:uid="{00000000-0005-0000-0000-0000970B0000}"/>
    <cellStyle name="Normal 100 3" xfId="3321" xr:uid="{00000000-0005-0000-0000-0000980B0000}"/>
    <cellStyle name="Normal 101" xfId="1111" xr:uid="{00000000-0005-0000-0000-0000990B0000}"/>
    <cellStyle name="Normal 101 2" xfId="1304" xr:uid="{00000000-0005-0000-0000-00009A0B0000}"/>
    <cellStyle name="Normal 101 2 2" xfId="3324" xr:uid="{00000000-0005-0000-0000-00009B0B0000}"/>
    <cellStyle name="Normal 101 3" xfId="3323" xr:uid="{00000000-0005-0000-0000-00009C0B0000}"/>
    <cellStyle name="Normal 102" xfId="1113" xr:uid="{00000000-0005-0000-0000-00009D0B0000}"/>
    <cellStyle name="Normal 102 2" xfId="1306" xr:uid="{00000000-0005-0000-0000-00009E0B0000}"/>
    <cellStyle name="Normal 102 2 2" xfId="3326" xr:uid="{00000000-0005-0000-0000-00009F0B0000}"/>
    <cellStyle name="Normal 102 3" xfId="3325" xr:uid="{00000000-0005-0000-0000-0000A00B0000}"/>
    <cellStyle name="Normal 103" xfId="1115" xr:uid="{00000000-0005-0000-0000-0000A10B0000}"/>
    <cellStyle name="Normal 103 2" xfId="1308" xr:uid="{00000000-0005-0000-0000-0000A20B0000}"/>
    <cellStyle name="Normal 103 2 2" xfId="3328" xr:uid="{00000000-0005-0000-0000-0000A30B0000}"/>
    <cellStyle name="Normal 103 3" xfId="3327" xr:uid="{00000000-0005-0000-0000-0000A40B0000}"/>
    <cellStyle name="Normal 104" xfId="1117" xr:uid="{00000000-0005-0000-0000-0000A50B0000}"/>
    <cellStyle name="Normal 104 2" xfId="1310" xr:uid="{00000000-0005-0000-0000-0000A60B0000}"/>
    <cellStyle name="Normal 104 2 2" xfId="3330" xr:uid="{00000000-0005-0000-0000-0000A70B0000}"/>
    <cellStyle name="Normal 104 3" xfId="3329" xr:uid="{00000000-0005-0000-0000-0000A80B0000}"/>
    <cellStyle name="Normal 105" xfId="1119" xr:uid="{00000000-0005-0000-0000-0000A90B0000}"/>
    <cellStyle name="Normal 105 2" xfId="1312" xr:uid="{00000000-0005-0000-0000-0000AA0B0000}"/>
    <cellStyle name="Normal 105 2 2" xfId="3332" xr:uid="{00000000-0005-0000-0000-0000AB0B0000}"/>
    <cellStyle name="Normal 105 3" xfId="3331" xr:uid="{00000000-0005-0000-0000-0000AC0B0000}"/>
    <cellStyle name="Normal 106" xfId="1122" xr:uid="{00000000-0005-0000-0000-0000AD0B0000}"/>
    <cellStyle name="Normal 106 2" xfId="1315" xr:uid="{00000000-0005-0000-0000-0000AE0B0000}"/>
    <cellStyle name="Normal 106 2 2" xfId="3334" xr:uid="{00000000-0005-0000-0000-0000AF0B0000}"/>
    <cellStyle name="Normal 106 3" xfId="3333" xr:uid="{00000000-0005-0000-0000-0000B00B0000}"/>
    <cellStyle name="Normal 106 4" xfId="3944" xr:uid="{00000000-0005-0000-0000-0000B10B0000}"/>
    <cellStyle name="Normal 107" xfId="1124" xr:uid="{00000000-0005-0000-0000-0000B20B0000}"/>
    <cellStyle name="Normal 107 2" xfId="1317" xr:uid="{00000000-0005-0000-0000-0000B30B0000}"/>
    <cellStyle name="Normal 107 2 2" xfId="3336" xr:uid="{00000000-0005-0000-0000-0000B40B0000}"/>
    <cellStyle name="Normal 107 3" xfId="3335" xr:uid="{00000000-0005-0000-0000-0000B50B0000}"/>
    <cellStyle name="Normal 108" xfId="1127" xr:uid="{00000000-0005-0000-0000-0000B60B0000}"/>
    <cellStyle name="Normal 108 2" xfId="1320" xr:uid="{00000000-0005-0000-0000-0000B70B0000}"/>
    <cellStyle name="Normal 108 2 2" xfId="3338" xr:uid="{00000000-0005-0000-0000-0000B80B0000}"/>
    <cellStyle name="Normal 108 3" xfId="3337" xr:uid="{00000000-0005-0000-0000-0000B90B0000}"/>
    <cellStyle name="Normal 109" xfId="1129" xr:uid="{00000000-0005-0000-0000-0000BA0B0000}"/>
    <cellStyle name="Normal 109 2" xfId="1322" xr:uid="{00000000-0005-0000-0000-0000BB0B0000}"/>
    <cellStyle name="Normal 109 2 2" xfId="3340" xr:uid="{00000000-0005-0000-0000-0000BC0B0000}"/>
    <cellStyle name="Normal 109 3" xfId="3339" xr:uid="{00000000-0005-0000-0000-0000BD0B0000}"/>
    <cellStyle name="Normal 11" xfId="378" xr:uid="{00000000-0005-0000-0000-0000BE0B0000}"/>
    <cellStyle name="Normal 11 2" xfId="4397" xr:uid="{00000000-0005-0000-0000-0000BF0B0000}"/>
    <cellStyle name="Normal 11 3" xfId="4398" xr:uid="{00000000-0005-0000-0000-0000C00B0000}"/>
    <cellStyle name="Normal 11 4" xfId="4399" xr:uid="{00000000-0005-0000-0000-0000C10B0000}"/>
    <cellStyle name="Normal 11 4 2" xfId="4400" xr:uid="{00000000-0005-0000-0000-0000C20B0000}"/>
    <cellStyle name="Normal 110" xfId="1131" xr:uid="{00000000-0005-0000-0000-0000C30B0000}"/>
    <cellStyle name="Normal 110 2" xfId="1324" xr:uid="{00000000-0005-0000-0000-0000C40B0000}"/>
    <cellStyle name="Normal 110 2 2" xfId="3342" xr:uid="{00000000-0005-0000-0000-0000C50B0000}"/>
    <cellStyle name="Normal 110 3" xfId="3341" xr:uid="{00000000-0005-0000-0000-0000C60B0000}"/>
    <cellStyle name="Normal 111" xfId="1133" xr:uid="{00000000-0005-0000-0000-0000C70B0000}"/>
    <cellStyle name="Normal 111 2" xfId="1326" xr:uid="{00000000-0005-0000-0000-0000C80B0000}"/>
    <cellStyle name="Normal 111 2 2" xfId="3344" xr:uid="{00000000-0005-0000-0000-0000C90B0000}"/>
    <cellStyle name="Normal 111 3" xfId="3343" xr:uid="{00000000-0005-0000-0000-0000CA0B0000}"/>
    <cellStyle name="Normal 112" xfId="1125" xr:uid="{00000000-0005-0000-0000-0000CB0B0000}"/>
    <cellStyle name="Normal 112 2" xfId="1318" xr:uid="{00000000-0005-0000-0000-0000CC0B0000}"/>
    <cellStyle name="Normal 112 2 2" xfId="3346" xr:uid="{00000000-0005-0000-0000-0000CD0B0000}"/>
    <cellStyle name="Normal 112 3" xfId="3345" xr:uid="{00000000-0005-0000-0000-0000CE0B0000}"/>
    <cellStyle name="Normal 113" xfId="1136" xr:uid="{00000000-0005-0000-0000-0000CF0B0000}"/>
    <cellStyle name="Normal 113 2" xfId="1329" xr:uid="{00000000-0005-0000-0000-0000D00B0000}"/>
    <cellStyle name="Normal 113 2 2" xfId="3348" xr:uid="{00000000-0005-0000-0000-0000D10B0000}"/>
    <cellStyle name="Normal 113 3" xfId="3347" xr:uid="{00000000-0005-0000-0000-0000D20B0000}"/>
    <cellStyle name="Normal 114" xfId="1138" xr:uid="{00000000-0005-0000-0000-0000D30B0000}"/>
    <cellStyle name="Normal 114 2" xfId="1331" xr:uid="{00000000-0005-0000-0000-0000D40B0000}"/>
    <cellStyle name="Normal 114 2 2" xfId="3350" xr:uid="{00000000-0005-0000-0000-0000D50B0000}"/>
    <cellStyle name="Normal 114 3" xfId="3349" xr:uid="{00000000-0005-0000-0000-0000D60B0000}"/>
    <cellStyle name="Normal 115" xfId="1140" xr:uid="{00000000-0005-0000-0000-0000D70B0000}"/>
    <cellStyle name="Normal 115 2" xfId="1333" xr:uid="{00000000-0005-0000-0000-0000D80B0000}"/>
    <cellStyle name="Normal 115 2 2" xfId="3352" xr:uid="{00000000-0005-0000-0000-0000D90B0000}"/>
    <cellStyle name="Normal 115 3" xfId="3351" xr:uid="{00000000-0005-0000-0000-0000DA0B0000}"/>
    <cellStyle name="Normal 116" xfId="1142" xr:uid="{00000000-0005-0000-0000-0000DB0B0000}"/>
    <cellStyle name="Normal 116 2" xfId="1335" xr:uid="{00000000-0005-0000-0000-0000DC0B0000}"/>
    <cellStyle name="Normal 116 2 2" xfId="3354" xr:uid="{00000000-0005-0000-0000-0000DD0B0000}"/>
    <cellStyle name="Normal 116 3" xfId="3353" xr:uid="{00000000-0005-0000-0000-0000DE0B0000}"/>
    <cellStyle name="Normal 117" xfId="1145" xr:uid="{00000000-0005-0000-0000-0000DF0B0000}"/>
    <cellStyle name="Normal 117 2" xfId="1338" xr:uid="{00000000-0005-0000-0000-0000E00B0000}"/>
    <cellStyle name="Normal 117 2 2" xfId="3356" xr:uid="{00000000-0005-0000-0000-0000E10B0000}"/>
    <cellStyle name="Normal 117 3" xfId="3355" xr:uid="{00000000-0005-0000-0000-0000E20B0000}"/>
    <cellStyle name="Normal 118" xfId="1146" xr:uid="{00000000-0005-0000-0000-0000E30B0000}"/>
    <cellStyle name="Normal 119" xfId="1147" xr:uid="{00000000-0005-0000-0000-0000E40B0000}"/>
    <cellStyle name="Normal 119 2" xfId="4401" xr:uid="{00000000-0005-0000-0000-0000E50B0000}"/>
    <cellStyle name="Normal 12" xfId="379" xr:uid="{00000000-0005-0000-0000-0000E60B0000}"/>
    <cellStyle name="Normal 12 2" xfId="4402" xr:uid="{00000000-0005-0000-0000-0000E70B0000}"/>
    <cellStyle name="Normal 12 3" xfId="4403" xr:uid="{00000000-0005-0000-0000-0000E80B0000}"/>
    <cellStyle name="Normal 12 4" xfId="4404" xr:uid="{00000000-0005-0000-0000-0000E90B0000}"/>
    <cellStyle name="Normal 12 4 2" xfId="4405" xr:uid="{00000000-0005-0000-0000-0000EA0B0000}"/>
    <cellStyle name="Normal 120" xfId="1148" xr:uid="{00000000-0005-0000-0000-0000EB0B0000}"/>
    <cellStyle name="Normal 120 2" xfId="4406" xr:uid="{00000000-0005-0000-0000-0000EC0B0000}"/>
    <cellStyle name="Normal 121" xfId="1149" xr:uid="{00000000-0005-0000-0000-0000ED0B0000}"/>
    <cellStyle name="Normal 121 2" xfId="1339" xr:uid="{00000000-0005-0000-0000-0000EE0B0000}"/>
    <cellStyle name="Normal 121 2 2" xfId="3358" xr:uid="{00000000-0005-0000-0000-0000EF0B0000}"/>
    <cellStyle name="Normal 121 3" xfId="3359" xr:uid="{00000000-0005-0000-0000-0000F00B0000}"/>
    <cellStyle name="Normal 121 4" xfId="3357" xr:uid="{00000000-0005-0000-0000-0000F10B0000}"/>
    <cellStyle name="Normal 122" xfId="1151" xr:uid="{00000000-0005-0000-0000-0000F20B0000}"/>
    <cellStyle name="Normal 122 2" xfId="1341" xr:uid="{00000000-0005-0000-0000-0000F30B0000}"/>
    <cellStyle name="Normal 123" xfId="1152" xr:uid="{00000000-0005-0000-0000-0000F40B0000}"/>
    <cellStyle name="Normal 123 2" xfId="1342" xr:uid="{00000000-0005-0000-0000-0000F50B0000}"/>
    <cellStyle name="Normal 124" xfId="1153" xr:uid="{00000000-0005-0000-0000-0000F60B0000}"/>
    <cellStyle name="Normal 125" xfId="1155" xr:uid="{00000000-0005-0000-0000-0000F70B0000}"/>
    <cellStyle name="Normal 125 2" xfId="3361" xr:uid="{00000000-0005-0000-0000-0000F80B0000}"/>
    <cellStyle name="Normal 125 3" xfId="3360" xr:uid="{00000000-0005-0000-0000-0000F90B0000}"/>
    <cellStyle name="Normal 126" xfId="1209" xr:uid="{00000000-0005-0000-0000-0000FA0B0000}"/>
    <cellStyle name="Normal 126 2" xfId="3363" xr:uid="{00000000-0005-0000-0000-0000FB0B0000}"/>
    <cellStyle name="Normal 126 3" xfId="3362" xr:uid="{00000000-0005-0000-0000-0000FC0B0000}"/>
    <cellStyle name="Normal 127" xfId="1364" xr:uid="{00000000-0005-0000-0000-0000FD0B0000}"/>
    <cellStyle name="Normal 128" xfId="737" xr:uid="{00000000-0005-0000-0000-0000FE0B0000}"/>
    <cellStyle name="Normal 128 2" xfId="3364" xr:uid="{00000000-0005-0000-0000-0000FF0B0000}"/>
    <cellStyle name="Normal 129" xfId="961" xr:uid="{00000000-0005-0000-0000-0000000C0000}"/>
    <cellStyle name="Normal 129 2" xfId="3365" xr:uid="{00000000-0005-0000-0000-0000010C0000}"/>
    <cellStyle name="Normal 13" xfId="380" xr:uid="{00000000-0005-0000-0000-0000020C0000}"/>
    <cellStyle name="Normal 13 2" xfId="645" xr:uid="{00000000-0005-0000-0000-0000030C0000}"/>
    <cellStyle name="Normal 13 3" xfId="4407" xr:uid="{00000000-0005-0000-0000-0000040C0000}"/>
    <cellStyle name="Normal 13 4" xfId="4408" xr:uid="{00000000-0005-0000-0000-0000050C0000}"/>
    <cellStyle name="Normal 13 4 2" xfId="4409" xr:uid="{00000000-0005-0000-0000-0000060C0000}"/>
    <cellStyle name="Normal 130" xfId="1379" xr:uid="{00000000-0005-0000-0000-0000070C0000}"/>
    <cellStyle name="Normal 130 2" xfId="3366" xr:uid="{00000000-0005-0000-0000-0000080C0000}"/>
    <cellStyle name="Normal 131" xfId="831" xr:uid="{00000000-0005-0000-0000-0000090C0000}"/>
    <cellStyle name="Normal 131 2" xfId="3367" xr:uid="{00000000-0005-0000-0000-00000A0C0000}"/>
    <cellStyle name="Normal 132" xfId="1375" xr:uid="{00000000-0005-0000-0000-00000B0C0000}"/>
    <cellStyle name="Normal 132 2" xfId="3368" xr:uid="{00000000-0005-0000-0000-00000C0C0000}"/>
    <cellStyle name="Normal 133" xfId="846" xr:uid="{00000000-0005-0000-0000-00000D0C0000}"/>
    <cellStyle name="Normal 133 2" xfId="3369" xr:uid="{00000000-0005-0000-0000-00000E0C0000}"/>
    <cellStyle name="Normal 134" xfId="1411" xr:uid="{00000000-0005-0000-0000-00000F0C0000}"/>
    <cellStyle name="Normal 134 2" xfId="3370" xr:uid="{00000000-0005-0000-0000-0000100C0000}"/>
    <cellStyle name="Normal 135" xfId="3371" xr:uid="{00000000-0005-0000-0000-0000110C0000}"/>
    <cellStyle name="Normal 136" xfId="3372" xr:uid="{00000000-0005-0000-0000-0000120C0000}"/>
    <cellStyle name="Normal 137" xfId="3373" xr:uid="{00000000-0005-0000-0000-0000130C0000}"/>
    <cellStyle name="Normal 138" xfId="3374" xr:uid="{00000000-0005-0000-0000-0000140C0000}"/>
    <cellStyle name="Normal 139" xfId="3375" xr:uid="{00000000-0005-0000-0000-0000150C0000}"/>
    <cellStyle name="Normal 14" xfId="381" xr:uid="{00000000-0005-0000-0000-0000160C0000}"/>
    <cellStyle name="Normal 14 2" xfId="382" xr:uid="{00000000-0005-0000-0000-0000170C0000}"/>
    <cellStyle name="Normal 14 2 2" xfId="3376" xr:uid="{00000000-0005-0000-0000-0000180C0000}"/>
    <cellStyle name="Normal 14 2 3" xfId="4410" xr:uid="{00000000-0005-0000-0000-0000190C0000}"/>
    <cellStyle name="Normal 14 2 3 2" xfId="4411" xr:uid="{00000000-0005-0000-0000-00001A0C0000}"/>
    <cellStyle name="Normal 14 3" xfId="4412" xr:uid="{00000000-0005-0000-0000-00001B0C0000}"/>
    <cellStyle name="Normal 14 4" xfId="4413" xr:uid="{00000000-0005-0000-0000-00001C0C0000}"/>
    <cellStyle name="Normal 14 4 2" xfId="4414" xr:uid="{00000000-0005-0000-0000-00001D0C0000}"/>
    <cellStyle name="Normal 140" xfId="3377" xr:uid="{00000000-0005-0000-0000-00001E0C0000}"/>
    <cellStyle name="Normal 141" xfId="3378" xr:uid="{00000000-0005-0000-0000-00001F0C0000}"/>
    <cellStyle name="Normal 142" xfId="3379" xr:uid="{00000000-0005-0000-0000-0000200C0000}"/>
    <cellStyle name="Normal 143" xfId="3380" xr:uid="{00000000-0005-0000-0000-0000210C0000}"/>
    <cellStyle name="Normal 144" xfId="2140" xr:uid="{00000000-0005-0000-0000-0000220C0000}"/>
    <cellStyle name="Normal 145" xfId="3943" xr:uid="{00000000-0005-0000-0000-0000230C0000}"/>
    <cellStyle name="Normal 146" xfId="4415" xr:uid="{00000000-0005-0000-0000-0000240C0000}"/>
    <cellStyle name="Normal 147" xfId="4765" xr:uid="{00000000-0005-0000-0000-0000250C0000}"/>
    <cellStyle name="Normal 148" xfId="4766" xr:uid="{00000000-0005-0000-0000-0000260C0000}"/>
    <cellStyle name="Normal 149" xfId="4767" xr:uid="{00000000-0005-0000-0000-0000270C0000}"/>
    <cellStyle name="Normal 15" xfId="383" xr:uid="{00000000-0005-0000-0000-0000280C0000}"/>
    <cellStyle name="Normal 15 2" xfId="384" xr:uid="{00000000-0005-0000-0000-0000290C0000}"/>
    <cellStyle name="Normal 15 2 2" xfId="596" xr:uid="{00000000-0005-0000-0000-00002A0C0000}"/>
    <cellStyle name="Normal 15 2 2 2" xfId="1227" xr:uid="{00000000-0005-0000-0000-00002B0C0000}"/>
    <cellStyle name="Normal 15 2 2 2 2" xfId="3381" xr:uid="{00000000-0005-0000-0000-00002C0C0000}"/>
    <cellStyle name="Normal 15 2 2 2 2 2" xfId="4416" xr:uid="{00000000-0005-0000-0000-00002D0C0000}"/>
    <cellStyle name="Normal 15 2 2 2 3" xfId="4417" xr:uid="{00000000-0005-0000-0000-00002E0C0000}"/>
    <cellStyle name="Normal 15 2 2 3" xfId="1000" xr:uid="{00000000-0005-0000-0000-00002F0C0000}"/>
    <cellStyle name="Normal 15 2 2 3 2" xfId="4418" xr:uid="{00000000-0005-0000-0000-0000300C0000}"/>
    <cellStyle name="Normal 15 2 2 4" xfId="2159" xr:uid="{00000000-0005-0000-0000-0000310C0000}"/>
    <cellStyle name="Normal 15 2 3" xfId="1187" xr:uid="{00000000-0005-0000-0000-0000320C0000}"/>
    <cellStyle name="Normal 15 2 3 2" xfId="3382" xr:uid="{00000000-0005-0000-0000-0000330C0000}"/>
    <cellStyle name="Normal 15 2 3 2 2" xfId="4419" xr:uid="{00000000-0005-0000-0000-0000340C0000}"/>
    <cellStyle name="Normal 15 2 3 3" xfId="4420" xr:uid="{00000000-0005-0000-0000-0000350C0000}"/>
    <cellStyle name="Normal 15 2 4" xfId="872" xr:uid="{00000000-0005-0000-0000-0000360C0000}"/>
    <cellStyle name="Normal 15 2 4 2" xfId="4421" xr:uid="{00000000-0005-0000-0000-0000370C0000}"/>
    <cellStyle name="Normal 15 2 5" xfId="2029" xr:uid="{00000000-0005-0000-0000-0000380C0000}"/>
    <cellStyle name="Normal 15 2 5 2" xfId="4422" xr:uid="{00000000-0005-0000-0000-0000390C0000}"/>
    <cellStyle name="Normal 15 2 6" xfId="4423" xr:uid="{00000000-0005-0000-0000-00003A0C0000}"/>
    <cellStyle name="Normal 15 3" xfId="4424" xr:uid="{00000000-0005-0000-0000-00003B0C0000}"/>
    <cellStyle name="Normal 15 4" xfId="4425" xr:uid="{00000000-0005-0000-0000-00003C0C0000}"/>
    <cellStyle name="Normal 150" xfId="4768" xr:uid="{00000000-0005-0000-0000-00003D0C0000}"/>
    <cellStyle name="Normal 151" xfId="4769" xr:uid="{00000000-0005-0000-0000-00003E0C0000}"/>
    <cellStyle name="Normal 152" xfId="4771" xr:uid="{00000000-0005-0000-0000-00003F0C0000}"/>
    <cellStyle name="Normal 153" xfId="4772" xr:uid="{00000000-0005-0000-0000-0000400C0000}"/>
    <cellStyle name="Normal 154" xfId="4773" xr:uid="{00000000-0005-0000-0000-0000410C0000}"/>
    <cellStyle name="Normal 155" xfId="4774" xr:uid="{00000000-0005-0000-0000-0000420C0000}"/>
    <cellStyle name="Normal 156" xfId="4775" xr:uid="{00000000-0005-0000-0000-0000430C0000}"/>
    <cellStyle name="Normal 157" xfId="4779" xr:uid="{00000000-0005-0000-0000-0000440C0000}"/>
    <cellStyle name="Normal 158" xfId="4770" xr:uid="{00000000-0005-0000-0000-0000450C0000}"/>
    <cellStyle name="Normal 158 2" xfId="4817" xr:uid="{00000000-0005-0000-0000-0000460C0000}"/>
    <cellStyle name="Normal 159" xfId="4780" xr:uid="{00000000-0005-0000-0000-0000470C0000}"/>
    <cellStyle name="Normal 16" xfId="385" xr:uid="{00000000-0005-0000-0000-0000480C0000}"/>
    <cellStyle name="Normal 160" xfId="4781" xr:uid="{00000000-0005-0000-0000-0000490C0000}"/>
    <cellStyle name="Normal 161" xfId="4782" xr:uid="{00000000-0005-0000-0000-00004A0C0000}"/>
    <cellStyle name="Normal 162" xfId="4783" xr:uid="{00000000-0005-0000-0000-00004B0C0000}"/>
    <cellStyle name="Normal 163" xfId="4784" xr:uid="{00000000-0005-0000-0000-00004C0C0000}"/>
    <cellStyle name="Normal 164" xfId="4785" xr:uid="{00000000-0005-0000-0000-00004D0C0000}"/>
    <cellStyle name="Normal 165" xfId="4786" xr:uid="{00000000-0005-0000-0000-00004E0C0000}"/>
    <cellStyle name="Normal 166" xfId="4788" xr:uid="{00000000-0005-0000-0000-00004F0C0000}"/>
    <cellStyle name="Normal 167" xfId="4789" xr:uid="{00000000-0005-0000-0000-0000500C0000}"/>
    <cellStyle name="Normal 168" xfId="4790" xr:uid="{00000000-0005-0000-0000-0000510C0000}"/>
    <cellStyle name="Normal 169" xfId="4791" xr:uid="{00000000-0005-0000-0000-0000520C0000}"/>
    <cellStyle name="Normal 17" xfId="386" xr:uid="{00000000-0005-0000-0000-0000530C0000}"/>
    <cellStyle name="Normal 170" xfId="4793" xr:uid="{00000000-0005-0000-0000-0000540C0000}"/>
    <cellStyle name="Normal 171" xfId="4794" xr:uid="{00000000-0005-0000-0000-0000550C0000}"/>
    <cellStyle name="Normal 172" xfId="4795" xr:uid="{00000000-0005-0000-0000-0000560C0000}"/>
    <cellStyle name="Normal 173" xfId="4796" xr:uid="{00000000-0005-0000-0000-0000570C0000}"/>
    <cellStyle name="Normal 174" xfId="4797" xr:uid="{00000000-0005-0000-0000-0000580C0000}"/>
    <cellStyle name="Normal 175" xfId="4798" xr:uid="{00000000-0005-0000-0000-0000590C0000}"/>
    <cellStyle name="Normal 176" xfId="4799" xr:uid="{00000000-0005-0000-0000-00005A0C0000}"/>
    <cellStyle name="Normal 177" xfId="4800" xr:uid="{00000000-0005-0000-0000-00005B0C0000}"/>
    <cellStyle name="Normal 178" xfId="4801" xr:uid="{00000000-0005-0000-0000-00005C0C0000}"/>
    <cellStyle name="Normal 179" xfId="4426" xr:uid="{00000000-0005-0000-0000-00005D0C0000}"/>
    <cellStyle name="Normal 18" xfId="387" xr:uid="{00000000-0005-0000-0000-00005E0C0000}"/>
    <cellStyle name="Normal 180" xfId="4427" xr:uid="{00000000-0005-0000-0000-00005F0C0000}"/>
    <cellStyle name="Normal 181" xfId="4428" xr:uid="{00000000-0005-0000-0000-0000600C0000}"/>
    <cellStyle name="Normal 181 2" xfId="4429" xr:uid="{00000000-0005-0000-0000-0000610C0000}"/>
    <cellStyle name="Normal 181 2 2" xfId="4430" xr:uid="{00000000-0005-0000-0000-0000620C0000}"/>
    <cellStyle name="Normal 181 3" xfId="4431" xr:uid="{00000000-0005-0000-0000-0000630C0000}"/>
    <cellStyle name="Normal 182" xfId="4432" xr:uid="{00000000-0005-0000-0000-0000640C0000}"/>
    <cellStyle name="Normal 183" xfId="4433" xr:uid="{00000000-0005-0000-0000-0000650C0000}"/>
    <cellStyle name="Normal 184" xfId="4802" xr:uid="{00000000-0005-0000-0000-0000660C0000}"/>
    <cellStyle name="Normal 185" xfId="4434" xr:uid="{00000000-0005-0000-0000-0000670C0000}"/>
    <cellStyle name="Normal 186" xfId="4435" xr:uid="{00000000-0005-0000-0000-0000680C0000}"/>
    <cellStyle name="Normal 187" xfId="4436" xr:uid="{00000000-0005-0000-0000-0000690C0000}"/>
    <cellStyle name="Normal 188" xfId="4437" xr:uid="{00000000-0005-0000-0000-00006A0C0000}"/>
    <cellStyle name="Normal 189" xfId="4438" xr:uid="{00000000-0005-0000-0000-00006B0C0000}"/>
    <cellStyle name="Normal 19" xfId="388" xr:uid="{00000000-0005-0000-0000-00006C0C0000}"/>
    <cellStyle name="Normal 190" xfId="4803" xr:uid="{00000000-0005-0000-0000-00006D0C0000}"/>
    <cellStyle name="Normal 191" xfId="4804" xr:uid="{00000000-0005-0000-0000-00006E0C0000}"/>
    <cellStyle name="Normal 192" xfId="3383" xr:uid="{00000000-0005-0000-0000-00006F0C0000}"/>
    <cellStyle name="Normal 193" xfId="4805" xr:uid="{00000000-0005-0000-0000-0000700C0000}"/>
    <cellStyle name="Normal 194" xfId="4806" xr:uid="{00000000-0005-0000-0000-0000710C0000}"/>
    <cellStyle name="Normal 195" xfId="4439" xr:uid="{00000000-0005-0000-0000-0000720C0000}"/>
    <cellStyle name="Normal 196" xfId="4807" xr:uid="{00000000-0005-0000-0000-0000730C0000}"/>
    <cellStyle name="Normal 197" xfId="4808" xr:uid="{00000000-0005-0000-0000-0000740C0000}"/>
    <cellStyle name="Normal 198" xfId="4809" xr:uid="{00000000-0005-0000-0000-0000750C0000}"/>
    <cellStyle name="Normal 199" xfId="4810" xr:uid="{00000000-0005-0000-0000-0000760C0000}"/>
    <cellStyle name="Normal 2" xfId="389" xr:uid="{00000000-0005-0000-0000-0000770C0000}"/>
    <cellStyle name="Normal 2 10" xfId="649" xr:uid="{00000000-0005-0000-0000-0000780C0000}"/>
    <cellStyle name="Normal 2 11" xfId="671" xr:uid="{00000000-0005-0000-0000-0000790C0000}"/>
    <cellStyle name="Normal 2 12" xfId="4440" xr:uid="{00000000-0005-0000-0000-00007A0C0000}"/>
    <cellStyle name="Normal 2 13" xfId="4441" xr:uid="{00000000-0005-0000-0000-00007B0C0000}"/>
    <cellStyle name="Normal 2 13 2" xfId="4442" xr:uid="{00000000-0005-0000-0000-00007C0C0000}"/>
    <cellStyle name="Normal 2 14" xfId="4776" xr:uid="{00000000-0005-0000-0000-00007D0C0000}"/>
    <cellStyle name="Normal 2 15" xfId="4825" xr:uid="{00000000-0005-0000-0000-00007E0C0000}"/>
    <cellStyle name="Normal 2 16" xfId="4836" xr:uid="{E7E8C118-5100-429F-98B8-FD412FF21C00}"/>
    <cellStyle name="Normal 2 17" xfId="4838" xr:uid="{74FE44C1-BD98-4AB0-A205-4EFC7F44B01F}"/>
    <cellStyle name="Normal 2 2" xfId="390" xr:uid="{00000000-0005-0000-0000-00007F0C0000}"/>
    <cellStyle name="Normal 2 2 2" xfId="15" xr:uid="{00000000-0005-0000-0000-0000800C0000}"/>
    <cellStyle name="Normal 2 2 2 3" xfId="4443" xr:uid="{00000000-0005-0000-0000-0000810C0000}"/>
    <cellStyle name="Normal 2 2 3" xfId="576" xr:uid="{00000000-0005-0000-0000-0000820C0000}"/>
    <cellStyle name="Normal 2 2 3 2" xfId="3385" xr:uid="{00000000-0005-0000-0000-0000830C0000}"/>
    <cellStyle name="Normal 2 2 4" xfId="3386" xr:uid="{00000000-0005-0000-0000-0000840C0000}"/>
    <cellStyle name="Normal 2 2 4 2" xfId="3387" xr:uid="{00000000-0005-0000-0000-0000850C0000}"/>
    <cellStyle name="Normal 2 2 5" xfId="3388" xr:uid="{00000000-0005-0000-0000-0000860C0000}"/>
    <cellStyle name="Normal 2 2 6" xfId="3384" xr:uid="{00000000-0005-0000-0000-0000870C0000}"/>
    <cellStyle name="Normal 2 3" xfId="1" xr:uid="{00000000-0005-0000-0000-0000880C0000}"/>
    <cellStyle name="Normal 2 3 2" xfId="391" xr:uid="{00000000-0005-0000-0000-0000890C0000}"/>
    <cellStyle name="Normal 2 3 2 2" xfId="3389" xr:uid="{00000000-0005-0000-0000-00008A0C0000}"/>
    <cellStyle name="Normal 2 3 3" xfId="4444" xr:uid="{00000000-0005-0000-0000-00008B0C0000}"/>
    <cellStyle name="Normal 2 4" xfId="10" xr:uid="{00000000-0005-0000-0000-00008C0C0000}"/>
    <cellStyle name="Normal 2 4 2" xfId="3390" xr:uid="{00000000-0005-0000-0000-00008D0C0000}"/>
    <cellStyle name="Normal 2 5" xfId="392" xr:uid="{00000000-0005-0000-0000-00008E0C0000}"/>
    <cellStyle name="Normal 2 5 2" xfId="3392" xr:uid="{00000000-0005-0000-0000-00008F0C0000}"/>
    <cellStyle name="Normal 2 5 3" xfId="3393" xr:uid="{00000000-0005-0000-0000-0000900C0000}"/>
    <cellStyle name="Normal 2 5 4" xfId="3391" xr:uid="{00000000-0005-0000-0000-0000910C0000}"/>
    <cellStyle name="Normal 2 6" xfId="393" xr:uid="{00000000-0005-0000-0000-0000920C0000}"/>
    <cellStyle name="Normal 2 7" xfId="394" xr:uid="{00000000-0005-0000-0000-0000930C0000}"/>
    <cellStyle name="Normal 2 8" xfId="395" xr:uid="{00000000-0005-0000-0000-0000940C0000}"/>
    <cellStyle name="Normal 2 9" xfId="16" xr:uid="{00000000-0005-0000-0000-0000950C0000}"/>
    <cellStyle name="Normal 2 9 2" xfId="3394" xr:uid="{00000000-0005-0000-0000-0000960C0000}"/>
    <cellStyle name="Normal 2_13 ZC Contractor Building and Open Workshop" xfId="396" xr:uid="{00000000-0005-0000-0000-0000970C0000}"/>
    <cellStyle name="Normal 20" xfId="397" xr:uid="{00000000-0005-0000-0000-0000980C0000}"/>
    <cellStyle name="Normal 20 2" xfId="4445" xr:uid="{00000000-0005-0000-0000-0000990C0000}"/>
    <cellStyle name="Normal 200" xfId="4811" xr:uid="{00000000-0005-0000-0000-00009A0C0000}"/>
    <cellStyle name="Normal 201" xfId="4812" xr:uid="{00000000-0005-0000-0000-00009B0C0000}"/>
    <cellStyle name="Normal 202" xfId="4813" xr:uid="{00000000-0005-0000-0000-00009C0C0000}"/>
    <cellStyle name="Normal 203" xfId="4814" xr:uid="{00000000-0005-0000-0000-00009D0C0000}"/>
    <cellStyle name="Normal 204" xfId="4815" xr:uid="{00000000-0005-0000-0000-00009E0C0000}"/>
    <cellStyle name="Normal 205" xfId="4816" xr:uid="{00000000-0005-0000-0000-00009F0C0000}"/>
    <cellStyle name="Normal 206" xfId="4818" xr:uid="{00000000-0005-0000-0000-0000A00C0000}"/>
    <cellStyle name="Normal 207" xfId="4819" xr:uid="{00000000-0005-0000-0000-0000A10C0000}"/>
    <cellStyle name="Normal 208" xfId="4820" xr:uid="{00000000-0005-0000-0000-0000A20C0000}"/>
    <cellStyle name="Normal 209" xfId="4821" xr:uid="{00000000-0005-0000-0000-0000A30C0000}"/>
    <cellStyle name="Normal 21" xfId="398" xr:uid="{00000000-0005-0000-0000-0000A40C0000}"/>
    <cellStyle name="Normal 210" xfId="4822" xr:uid="{00000000-0005-0000-0000-0000A50C0000}"/>
    <cellStyle name="Normal 211" xfId="4823" xr:uid="{00000000-0005-0000-0000-0000A60C0000}"/>
    <cellStyle name="Normal 212" xfId="4824" xr:uid="{00000000-0005-0000-0000-0000A70C0000}"/>
    <cellStyle name="Normal 213" xfId="4827" xr:uid="{00000000-0005-0000-0000-0000A80C0000}"/>
    <cellStyle name="Normal 214" xfId="4828" xr:uid="{00000000-0005-0000-0000-0000A90C0000}"/>
    <cellStyle name="Normal 215" xfId="4829" xr:uid="{00000000-0005-0000-0000-0000AA0C0000}"/>
    <cellStyle name="Normal 216" xfId="4830" xr:uid="{00000000-0005-0000-0000-0000AB0C0000}"/>
    <cellStyle name="Normal 217" xfId="4831" xr:uid="{00000000-0005-0000-0000-0000AC0C0000}"/>
    <cellStyle name="Normal 218" xfId="4832" xr:uid="{00000000-0005-0000-0000-0000AD0C0000}"/>
    <cellStyle name="Normal 219" xfId="4833" xr:uid="{00000000-0005-0000-0000-0000AE0C0000}"/>
    <cellStyle name="Normal 22" xfId="399" xr:uid="{00000000-0005-0000-0000-0000AF0C0000}"/>
    <cellStyle name="Normal 220" xfId="4834" xr:uid="{00000000-0005-0000-0000-0000B00C0000}"/>
    <cellStyle name="Normal 221" xfId="4835" xr:uid="{00000000-0005-0000-0000-0000B10C0000}"/>
    <cellStyle name="Normal 23" xfId="400" xr:uid="{00000000-0005-0000-0000-0000B20C0000}"/>
    <cellStyle name="Normal 23 6" xfId="632" xr:uid="{00000000-0005-0000-0000-0000B30C0000}"/>
    <cellStyle name="Normal 23 6 2" xfId="3395" xr:uid="{00000000-0005-0000-0000-0000B40C0000}"/>
    <cellStyle name="Normal 24" xfId="401" xr:uid="{00000000-0005-0000-0000-0000B50C0000}"/>
    <cellStyle name="Normal 25" xfId="402" xr:uid="{00000000-0005-0000-0000-0000B60C0000}"/>
    <cellStyle name="Normal 26" xfId="403" xr:uid="{00000000-0005-0000-0000-0000B70C0000}"/>
    <cellStyle name="Normal 27" xfId="404" xr:uid="{00000000-0005-0000-0000-0000B80C0000}"/>
    <cellStyle name="Normal 28" xfId="405" xr:uid="{00000000-0005-0000-0000-0000B90C0000}"/>
    <cellStyle name="Normal 29" xfId="406" xr:uid="{00000000-0005-0000-0000-0000BA0C0000}"/>
    <cellStyle name="Normal 29 2" xfId="597" xr:uid="{00000000-0005-0000-0000-0000BB0C0000}"/>
    <cellStyle name="Normal 29 2 2" xfId="1228" xr:uid="{00000000-0005-0000-0000-0000BC0C0000}"/>
    <cellStyle name="Normal 29 2 2 2" xfId="3396" xr:uid="{00000000-0005-0000-0000-0000BD0C0000}"/>
    <cellStyle name="Normal 29 2 2 2 2" xfId="4446" xr:uid="{00000000-0005-0000-0000-0000BE0C0000}"/>
    <cellStyle name="Normal 29 2 2 3" xfId="4447" xr:uid="{00000000-0005-0000-0000-0000BF0C0000}"/>
    <cellStyle name="Normal 29 2 3" xfId="1001" xr:uid="{00000000-0005-0000-0000-0000C00C0000}"/>
    <cellStyle name="Normal 29 2 3 2" xfId="4448" xr:uid="{00000000-0005-0000-0000-0000C10C0000}"/>
    <cellStyle name="Normal 29 2 4" xfId="2160" xr:uid="{00000000-0005-0000-0000-0000C20C0000}"/>
    <cellStyle name="Normal 29 3" xfId="1192" xr:uid="{00000000-0005-0000-0000-0000C30C0000}"/>
    <cellStyle name="Normal 29 3 2" xfId="3397" xr:uid="{00000000-0005-0000-0000-0000C40C0000}"/>
    <cellStyle name="Normal 29 3 2 2" xfId="4449" xr:uid="{00000000-0005-0000-0000-0000C50C0000}"/>
    <cellStyle name="Normal 29 3 3" xfId="4450" xr:uid="{00000000-0005-0000-0000-0000C60C0000}"/>
    <cellStyle name="Normal 29 4" xfId="876" xr:uid="{00000000-0005-0000-0000-0000C70C0000}"/>
    <cellStyle name="Normal 29 4 2" xfId="4451" xr:uid="{00000000-0005-0000-0000-0000C80C0000}"/>
    <cellStyle name="Normal 29 5" xfId="2041" xr:uid="{00000000-0005-0000-0000-0000C90C0000}"/>
    <cellStyle name="Normal 3" xfId="11" xr:uid="{00000000-0005-0000-0000-0000CA0C0000}"/>
    <cellStyle name="Normal 3 2" xfId="407" xr:uid="{00000000-0005-0000-0000-0000CB0C0000}"/>
    <cellStyle name="Normal 3 2 2" xfId="3400" xr:uid="{00000000-0005-0000-0000-0000CC0C0000}"/>
    <cellStyle name="Normal 3 2 3" xfId="3401" xr:uid="{00000000-0005-0000-0000-0000CD0C0000}"/>
    <cellStyle name="Normal 3 2 4" xfId="3399" xr:uid="{00000000-0005-0000-0000-0000CE0C0000}"/>
    <cellStyle name="Normal 3 22" xfId="4452" xr:uid="{00000000-0005-0000-0000-0000CF0C0000}"/>
    <cellStyle name="Normal 3 3" xfId="408" xr:uid="{00000000-0005-0000-0000-0000D00C0000}"/>
    <cellStyle name="Normal 3 3 2" xfId="3402" xr:uid="{00000000-0005-0000-0000-0000D10C0000}"/>
    <cellStyle name="Normal 3 3 3" xfId="3403" xr:uid="{00000000-0005-0000-0000-0000D20C0000}"/>
    <cellStyle name="Normal 3 4" xfId="3404" xr:uid="{00000000-0005-0000-0000-0000D30C0000}"/>
    <cellStyle name="Normal 3 5" xfId="3405" xr:uid="{00000000-0005-0000-0000-0000D40C0000}"/>
    <cellStyle name="Normal 3 6" xfId="3406" xr:uid="{00000000-0005-0000-0000-0000D50C0000}"/>
    <cellStyle name="Normal 3 7" xfId="3398" xr:uid="{00000000-0005-0000-0000-0000D60C0000}"/>
    <cellStyle name="Normal 30" xfId="409" xr:uid="{00000000-0005-0000-0000-0000D70C0000}"/>
    <cellStyle name="Normal 30 2" xfId="410" xr:uid="{00000000-0005-0000-0000-0000D80C0000}"/>
    <cellStyle name="Normal 31" xfId="411" xr:uid="{00000000-0005-0000-0000-0000D90C0000}"/>
    <cellStyle name="Normal 31 2" xfId="412" xr:uid="{00000000-0005-0000-0000-0000DA0C0000}"/>
    <cellStyle name="Normal 32" xfId="413" xr:uid="{00000000-0005-0000-0000-0000DB0C0000}"/>
    <cellStyle name="Normal 33" xfId="414" xr:uid="{00000000-0005-0000-0000-0000DC0C0000}"/>
    <cellStyle name="Normal 33 2" xfId="415" xr:uid="{00000000-0005-0000-0000-0000DD0C0000}"/>
    <cellStyle name="Normal 34" xfId="416" xr:uid="{00000000-0005-0000-0000-0000DE0C0000}"/>
    <cellStyle name="Normal 35" xfId="417" xr:uid="{00000000-0005-0000-0000-0000DF0C0000}"/>
    <cellStyle name="Normal 35 2" xfId="418" xr:uid="{00000000-0005-0000-0000-0000E00C0000}"/>
    <cellStyle name="Normal 36" xfId="419" xr:uid="{00000000-0005-0000-0000-0000E10C0000}"/>
    <cellStyle name="Normal 36 2" xfId="420" xr:uid="{00000000-0005-0000-0000-0000E20C0000}"/>
    <cellStyle name="Normal 37" xfId="421" xr:uid="{00000000-0005-0000-0000-0000E30C0000}"/>
    <cellStyle name="Normal 37 2" xfId="422" xr:uid="{00000000-0005-0000-0000-0000E40C0000}"/>
    <cellStyle name="Normal 37 3" xfId="423" xr:uid="{00000000-0005-0000-0000-0000E50C0000}"/>
    <cellStyle name="Normal 38" xfId="424" xr:uid="{00000000-0005-0000-0000-0000E60C0000}"/>
    <cellStyle name="Normal 39" xfId="425" xr:uid="{00000000-0005-0000-0000-0000E70C0000}"/>
    <cellStyle name="Normal 4" xfId="426" xr:uid="{00000000-0005-0000-0000-0000E80C0000}"/>
    <cellStyle name="Normal 4 2" xfId="12" xr:uid="{00000000-0005-0000-0000-0000E90C0000}"/>
    <cellStyle name="Normal 4 3" xfId="643" xr:uid="{00000000-0005-0000-0000-0000EA0C0000}"/>
    <cellStyle name="Normal 4 3 2" xfId="3408" xr:uid="{00000000-0005-0000-0000-0000EB0C0000}"/>
    <cellStyle name="Normal 4 4" xfId="646" xr:uid="{00000000-0005-0000-0000-0000EC0C0000}"/>
    <cellStyle name="Normal 4 4 2" xfId="1261" xr:uid="{00000000-0005-0000-0000-0000ED0C0000}"/>
    <cellStyle name="Normal 4 4 2 2" xfId="3409" xr:uid="{00000000-0005-0000-0000-0000EE0C0000}"/>
    <cellStyle name="Normal 4 4 2 2 2" xfId="4453" xr:uid="{00000000-0005-0000-0000-0000EF0C0000}"/>
    <cellStyle name="Normal 4 4 2 3" xfId="4454" xr:uid="{00000000-0005-0000-0000-0000F00C0000}"/>
    <cellStyle name="Normal 4 4 3" xfId="1040" xr:uid="{00000000-0005-0000-0000-0000F10C0000}"/>
    <cellStyle name="Normal 4 4 3 2" xfId="4455" xr:uid="{00000000-0005-0000-0000-0000F20C0000}"/>
    <cellStyle name="Normal 4 4 4" xfId="2203" xr:uid="{00000000-0005-0000-0000-0000F30C0000}"/>
    <cellStyle name="Normal 4 5" xfId="1105" xr:uid="{00000000-0005-0000-0000-0000F40C0000}"/>
    <cellStyle name="Normal 4 5 2" xfId="1298" xr:uid="{00000000-0005-0000-0000-0000F50C0000}"/>
    <cellStyle name="Normal 4 5 2 2" xfId="3411" xr:uid="{00000000-0005-0000-0000-0000F60C0000}"/>
    <cellStyle name="Normal 4 5 3" xfId="3410" xr:uid="{00000000-0005-0000-0000-0000F70C0000}"/>
    <cellStyle name="Normal 4 6" xfId="3412" xr:uid="{00000000-0005-0000-0000-0000F80C0000}"/>
    <cellStyle name="Normal 4 7" xfId="3407" xr:uid="{00000000-0005-0000-0000-0000F90C0000}"/>
    <cellStyle name="Normal 4 7 2" xfId="4456" xr:uid="{00000000-0005-0000-0000-0000FA0C0000}"/>
    <cellStyle name="Normal 4 8" xfId="4777" xr:uid="{00000000-0005-0000-0000-0000FB0C0000}"/>
    <cellStyle name="Normal 40" xfId="427" xr:uid="{00000000-0005-0000-0000-0000FC0C0000}"/>
    <cellStyle name="Normal 41" xfId="428" xr:uid="{00000000-0005-0000-0000-0000FD0C0000}"/>
    <cellStyle name="Normal 42" xfId="429" xr:uid="{00000000-0005-0000-0000-0000FE0C0000}"/>
    <cellStyle name="Normal 43" xfId="430" xr:uid="{00000000-0005-0000-0000-0000FF0C0000}"/>
    <cellStyle name="Normal 44" xfId="431" xr:uid="{00000000-0005-0000-0000-0000000D0000}"/>
    <cellStyle name="Normal 45" xfId="432" xr:uid="{00000000-0005-0000-0000-0000010D0000}"/>
    <cellStyle name="Normal 46" xfId="433" xr:uid="{00000000-0005-0000-0000-0000020D0000}"/>
    <cellStyle name="Normal 47" xfId="434" xr:uid="{00000000-0005-0000-0000-0000030D0000}"/>
    <cellStyle name="Normal 48" xfId="435" xr:uid="{00000000-0005-0000-0000-0000040D0000}"/>
    <cellStyle name="Normal 48 2" xfId="598" xr:uid="{00000000-0005-0000-0000-0000050D0000}"/>
    <cellStyle name="Normal 48 2 2" xfId="1229" xr:uid="{00000000-0005-0000-0000-0000060D0000}"/>
    <cellStyle name="Normal 48 2 2 2" xfId="3413" xr:uid="{00000000-0005-0000-0000-0000070D0000}"/>
    <cellStyle name="Normal 48 2 2 2 2" xfId="4457" xr:uid="{00000000-0005-0000-0000-0000080D0000}"/>
    <cellStyle name="Normal 48 2 2 3" xfId="4458" xr:uid="{00000000-0005-0000-0000-0000090D0000}"/>
    <cellStyle name="Normal 48 2 3" xfId="1002" xr:uid="{00000000-0005-0000-0000-00000A0D0000}"/>
    <cellStyle name="Normal 48 2 3 2" xfId="4459" xr:uid="{00000000-0005-0000-0000-00000B0D0000}"/>
    <cellStyle name="Normal 48 2 4" xfId="2161" xr:uid="{00000000-0005-0000-0000-00000C0D0000}"/>
    <cellStyle name="Normal 48 3" xfId="1193" xr:uid="{00000000-0005-0000-0000-00000D0D0000}"/>
    <cellStyle name="Normal 48 3 2" xfId="3414" xr:uid="{00000000-0005-0000-0000-00000E0D0000}"/>
    <cellStyle name="Normal 48 3 2 2" xfId="4460" xr:uid="{00000000-0005-0000-0000-00000F0D0000}"/>
    <cellStyle name="Normal 48 3 3" xfId="4461" xr:uid="{00000000-0005-0000-0000-0000100D0000}"/>
    <cellStyle name="Normal 48 4" xfId="883" xr:uid="{00000000-0005-0000-0000-0000110D0000}"/>
    <cellStyle name="Normal 48 4 2" xfId="4462" xr:uid="{00000000-0005-0000-0000-0000120D0000}"/>
    <cellStyle name="Normal 48 5" xfId="2058" xr:uid="{00000000-0005-0000-0000-0000130D0000}"/>
    <cellStyle name="Normal 49" xfId="578" xr:uid="{00000000-0005-0000-0000-0000140D0000}"/>
    <cellStyle name="Normal 5" xfId="436" xr:uid="{00000000-0005-0000-0000-0000150D0000}"/>
    <cellStyle name="Normal 5 2" xfId="619" xr:uid="{00000000-0005-0000-0000-0000160D0000}"/>
    <cellStyle name="Normal 5 3" xfId="3415" xr:uid="{00000000-0005-0000-0000-0000170D0000}"/>
    <cellStyle name="Normal 5 3 2" xfId="4463" xr:uid="{00000000-0005-0000-0000-0000180D0000}"/>
    <cellStyle name="Normal 5 3 2 2" xfId="4464" xr:uid="{00000000-0005-0000-0000-0000190D0000}"/>
    <cellStyle name="Normal 5 3 3" xfId="4465" xr:uid="{00000000-0005-0000-0000-00001A0D0000}"/>
    <cellStyle name="Normal 5 4" xfId="4466" xr:uid="{00000000-0005-0000-0000-00001B0D0000}"/>
    <cellStyle name="Normal 5 5" xfId="4467" xr:uid="{00000000-0005-0000-0000-00001C0D0000}"/>
    <cellStyle name="Normal 5 5 2" xfId="4468" xr:uid="{00000000-0005-0000-0000-00001D0D0000}"/>
    <cellStyle name="Normal 50" xfId="615" xr:uid="{00000000-0005-0000-0000-00001E0D0000}"/>
    <cellStyle name="Normal 51" xfId="616" xr:uid="{00000000-0005-0000-0000-00001F0D0000}"/>
    <cellStyle name="Normal 52" xfId="617" xr:uid="{00000000-0005-0000-0000-0000200D0000}"/>
    <cellStyle name="Normal 52 2" xfId="1245" xr:uid="{00000000-0005-0000-0000-0000210D0000}"/>
    <cellStyle name="Normal 52 2 2" xfId="3416" xr:uid="{00000000-0005-0000-0000-0000220D0000}"/>
    <cellStyle name="Normal 52 2 2 2" xfId="4469" xr:uid="{00000000-0005-0000-0000-0000230D0000}"/>
    <cellStyle name="Normal 52 2 3" xfId="4470" xr:uid="{00000000-0005-0000-0000-0000240D0000}"/>
    <cellStyle name="Normal 52 3" xfId="1021" xr:uid="{00000000-0005-0000-0000-0000250D0000}"/>
    <cellStyle name="Normal 52 3 2" xfId="4471" xr:uid="{00000000-0005-0000-0000-0000260D0000}"/>
    <cellStyle name="Normal 52 4" xfId="2179" xr:uid="{00000000-0005-0000-0000-0000270D0000}"/>
    <cellStyle name="Normal 53" xfId="620" xr:uid="{00000000-0005-0000-0000-0000280D0000}"/>
    <cellStyle name="Normal 53 2" xfId="1246" xr:uid="{00000000-0005-0000-0000-0000290D0000}"/>
    <cellStyle name="Normal 53 2 2" xfId="3417" xr:uid="{00000000-0005-0000-0000-00002A0D0000}"/>
    <cellStyle name="Normal 53 2 2 2" xfId="4472" xr:uid="{00000000-0005-0000-0000-00002B0D0000}"/>
    <cellStyle name="Normal 53 2 3" xfId="4473" xr:uid="{00000000-0005-0000-0000-00002C0D0000}"/>
    <cellStyle name="Normal 53 3" xfId="1022" xr:uid="{00000000-0005-0000-0000-00002D0D0000}"/>
    <cellStyle name="Normal 53 3 2" xfId="4474" xr:uid="{00000000-0005-0000-0000-00002E0D0000}"/>
    <cellStyle name="Normal 53 4" xfId="2182" xr:uid="{00000000-0005-0000-0000-00002F0D0000}"/>
    <cellStyle name="Normal 54" xfId="625" xr:uid="{00000000-0005-0000-0000-0000300D0000}"/>
    <cellStyle name="Normal 54 2" xfId="1247" xr:uid="{00000000-0005-0000-0000-0000310D0000}"/>
    <cellStyle name="Normal 54 2 2" xfId="3418" xr:uid="{00000000-0005-0000-0000-0000320D0000}"/>
    <cellStyle name="Normal 54 2 2 2" xfId="4475" xr:uid="{00000000-0005-0000-0000-0000330D0000}"/>
    <cellStyle name="Normal 54 2 3" xfId="4476" xr:uid="{00000000-0005-0000-0000-0000340D0000}"/>
    <cellStyle name="Normal 54 3" xfId="1025" xr:uid="{00000000-0005-0000-0000-0000350D0000}"/>
    <cellStyle name="Normal 54 3 2" xfId="4477" xr:uid="{00000000-0005-0000-0000-0000360D0000}"/>
    <cellStyle name="Normal 54 4" xfId="2186" xr:uid="{00000000-0005-0000-0000-0000370D0000}"/>
    <cellStyle name="Normal 55" xfId="627" xr:uid="{00000000-0005-0000-0000-0000380D0000}"/>
    <cellStyle name="Normal 55 2" xfId="1249" xr:uid="{00000000-0005-0000-0000-0000390D0000}"/>
    <cellStyle name="Normal 55 2 2" xfId="3419" xr:uid="{00000000-0005-0000-0000-00003A0D0000}"/>
    <cellStyle name="Normal 55 2 2 2" xfId="4478" xr:uid="{00000000-0005-0000-0000-00003B0D0000}"/>
    <cellStyle name="Normal 55 2 3" xfId="4479" xr:uid="{00000000-0005-0000-0000-00003C0D0000}"/>
    <cellStyle name="Normal 55 3" xfId="1027" xr:uid="{00000000-0005-0000-0000-00003D0D0000}"/>
    <cellStyle name="Normal 55 3 2" xfId="4480" xr:uid="{00000000-0005-0000-0000-00003E0D0000}"/>
    <cellStyle name="Normal 55 4" xfId="2188" xr:uid="{00000000-0005-0000-0000-00003F0D0000}"/>
    <cellStyle name="Normal 56" xfId="634" xr:uid="{00000000-0005-0000-0000-0000400D0000}"/>
    <cellStyle name="Normal 56 2" xfId="1251" xr:uid="{00000000-0005-0000-0000-0000410D0000}"/>
    <cellStyle name="Normal 56 2 2" xfId="3420" xr:uid="{00000000-0005-0000-0000-0000420D0000}"/>
    <cellStyle name="Normal 56 2 2 2" xfId="4481" xr:uid="{00000000-0005-0000-0000-0000430D0000}"/>
    <cellStyle name="Normal 56 2 3" xfId="4482" xr:uid="{00000000-0005-0000-0000-0000440D0000}"/>
    <cellStyle name="Normal 56 3" xfId="1030" xr:uid="{00000000-0005-0000-0000-0000450D0000}"/>
    <cellStyle name="Normal 56 3 2" xfId="4483" xr:uid="{00000000-0005-0000-0000-0000460D0000}"/>
    <cellStyle name="Normal 56 4" xfId="2192" xr:uid="{00000000-0005-0000-0000-0000470D0000}"/>
    <cellStyle name="Normal 57" xfId="636" xr:uid="{00000000-0005-0000-0000-0000480D0000}"/>
    <cellStyle name="Normal 57 2" xfId="1253" xr:uid="{00000000-0005-0000-0000-0000490D0000}"/>
    <cellStyle name="Normal 57 2 2" xfId="3421" xr:uid="{00000000-0005-0000-0000-00004A0D0000}"/>
    <cellStyle name="Normal 57 2 2 2" xfId="4484" xr:uid="{00000000-0005-0000-0000-00004B0D0000}"/>
    <cellStyle name="Normal 57 2 3" xfId="4485" xr:uid="{00000000-0005-0000-0000-00004C0D0000}"/>
    <cellStyle name="Normal 57 3" xfId="1032" xr:uid="{00000000-0005-0000-0000-00004D0D0000}"/>
    <cellStyle name="Normal 57 3 2" xfId="4486" xr:uid="{00000000-0005-0000-0000-00004E0D0000}"/>
    <cellStyle name="Normal 57 4" xfId="2194" xr:uid="{00000000-0005-0000-0000-00004F0D0000}"/>
    <cellStyle name="Normal 58" xfId="637" xr:uid="{00000000-0005-0000-0000-0000500D0000}"/>
    <cellStyle name="Normal 58 2" xfId="1254" xr:uid="{00000000-0005-0000-0000-0000510D0000}"/>
    <cellStyle name="Normal 58 2 2" xfId="3422" xr:uid="{00000000-0005-0000-0000-0000520D0000}"/>
    <cellStyle name="Normal 58 2 2 2" xfId="4487" xr:uid="{00000000-0005-0000-0000-0000530D0000}"/>
    <cellStyle name="Normal 58 2 3" xfId="4488" xr:uid="{00000000-0005-0000-0000-0000540D0000}"/>
    <cellStyle name="Normal 58 3" xfId="1033" xr:uid="{00000000-0005-0000-0000-0000550D0000}"/>
    <cellStyle name="Normal 58 3 2" xfId="4489" xr:uid="{00000000-0005-0000-0000-0000560D0000}"/>
    <cellStyle name="Normal 58 4" xfId="2195" xr:uid="{00000000-0005-0000-0000-0000570D0000}"/>
    <cellStyle name="Normal 59" xfId="638" xr:uid="{00000000-0005-0000-0000-0000580D0000}"/>
    <cellStyle name="Normal 59 2" xfId="1255" xr:uid="{00000000-0005-0000-0000-0000590D0000}"/>
    <cellStyle name="Normal 59 2 2" xfId="3423" xr:uid="{00000000-0005-0000-0000-00005A0D0000}"/>
    <cellStyle name="Normal 59 2 2 2" xfId="4490" xr:uid="{00000000-0005-0000-0000-00005B0D0000}"/>
    <cellStyle name="Normal 59 2 3" xfId="4491" xr:uid="{00000000-0005-0000-0000-00005C0D0000}"/>
    <cellStyle name="Normal 59 3" xfId="1034" xr:uid="{00000000-0005-0000-0000-00005D0D0000}"/>
    <cellStyle name="Normal 59 3 2" xfId="4492" xr:uid="{00000000-0005-0000-0000-00005E0D0000}"/>
    <cellStyle name="Normal 59 4" xfId="2196" xr:uid="{00000000-0005-0000-0000-00005F0D0000}"/>
    <cellStyle name="Normal 6" xfId="437" xr:uid="{00000000-0005-0000-0000-0000600D0000}"/>
    <cellStyle name="Normal 6 2" xfId="438" xr:uid="{00000000-0005-0000-0000-0000610D0000}"/>
    <cellStyle name="Normal 6 3" xfId="3425" xr:uid="{00000000-0005-0000-0000-0000620D0000}"/>
    <cellStyle name="Normal 6 4" xfId="3424" xr:uid="{00000000-0005-0000-0000-0000630D0000}"/>
    <cellStyle name="Normal 6 4 2" xfId="4493" xr:uid="{00000000-0005-0000-0000-0000640D0000}"/>
    <cellStyle name="Normal 60" xfId="640" xr:uid="{00000000-0005-0000-0000-0000650D0000}"/>
    <cellStyle name="Normal 60 2" xfId="670" xr:uid="{00000000-0005-0000-0000-0000660D0000}"/>
    <cellStyle name="Normal 60 2 2" xfId="1272" xr:uid="{00000000-0005-0000-0000-0000670D0000}"/>
    <cellStyle name="Normal 60 2 2 2" xfId="3426" xr:uid="{00000000-0005-0000-0000-0000680D0000}"/>
    <cellStyle name="Normal 60 2 2 2 2" xfId="4494" xr:uid="{00000000-0005-0000-0000-0000690D0000}"/>
    <cellStyle name="Normal 60 2 2 3" xfId="4495" xr:uid="{00000000-0005-0000-0000-00006A0D0000}"/>
    <cellStyle name="Normal 60 2 3" xfId="1051" xr:uid="{00000000-0005-0000-0000-00006B0D0000}"/>
    <cellStyle name="Normal 60 2 3 2" xfId="4496" xr:uid="{00000000-0005-0000-0000-00006C0D0000}"/>
    <cellStyle name="Normal 60 2 4" xfId="2225" xr:uid="{00000000-0005-0000-0000-00006D0D0000}"/>
    <cellStyle name="Normal 60 3" xfId="717" xr:uid="{00000000-0005-0000-0000-00006E0D0000}"/>
    <cellStyle name="Normal 60 3 2" xfId="1292" xr:uid="{00000000-0005-0000-0000-00006F0D0000}"/>
    <cellStyle name="Normal 60 3 2 2" xfId="3427" xr:uid="{00000000-0005-0000-0000-0000700D0000}"/>
    <cellStyle name="Normal 60 3 3" xfId="1092" xr:uid="{00000000-0005-0000-0000-0000710D0000}"/>
    <cellStyle name="Normal 60 3 4" xfId="2262" xr:uid="{00000000-0005-0000-0000-0000720D0000}"/>
    <cellStyle name="Normal 60 4" xfId="1257" xr:uid="{00000000-0005-0000-0000-0000730D0000}"/>
    <cellStyle name="Normal 60 4 2" xfId="3428" xr:uid="{00000000-0005-0000-0000-0000740D0000}"/>
    <cellStyle name="Normal 60 4 2 2" xfId="4497" xr:uid="{00000000-0005-0000-0000-0000750D0000}"/>
    <cellStyle name="Normal 60 4 3" xfId="4498" xr:uid="{00000000-0005-0000-0000-0000760D0000}"/>
    <cellStyle name="Normal 60 5" xfId="1036" xr:uid="{00000000-0005-0000-0000-0000770D0000}"/>
    <cellStyle name="Normal 60 5 2" xfId="4499" xr:uid="{00000000-0005-0000-0000-0000780D0000}"/>
    <cellStyle name="Normal 60 6" xfId="2198" xr:uid="{00000000-0005-0000-0000-0000790D0000}"/>
    <cellStyle name="Normal 61" xfId="642" xr:uid="{00000000-0005-0000-0000-00007A0D0000}"/>
    <cellStyle name="Normal 61 2" xfId="1259" xr:uid="{00000000-0005-0000-0000-00007B0D0000}"/>
    <cellStyle name="Normal 61 2 2" xfId="3429" xr:uid="{00000000-0005-0000-0000-00007C0D0000}"/>
    <cellStyle name="Normal 61 2 2 2" xfId="4500" xr:uid="{00000000-0005-0000-0000-00007D0D0000}"/>
    <cellStyle name="Normal 61 2 3" xfId="4501" xr:uid="{00000000-0005-0000-0000-00007E0D0000}"/>
    <cellStyle name="Normal 61 3" xfId="1038" xr:uid="{00000000-0005-0000-0000-00007F0D0000}"/>
    <cellStyle name="Normal 61 3 2" xfId="4502" xr:uid="{00000000-0005-0000-0000-0000800D0000}"/>
    <cellStyle name="Normal 61 4" xfId="2200" xr:uid="{00000000-0005-0000-0000-0000810D0000}"/>
    <cellStyle name="Normal 62" xfId="644" xr:uid="{00000000-0005-0000-0000-0000820D0000}"/>
    <cellStyle name="Normal 62 2" xfId="1260" xr:uid="{00000000-0005-0000-0000-0000830D0000}"/>
    <cellStyle name="Normal 62 2 2" xfId="3430" xr:uid="{00000000-0005-0000-0000-0000840D0000}"/>
    <cellStyle name="Normal 62 2 2 2" xfId="4503" xr:uid="{00000000-0005-0000-0000-0000850D0000}"/>
    <cellStyle name="Normal 62 2 3" xfId="4504" xr:uid="{00000000-0005-0000-0000-0000860D0000}"/>
    <cellStyle name="Normal 62 3" xfId="1039" xr:uid="{00000000-0005-0000-0000-0000870D0000}"/>
    <cellStyle name="Normal 62 3 2" xfId="4505" xr:uid="{00000000-0005-0000-0000-0000880D0000}"/>
    <cellStyle name="Normal 62 4" xfId="2201" xr:uid="{00000000-0005-0000-0000-0000890D0000}"/>
    <cellStyle name="Normal 63" xfId="651" xr:uid="{00000000-0005-0000-0000-00008A0D0000}"/>
    <cellStyle name="Normal 63 2" xfId="1264" xr:uid="{00000000-0005-0000-0000-00008B0D0000}"/>
    <cellStyle name="Normal 63 2 2" xfId="3431" xr:uid="{00000000-0005-0000-0000-00008C0D0000}"/>
    <cellStyle name="Normal 63 2 2 2" xfId="4506" xr:uid="{00000000-0005-0000-0000-00008D0D0000}"/>
    <cellStyle name="Normal 63 2 3" xfId="4507" xr:uid="{00000000-0005-0000-0000-00008E0D0000}"/>
    <cellStyle name="Normal 63 3" xfId="1043" xr:uid="{00000000-0005-0000-0000-00008F0D0000}"/>
    <cellStyle name="Normal 63 3 2" xfId="4508" xr:uid="{00000000-0005-0000-0000-0000900D0000}"/>
    <cellStyle name="Normal 63 4" xfId="2206" xr:uid="{00000000-0005-0000-0000-0000910D0000}"/>
    <cellStyle name="Normal 64" xfId="652" xr:uid="{00000000-0005-0000-0000-0000920D0000}"/>
    <cellStyle name="Normal 64 2" xfId="1265" xr:uid="{00000000-0005-0000-0000-0000930D0000}"/>
    <cellStyle name="Normal 64 2 2" xfId="3432" xr:uid="{00000000-0005-0000-0000-0000940D0000}"/>
    <cellStyle name="Normal 64 2 2 2" xfId="4509" xr:uid="{00000000-0005-0000-0000-0000950D0000}"/>
    <cellStyle name="Normal 64 2 3" xfId="4510" xr:uid="{00000000-0005-0000-0000-0000960D0000}"/>
    <cellStyle name="Normal 64 3" xfId="1044" xr:uid="{00000000-0005-0000-0000-0000970D0000}"/>
    <cellStyle name="Normal 64 3 2" xfId="4511" xr:uid="{00000000-0005-0000-0000-0000980D0000}"/>
    <cellStyle name="Normal 64 4" xfId="2207" xr:uid="{00000000-0005-0000-0000-0000990D0000}"/>
    <cellStyle name="Normal 65" xfId="655" xr:uid="{00000000-0005-0000-0000-00009A0D0000}"/>
    <cellStyle name="Normal 66" xfId="656" xr:uid="{00000000-0005-0000-0000-00009B0D0000}"/>
    <cellStyle name="Normal 67" xfId="657" xr:uid="{00000000-0005-0000-0000-00009C0D0000}"/>
    <cellStyle name="Normal 68" xfId="658" xr:uid="{00000000-0005-0000-0000-00009D0D0000}"/>
    <cellStyle name="Normal 69" xfId="659" xr:uid="{00000000-0005-0000-0000-00009E0D0000}"/>
    <cellStyle name="Normal 7" xfId="439" xr:uid="{00000000-0005-0000-0000-00009F0D0000}"/>
    <cellStyle name="Normal 7 2" xfId="440" xr:uid="{00000000-0005-0000-0000-0000A00D0000}"/>
    <cellStyle name="Normal 7 2 2" xfId="599" xr:uid="{00000000-0005-0000-0000-0000A10D0000}"/>
    <cellStyle name="Normal 7 2 2 2" xfId="1230" xr:uid="{00000000-0005-0000-0000-0000A20D0000}"/>
    <cellStyle name="Normal 7 2 2 2 2" xfId="3433" xr:uid="{00000000-0005-0000-0000-0000A30D0000}"/>
    <cellStyle name="Normal 7 2 2 2 2 2" xfId="4512" xr:uid="{00000000-0005-0000-0000-0000A40D0000}"/>
    <cellStyle name="Normal 7 2 2 2 3" xfId="4513" xr:uid="{00000000-0005-0000-0000-0000A50D0000}"/>
    <cellStyle name="Normal 7 2 2 3" xfId="1003" xr:uid="{00000000-0005-0000-0000-0000A60D0000}"/>
    <cellStyle name="Normal 7 2 2 3 2" xfId="4514" xr:uid="{00000000-0005-0000-0000-0000A70D0000}"/>
    <cellStyle name="Normal 7 2 2 4" xfId="2162" xr:uid="{00000000-0005-0000-0000-0000A80D0000}"/>
    <cellStyle name="Normal 7 2 3" xfId="1194" xr:uid="{00000000-0005-0000-0000-0000A90D0000}"/>
    <cellStyle name="Normal 7 2 3 2" xfId="3434" xr:uid="{00000000-0005-0000-0000-0000AA0D0000}"/>
    <cellStyle name="Normal 7 2 3 2 2" xfId="4515" xr:uid="{00000000-0005-0000-0000-0000AB0D0000}"/>
    <cellStyle name="Normal 7 2 3 3" xfId="4516" xr:uid="{00000000-0005-0000-0000-0000AC0D0000}"/>
    <cellStyle name="Normal 7 2 4" xfId="884" xr:uid="{00000000-0005-0000-0000-0000AD0D0000}"/>
    <cellStyle name="Normal 7 2 4 2" xfId="4517" xr:uid="{00000000-0005-0000-0000-0000AE0D0000}"/>
    <cellStyle name="Normal 7 2 5" xfId="2063" xr:uid="{00000000-0005-0000-0000-0000AF0D0000}"/>
    <cellStyle name="Normal 7 3" xfId="441" xr:uid="{00000000-0005-0000-0000-0000B00D0000}"/>
    <cellStyle name="Normal 7 3 2" xfId="442" xr:uid="{00000000-0005-0000-0000-0000B10D0000}"/>
    <cellStyle name="Normal 7 3 2 2" xfId="601" xr:uid="{00000000-0005-0000-0000-0000B20D0000}"/>
    <cellStyle name="Normal 7 3 2 2 2" xfId="1232" xr:uid="{00000000-0005-0000-0000-0000B30D0000}"/>
    <cellStyle name="Normal 7 3 2 2 2 2" xfId="3435" xr:uid="{00000000-0005-0000-0000-0000B40D0000}"/>
    <cellStyle name="Normal 7 3 2 2 2 2 2" xfId="4518" xr:uid="{00000000-0005-0000-0000-0000B50D0000}"/>
    <cellStyle name="Normal 7 3 2 2 2 3" xfId="4519" xr:uid="{00000000-0005-0000-0000-0000B60D0000}"/>
    <cellStyle name="Normal 7 3 2 2 3" xfId="1005" xr:uid="{00000000-0005-0000-0000-0000B70D0000}"/>
    <cellStyle name="Normal 7 3 2 2 3 2" xfId="4520" xr:uid="{00000000-0005-0000-0000-0000B80D0000}"/>
    <cellStyle name="Normal 7 3 2 2 4" xfId="2164" xr:uid="{00000000-0005-0000-0000-0000B90D0000}"/>
    <cellStyle name="Normal 7 3 2 3" xfId="1196" xr:uid="{00000000-0005-0000-0000-0000BA0D0000}"/>
    <cellStyle name="Normal 7 3 2 3 2" xfId="3436" xr:uid="{00000000-0005-0000-0000-0000BB0D0000}"/>
    <cellStyle name="Normal 7 3 2 3 2 2" xfId="4521" xr:uid="{00000000-0005-0000-0000-0000BC0D0000}"/>
    <cellStyle name="Normal 7 3 2 3 3" xfId="4522" xr:uid="{00000000-0005-0000-0000-0000BD0D0000}"/>
    <cellStyle name="Normal 7 3 2 4" xfId="886" xr:uid="{00000000-0005-0000-0000-0000BE0D0000}"/>
    <cellStyle name="Normal 7 3 2 4 2" xfId="4523" xr:uid="{00000000-0005-0000-0000-0000BF0D0000}"/>
    <cellStyle name="Normal 7 3 2 5" xfId="2065" xr:uid="{00000000-0005-0000-0000-0000C00D0000}"/>
    <cellStyle name="Normal 7 3 3" xfId="443" xr:uid="{00000000-0005-0000-0000-0000C10D0000}"/>
    <cellStyle name="Normal 7 3 3 2" xfId="602" xr:uid="{00000000-0005-0000-0000-0000C20D0000}"/>
    <cellStyle name="Normal 7 3 3 2 2" xfId="1233" xr:uid="{00000000-0005-0000-0000-0000C30D0000}"/>
    <cellStyle name="Normal 7 3 3 2 2 2" xfId="3437" xr:uid="{00000000-0005-0000-0000-0000C40D0000}"/>
    <cellStyle name="Normal 7 3 3 2 2 2 2" xfId="4524" xr:uid="{00000000-0005-0000-0000-0000C50D0000}"/>
    <cellStyle name="Normal 7 3 3 2 2 3" xfId="4525" xr:uid="{00000000-0005-0000-0000-0000C60D0000}"/>
    <cellStyle name="Normal 7 3 3 2 3" xfId="1006" xr:uid="{00000000-0005-0000-0000-0000C70D0000}"/>
    <cellStyle name="Normal 7 3 3 2 3 2" xfId="4526" xr:uid="{00000000-0005-0000-0000-0000C80D0000}"/>
    <cellStyle name="Normal 7 3 3 2 4" xfId="2165" xr:uid="{00000000-0005-0000-0000-0000C90D0000}"/>
    <cellStyle name="Normal 7 3 3 3" xfId="1197" xr:uid="{00000000-0005-0000-0000-0000CA0D0000}"/>
    <cellStyle name="Normal 7 3 3 3 2" xfId="3438" xr:uid="{00000000-0005-0000-0000-0000CB0D0000}"/>
    <cellStyle name="Normal 7 3 3 3 2 2" xfId="4527" xr:uid="{00000000-0005-0000-0000-0000CC0D0000}"/>
    <cellStyle name="Normal 7 3 3 3 3" xfId="4528" xr:uid="{00000000-0005-0000-0000-0000CD0D0000}"/>
    <cellStyle name="Normal 7 3 3 4" xfId="887" xr:uid="{00000000-0005-0000-0000-0000CE0D0000}"/>
    <cellStyle name="Normal 7 3 3 4 2" xfId="4529" xr:uid="{00000000-0005-0000-0000-0000CF0D0000}"/>
    <cellStyle name="Normal 7 3 3 5" xfId="2066" xr:uid="{00000000-0005-0000-0000-0000D00D0000}"/>
    <cellStyle name="Normal 7 3 4" xfId="600" xr:uid="{00000000-0005-0000-0000-0000D10D0000}"/>
    <cellStyle name="Normal 7 3 4 2" xfId="1231" xr:uid="{00000000-0005-0000-0000-0000D20D0000}"/>
    <cellStyle name="Normal 7 3 4 2 2" xfId="3439" xr:uid="{00000000-0005-0000-0000-0000D30D0000}"/>
    <cellStyle name="Normal 7 3 4 2 2 2" xfId="4530" xr:uid="{00000000-0005-0000-0000-0000D40D0000}"/>
    <cellStyle name="Normal 7 3 4 2 3" xfId="4531" xr:uid="{00000000-0005-0000-0000-0000D50D0000}"/>
    <cellStyle name="Normal 7 3 4 3" xfId="1004" xr:uid="{00000000-0005-0000-0000-0000D60D0000}"/>
    <cellStyle name="Normal 7 3 4 3 2" xfId="4532" xr:uid="{00000000-0005-0000-0000-0000D70D0000}"/>
    <cellStyle name="Normal 7 3 4 4" xfId="2163" xr:uid="{00000000-0005-0000-0000-0000D80D0000}"/>
    <cellStyle name="Normal 7 3 5" xfId="1195" xr:uid="{00000000-0005-0000-0000-0000D90D0000}"/>
    <cellStyle name="Normal 7 3 5 2" xfId="3440" xr:uid="{00000000-0005-0000-0000-0000DA0D0000}"/>
    <cellStyle name="Normal 7 3 5 2 2" xfId="4533" xr:uid="{00000000-0005-0000-0000-0000DB0D0000}"/>
    <cellStyle name="Normal 7 3 5 3" xfId="4534" xr:uid="{00000000-0005-0000-0000-0000DC0D0000}"/>
    <cellStyle name="Normal 7 3 6" xfId="885" xr:uid="{00000000-0005-0000-0000-0000DD0D0000}"/>
    <cellStyle name="Normal 7 3 6 2" xfId="4535" xr:uid="{00000000-0005-0000-0000-0000DE0D0000}"/>
    <cellStyle name="Normal 7 3 7" xfId="2064" xr:uid="{00000000-0005-0000-0000-0000DF0D0000}"/>
    <cellStyle name="Normal 7 4" xfId="444" xr:uid="{00000000-0005-0000-0000-0000E00D0000}"/>
    <cellStyle name="Normal 7 4 2" xfId="445" xr:uid="{00000000-0005-0000-0000-0000E10D0000}"/>
    <cellStyle name="Normal 7 4 2 2" xfId="604" xr:uid="{00000000-0005-0000-0000-0000E20D0000}"/>
    <cellStyle name="Normal 7 4 2 2 2" xfId="1235" xr:uid="{00000000-0005-0000-0000-0000E30D0000}"/>
    <cellStyle name="Normal 7 4 2 2 2 2" xfId="3441" xr:uid="{00000000-0005-0000-0000-0000E40D0000}"/>
    <cellStyle name="Normal 7 4 2 2 2 2 2" xfId="4536" xr:uid="{00000000-0005-0000-0000-0000E50D0000}"/>
    <cellStyle name="Normal 7 4 2 2 2 3" xfId="4537" xr:uid="{00000000-0005-0000-0000-0000E60D0000}"/>
    <cellStyle name="Normal 7 4 2 2 3" xfId="1008" xr:uid="{00000000-0005-0000-0000-0000E70D0000}"/>
    <cellStyle name="Normal 7 4 2 2 3 2" xfId="4538" xr:uid="{00000000-0005-0000-0000-0000E80D0000}"/>
    <cellStyle name="Normal 7 4 2 2 4" xfId="2167" xr:uid="{00000000-0005-0000-0000-0000E90D0000}"/>
    <cellStyle name="Normal 7 4 2 3" xfId="1199" xr:uid="{00000000-0005-0000-0000-0000EA0D0000}"/>
    <cellStyle name="Normal 7 4 2 3 2" xfId="3442" xr:uid="{00000000-0005-0000-0000-0000EB0D0000}"/>
    <cellStyle name="Normal 7 4 2 3 2 2" xfId="4539" xr:uid="{00000000-0005-0000-0000-0000EC0D0000}"/>
    <cellStyle name="Normal 7 4 2 3 3" xfId="4540" xr:uid="{00000000-0005-0000-0000-0000ED0D0000}"/>
    <cellStyle name="Normal 7 4 2 4" xfId="889" xr:uid="{00000000-0005-0000-0000-0000EE0D0000}"/>
    <cellStyle name="Normal 7 4 2 4 2" xfId="4541" xr:uid="{00000000-0005-0000-0000-0000EF0D0000}"/>
    <cellStyle name="Normal 7 4 2 5" xfId="2068" xr:uid="{00000000-0005-0000-0000-0000F00D0000}"/>
    <cellStyle name="Normal 7 4 3" xfId="446" xr:uid="{00000000-0005-0000-0000-0000F10D0000}"/>
    <cellStyle name="Normal 7 4 3 2" xfId="605" xr:uid="{00000000-0005-0000-0000-0000F20D0000}"/>
    <cellStyle name="Normal 7 4 3 2 2" xfId="1236" xr:uid="{00000000-0005-0000-0000-0000F30D0000}"/>
    <cellStyle name="Normal 7 4 3 2 2 2" xfId="3443" xr:uid="{00000000-0005-0000-0000-0000F40D0000}"/>
    <cellStyle name="Normal 7 4 3 2 2 2 2" xfId="4542" xr:uid="{00000000-0005-0000-0000-0000F50D0000}"/>
    <cellStyle name="Normal 7 4 3 2 2 3" xfId="4543" xr:uid="{00000000-0005-0000-0000-0000F60D0000}"/>
    <cellStyle name="Normal 7 4 3 2 3" xfId="1009" xr:uid="{00000000-0005-0000-0000-0000F70D0000}"/>
    <cellStyle name="Normal 7 4 3 2 3 2" xfId="4544" xr:uid="{00000000-0005-0000-0000-0000F80D0000}"/>
    <cellStyle name="Normal 7 4 3 2 4" xfId="2168" xr:uid="{00000000-0005-0000-0000-0000F90D0000}"/>
    <cellStyle name="Normal 7 4 3 3" xfId="1200" xr:uid="{00000000-0005-0000-0000-0000FA0D0000}"/>
    <cellStyle name="Normal 7 4 3 3 2" xfId="3444" xr:uid="{00000000-0005-0000-0000-0000FB0D0000}"/>
    <cellStyle name="Normal 7 4 3 3 2 2" xfId="4545" xr:uid="{00000000-0005-0000-0000-0000FC0D0000}"/>
    <cellStyle name="Normal 7 4 3 3 3" xfId="4546" xr:uid="{00000000-0005-0000-0000-0000FD0D0000}"/>
    <cellStyle name="Normal 7 4 3 4" xfId="890" xr:uid="{00000000-0005-0000-0000-0000FE0D0000}"/>
    <cellStyle name="Normal 7 4 3 4 2" xfId="4547" xr:uid="{00000000-0005-0000-0000-0000FF0D0000}"/>
    <cellStyle name="Normal 7 4 3 5" xfId="2069" xr:uid="{00000000-0005-0000-0000-0000000E0000}"/>
    <cellStyle name="Normal 7 4 4" xfId="603" xr:uid="{00000000-0005-0000-0000-0000010E0000}"/>
    <cellStyle name="Normal 7 4 4 2" xfId="1234" xr:uid="{00000000-0005-0000-0000-0000020E0000}"/>
    <cellStyle name="Normal 7 4 4 2 2" xfId="3445" xr:uid="{00000000-0005-0000-0000-0000030E0000}"/>
    <cellStyle name="Normal 7 4 4 2 2 2" xfId="4548" xr:uid="{00000000-0005-0000-0000-0000040E0000}"/>
    <cellStyle name="Normal 7 4 4 2 3" xfId="4549" xr:uid="{00000000-0005-0000-0000-0000050E0000}"/>
    <cellStyle name="Normal 7 4 4 3" xfId="1007" xr:uid="{00000000-0005-0000-0000-0000060E0000}"/>
    <cellStyle name="Normal 7 4 4 3 2" xfId="4550" xr:uid="{00000000-0005-0000-0000-0000070E0000}"/>
    <cellStyle name="Normal 7 4 4 4" xfId="2166" xr:uid="{00000000-0005-0000-0000-0000080E0000}"/>
    <cellStyle name="Normal 7 4 5" xfId="1198" xr:uid="{00000000-0005-0000-0000-0000090E0000}"/>
    <cellStyle name="Normal 7 4 5 2" xfId="3446" xr:uid="{00000000-0005-0000-0000-00000A0E0000}"/>
    <cellStyle name="Normal 7 4 5 2 2" xfId="4551" xr:uid="{00000000-0005-0000-0000-00000B0E0000}"/>
    <cellStyle name="Normal 7 4 5 3" xfId="4552" xr:uid="{00000000-0005-0000-0000-00000C0E0000}"/>
    <cellStyle name="Normal 7 4 6" xfId="888" xr:uid="{00000000-0005-0000-0000-00000D0E0000}"/>
    <cellStyle name="Normal 7 4 6 2" xfId="4553" xr:uid="{00000000-0005-0000-0000-00000E0E0000}"/>
    <cellStyle name="Normal 7 4 7" xfId="2067" xr:uid="{00000000-0005-0000-0000-00000F0E0000}"/>
    <cellStyle name="Normal 7 5" xfId="4554" xr:uid="{00000000-0005-0000-0000-0000100E0000}"/>
    <cellStyle name="Normal 7 6" xfId="4555" xr:uid="{00000000-0005-0000-0000-0000110E0000}"/>
    <cellStyle name="Normal 7 6 2" xfId="4556" xr:uid="{00000000-0005-0000-0000-0000120E0000}"/>
    <cellStyle name="Normal 70" xfId="660" xr:uid="{00000000-0005-0000-0000-0000130E0000}"/>
    <cellStyle name="Normal 71" xfId="661" xr:uid="{00000000-0005-0000-0000-0000140E0000}"/>
    <cellStyle name="Normal 72" xfId="662" xr:uid="{00000000-0005-0000-0000-0000150E0000}"/>
    <cellStyle name="Normal 73" xfId="663" xr:uid="{00000000-0005-0000-0000-0000160E0000}"/>
    <cellStyle name="Normal 74" xfId="664" xr:uid="{00000000-0005-0000-0000-0000170E0000}"/>
    <cellStyle name="Normal 75" xfId="665" xr:uid="{00000000-0005-0000-0000-0000180E0000}"/>
    <cellStyle name="Normal 76" xfId="666" xr:uid="{00000000-0005-0000-0000-0000190E0000}"/>
    <cellStyle name="Normal 77" xfId="667" xr:uid="{00000000-0005-0000-0000-00001A0E0000}"/>
    <cellStyle name="Normal 78" xfId="668" xr:uid="{00000000-0005-0000-0000-00001B0E0000}"/>
    <cellStyle name="Normal 79" xfId="669" xr:uid="{00000000-0005-0000-0000-00001C0E0000}"/>
    <cellStyle name="Normal 79 2" xfId="1271" xr:uid="{00000000-0005-0000-0000-00001D0E0000}"/>
    <cellStyle name="Normal 79 2 2" xfId="3447" xr:uid="{00000000-0005-0000-0000-00001E0E0000}"/>
    <cellStyle name="Normal 79 2 2 2" xfId="4557" xr:uid="{00000000-0005-0000-0000-00001F0E0000}"/>
    <cellStyle name="Normal 79 2 3" xfId="4558" xr:uid="{00000000-0005-0000-0000-0000200E0000}"/>
    <cellStyle name="Normal 79 3" xfId="1050" xr:uid="{00000000-0005-0000-0000-0000210E0000}"/>
    <cellStyle name="Normal 79 3 2" xfId="4559" xr:uid="{00000000-0005-0000-0000-0000220E0000}"/>
    <cellStyle name="Normal 79 4" xfId="2224" xr:uid="{00000000-0005-0000-0000-0000230E0000}"/>
    <cellStyle name="Normal 8" xfId="447" xr:uid="{00000000-0005-0000-0000-0000240E0000}"/>
    <cellStyle name="Normal 8 2" xfId="4560" xr:uid="{00000000-0005-0000-0000-0000250E0000}"/>
    <cellStyle name="Normal 8 3" xfId="4561" xr:uid="{00000000-0005-0000-0000-0000260E0000}"/>
    <cellStyle name="Normal 8 4" xfId="4562" xr:uid="{00000000-0005-0000-0000-0000270E0000}"/>
    <cellStyle name="Normal 80" xfId="697" xr:uid="{00000000-0005-0000-0000-0000280E0000}"/>
    <cellStyle name="Normal 81" xfId="716" xr:uid="{00000000-0005-0000-0000-0000290E0000}"/>
    <cellStyle name="Normal 82" xfId="720" xr:uid="{00000000-0005-0000-0000-00002A0E0000}"/>
    <cellStyle name="Normal 83" xfId="721" xr:uid="{00000000-0005-0000-0000-00002B0E0000}"/>
    <cellStyle name="Normal 84" xfId="722" xr:uid="{00000000-0005-0000-0000-00002C0E0000}"/>
    <cellStyle name="Normal 85" xfId="723" xr:uid="{00000000-0005-0000-0000-00002D0E0000}"/>
    <cellStyle name="Normal 86" xfId="724" xr:uid="{00000000-0005-0000-0000-00002E0E0000}"/>
    <cellStyle name="Normal 87" xfId="725" xr:uid="{00000000-0005-0000-0000-00002F0E0000}"/>
    <cellStyle name="Normal 88" xfId="726" xr:uid="{00000000-0005-0000-0000-0000300E0000}"/>
    <cellStyle name="Normal 89" xfId="727" xr:uid="{00000000-0005-0000-0000-0000310E0000}"/>
    <cellStyle name="Normal 9" xfId="448" xr:uid="{00000000-0005-0000-0000-0000320E0000}"/>
    <cellStyle name="Normal 9 2" xfId="4563" xr:uid="{00000000-0005-0000-0000-0000330E0000}"/>
    <cellStyle name="Normal 9 3" xfId="4564" xr:uid="{00000000-0005-0000-0000-0000340E0000}"/>
    <cellStyle name="Normal 9 3 2" xfId="4565" xr:uid="{00000000-0005-0000-0000-0000350E0000}"/>
    <cellStyle name="Normal 90" xfId="728" xr:uid="{00000000-0005-0000-0000-0000360E0000}"/>
    <cellStyle name="Normal 91" xfId="729" xr:uid="{00000000-0005-0000-0000-0000370E0000}"/>
    <cellStyle name="Normal 92" xfId="730" xr:uid="{00000000-0005-0000-0000-0000380E0000}"/>
    <cellStyle name="Normal 93" xfId="731" xr:uid="{00000000-0005-0000-0000-0000390E0000}"/>
    <cellStyle name="Normal 94" xfId="732" xr:uid="{00000000-0005-0000-0000-00003A0E0000}"/>
    <cellStyle name="Normal 94 2" xfId="1295" xr:uid="{00000000-0005-0000-0000-00003B0E0000}"/>
    <cellStyle name="Normal 94 2 2" xfId="3448" xr:uid="{00000000-0005-0000-0000-00003C0E0000}"/>
    <cellStyle name="Normal 94 3" xfId="1100" xr:uid="{00000000-0005-0000-0000-00003D0E0000}"/>
    <cellStyle name="Normal 94 4" xfId="2277" xr:uid="{00000000-0005-0000-0000-00003E0E0000}"/>
    <cellStyle name="Normal 95" xfId="733" xr:uid="{00000000-0005-0000-0000-00003F0E0000}"/>
    <cellStyle name="Normal 96" xfId="734" xr:uid="{00000000-0005-0000-0000-0000400E0000}"/>
    <cellStyle name="Normal 97" xfId="735" xr:uid="{00000000-0005-0000-0000-0000410E0000}"/>
    <cellStyle name="Normal 97 2" xfId="1296" xr:uid="{00000000-0005-0000-0000-0000420E0000}"/>
    <cellStyle name="Normal 97 2 2" xfId="3450" xr:uid="{00000000-0005-0000-0000-0000430E0000}"/>
    <cellStyle name="Normal 97 3" xfId="3449" xr:uid="{00000000-0005-0000-0000-0000440E0000}"/>
    <cellStyle name="Normal 98" xfId="736" xr:uid="{00000000-0005-0000-0000-0000450E0000}"/>
    <cellStyle name="Normal 98 2" xfId="1301" xr:uid="{00000000-0005-0000-0000-0000460E0000}"/>
    <cellStyle name="Normal 98 2 2" xfId="3452" xr:uid="{00000000-0005-0000-0000-0000470E0000}"/>
    <cellStyle name="Normal 98 3" xfId="3451" xr:uid="{00000000-0005-0000-0000-0000480E0000}"/>
    <cellStyle name="Normal 99" xfId="1106" xr:uid="{00000000-0005-0000-0000-0000490E0000}"/>
    <cellStyle name="Normal 99 2" xfId="1299" xr:uid="{00000000-0005-0000-0000-00004A0E0000}"/>
    <cellStyle name="Normal 99 2 2" xfId="3454" xr:uid="{00000000-0005-0000-0000-00004B0E0000}"/>
    <cellStyle name="Normal 99 3" xfId="3453" xr:uid="{00000000-0005-0000-0000-00004C0E0000}"/>
    <cellStyle name="Not" xfId="449" xr:uid="{00000000-0005-0000-0000-00004F0E0000}"/>
    <cellStyle name="Not 10" xfId="3456" xr:uid="{00000000-0005-0000-0000-0000500E0000}"/>
    <cellStyle name="Not 11" xfId="3455" xr:uid="{00000000-0005-0000-0000-0000510E0000}"/>
    <cellStyle name="Not 2" xfId="698" xr:uid="{00000000-0005-0000-0000-0000520E0000}"/>
    <cellStyle name="Not 2 10" xfId="3457" xr:uid="{00000000-0005-0000-0000-0000530E0000}"/>
    <cellStyle name="Not 2 2" xfId="1356" xr:uid="{00000000-0005-0000-0000-0000540E0000}"/>
    <cellStyle name="Not 2 2 2" xfId="1554" xr:uid="{00000000-0005-0000-0000-0000550E0000}"/>
    <cellStyle name="Not 2 2 2 2" xfId="3459" xr:uid="{00000000-0005-0000-0000-0000560E0000}"/>
    <cellStyle name="Not 2 2 2 3" xfId="4566" xr:uid="{00000000-0005-0000-0000-0000570E0000}"/>
    <cellStyle name="Not 2 2 2 4" xfId="4567" xr:uid="{00000000-0005-0000-0000-0000580E0000}"/>
    <cellStyle name="Not 2 2 2 5" xfId="4568" xr:uid="{00000000-0005-0000-0000-0000590E0000}"/>
    <cellStyle name="Not 2 2 3" xfId="1589" xr:uid="{00000000-0005-0000-0000-00005A0E0000}"/>
    <cellStyle name="Not 2 2 3 2" xfId="3460" xr:uid="{00000000-0005-0000-0000-00005B0E0000}"/>
    <cellStyle name="Not 2 2 4" xfId="1615" xr:uid="{00000000-0005-0000-0000-00005C0E0000}"/>
    <cellStyle name="Not 2 2 4 2" xfId="3461" xr:uid="{00000000-0005-0000-0000-00005D0E0000}"/>
    <cellStyle name="Not 2 2 5" xfId="1648" xr:uid="{00000000-0005-0000-0000-00005E0E0000}"/>
    <cellStyle name="Not 2 2 5 2" xfId="3462" xr:uid="{00000000-0005-0000-0000-00005F0E0000}"/>
    <cellStyle name="Not 2 2 6" xfId="1669" xr:uid="{00000000-0005-0000-0000-0000600E0000}"/>
    <cellStyle name="Not 2 2 7" xfId="1703" xr:uid="{00000000-0005-0000-0000-0000610E0000}"/>
    <cellStyle name="Not 2 2 8" xfId="3458" xr:uid="{00000000-0005-0000-0000-0000620E0000}"/>
    <cellStyle name="Not 2 3" xfId="1074" xr:uid="{00000000-0005-0000-0000-0000630E0000}"/>
    <cellStyle name="Not 2 3 2" xfId="3464" xr:uid="{00000000-0005-0000-0000-0000640E0000}"/>
    <cellStyle name="Not 2 3 3" xfId="3465" xr:uid="{00000000-0005-0000-0000-0000650E0000}"/>
    <cellStyle name="Not 2 3 4" xfId="3463" xr:uid="{00000000-0005-0000-0000-0000660E0000}"/>
    <cellStyle name="Not 2 3 5" xfId="4569" xr:uid="{00000000-0005-0000-0000-0000670E0000}"/>
    <cellStyle name="Not 2 4" xfId="1431" xr:uid="{00000000-0005-0000-0000-0000680E0000}"/>
    <cellStyle name="Not 2 4 2" xfId="3467" xr:uid="{00000000-0005-0000-0000-0000690E0000}"/>
    <cellStyle name="Not 2 4 3" xfId="3468" xr:uid="{00000000-0005-0000-0000-00006A0E0000}"/>
    <cellStyle name="Not 2 4 4" xfId="3466" xr:uid="{00000000-0005-0000-0000-00006B0E0000}"/>
    <cellStyle name="Not 2 5" xfId="1415" xr:uid="{00000000-0005-0000-0000-00006C0E0000}"/>
    <cellStyle name="Not 2 5 2" xfId="3470" xr:uid="{00000000-0005-0000-0000-00006D0E0000}"/>
    <cellStyle name="Not 2 5 3" xfId="3471" xr:uid="{00000000-0005-0000-0000-00006E0E0000}"/>
    <cellStyle name="Not 2 5 4" xfId="3469" xr:uid="{00000000-0005-0000-0000-00006F0E0000}"/>
    <cellStyle name="Not 2 6" xfId="1539" xr:uid="{00000000-0005-0000-0000-0000700E0000}"/>
    <cellStyle name="Not 2 6 2" xfId="3473" xr:uid="{00000000-0005-0000-0000-0000710E0000}"/>
    <cellStyle name="Not 2 6 3" xfId="3474" xr:uid="{00000000-0005-0000-0000-0000720E0000}"/>
    <cellStyle name="Not 2 6 4" xfId="3472" xr:uid="{00000000-0005-0000-0000-0000730E0000}"/>
    <cellStyle name="Not 2 7" xfId="3475" xr:uid="{00000000-0005-0000-0000-0000740E0000}"/>
    <cellStyle name="Not 2 7 2" xfId="3476" xr:uid="{00000000-0005-0000-0000-0000750E0000}"/>
    <cellStyle name="Not 2 7 3" xfId="3477" xr:uid="{00000000-0005-0000-0000-0000760E0000}"/>
    <cellStyle name="Not 2 8" xfId="3478" xr:uid="{00000000-0005-0000-0000-0000770E0000}"/>
    <cellStyle name="Not 2 9" xfId="3479" xr:uid="{00000000-0005-0000-0000-0000780E0000}"/>
    <cellStyle name="Not 3" xfId="1171" xr:uid="{00000000-0005-0000-0000-0000790E0000}"/>
    <cellStyle name="Not 3 2" xfId="1462" xr:uid="{00000000-0005-0000-0000-00007A0E0000}"/>
    <cellStyle name="Not 3 2 2" xfId="3481" xr:uid="{00000000-0005-0000-0000-00007B0E0000}"/>
    <cellStyle name="Not 3 2 3" xfId="4570" xr:uid="{00000000-0005-0000-0000-00007C0E0000}"/>
    <cellStyle name="Not 3 2 4" xfId="4571" xr:uid="{00000000-0005-0000-0000-00007D0E0000}"/>
    <cellStyle name="Not 3 2 5" xfId="4572" xr:uid="{00000000-0005-0000-0000-00007E0E0000}"/>
    <cellStyle name="Not 3 3" xfId="1406" xr:uid="{00000000-0005-0000-0000-00007F0E0000}"/>
    <cellStyle name="Not 3 3 2" xfId="3482" xr:uid="{00000000-0005-0000-0000-0000800E0000}"/>
    <cellStyle name="Not 3 4" xfId="780" xr:uid="{00000000-0005-0000-0000-0000810E0000}"/>
    <cellStyle name="Not 3 4 2" xfId="3483" xr:uid="{00000000-0005-0000-0000-0000820E0000}"/>
    <cellStyle name="Not 3 5" xfId="844" xr:uid="{00000000-0005-0000-0000-0000830E0000}"/>
    <cellStyle name="Not 3 5 2" xfId="3484" xr:uid="{00000000-0005-0000-0000-0000840E0000}"/>
    <cellStyle name="Not 3 6" xfId="1474" xr:uid="{00000000-0005-0000-0000-0000850E0000}"/>
    <cellStyle name="Not 3 7" xfId="1396" xr:uid="{00000000-0005-0000-0000-0000860E0000}"/>
    <cellStyle name="Not 3 8" xfId="3480" xr:uid="{00000000-0005-0000-0000-0000870E0000}"/>
    <cellStyle name="Not 4" xfId="891" xr:uid="{00000000-0005-0000-0000-0000880E0000}"/>
    <cellStyle name="Not 4 2" xfId="3486" xr:uid="{00000000-0005-0000-0000-0000890E0000}"/>
    <cellStyle name="Not 4 3" xfId="3487" xr:uid="{00000000-0005-0000-0000-00008A0E0000}"/>
    <cellStyle name="Not 4 4" xfId="3485" xr:uid="{00000000-0005-0000-0000-00008B0E0000}"/>
    <cellStyle name="Not 4 5" xfId="4573" xr:uid="{00000000-0005-0000-0000-00008C0E0000}"/>
    <cellStyle name="Not 5" xfId="1568" xr:uid="{00000000-0005-0000-0000-00008D0E0000}"/>
    <cellStyle name="Not 5 2" xfId="3489" xr:uid="{00000000-0005-0000-0000-00008E0E0000}"/>
    <cellStyle name="Not 5 3" xfId="3490" xr:uid="{00000000-0005-0000-0000-00008F0E0000}"/>
    <cellStyle name="Not 5 4" xfId="3488" xr:uid="{00000000-0005-0000-0000-0000900E0000}"/>
    <cellStyle name="Not 6" xfId="1634" xr:uid="{00000000-0005-0000-0000-0000910E0000}"/>
    <cellStyle name="Not 6 2" xfId="3492" xr:uid="{00000000-0005-0000-0000-0000920E0000}"/>
    <cellStyle name="Not 6 3" xfId="3493" xr:uid="{00000000-0005-0000-0000-0000930E0000}"/>
    <cellStyle name="Not 6 4" xfId="3491" xr:uid="{00000000-0005-0000-0000-0000940E0000}"/>
    <cellStyle name="Not 7" xfId="1405" xr:uid="{00000000-0005-0000-0000-0000950E0000}"/>
    <cellStyle name="Not 7 2" xfId="3495" xr:uid="{00000000-0005-0000-0000-0000960E0000}"/>
    <cellStyle name="Not 7 3" xfId="3496" xr:uid="{00000000-0005-0000-0000-0000970E0000}"/>
    <cellStyle name="Not 7 4" xfId="3494" xr:uid="{00000000-0005-0000-0000-0000980E0000}"/>
    <cellStyle name="Not 8" xfId="3497" xr:uid="{00000000-0005-0000-0000-0000990E0000}"/>
    <cellStyle name="Not 8 2" xfId="3498" xr:uid="{00000000-0005-0000-0000-00009A0E0000}"/>
    <cellStyle name="Not 8 3" xfId="3499" xr:uid="{00000000-0005-0000-0000-00009B0E0000}"/>
    <cellStyle name="Not 9" xfId="3500" xr:uid="{00000000-0005-0000-0000-00009C0E0000}"/>
    <cellStyle name="Notas 2" xfId="450" xr:uid="{00000000-0005-0000-0000-00009D0E0000}"/>
    <cellStyle name="Notas 2 10" xfId="3502" xr:uid="{00000000-0005-0000-0000-00009E0E0000}"/>
    <cellStyle name="Notas 2 11" xfId="3501" xr:uid="{00000000-0005-0000-0000-00009F0E0000}"/>
    <cellStyle name="Notas 2 2" xfId="699" xr:uid="{00000000-0005-0000-0000-0000A00E0000}"/>
    <cellStyle name="Notas 2 2 10" xfId="3503" xr:uid="{00000000-0005-0000-0000-0000A10E0000}"/>
    <cellStyle name="Notas 2 2 2" xfId="1357" xr:uid="{00000000-0005-0000-0000-0000A20E0000}"/>
    <cellStyle name="Notas 2 2 2 2" xfId="1555" xr:uid="{00000000-0005-0000-0000-0000A30E0000}"/>
    <cellStyle name="Notas 2 2 2 2 2" xfId="3505" xr:uid="{00000000-0005-0000-0000-0000A40E0000}"/>
    <cellStyle name="Notas 2 2 2 2 3" xfId="4574" xr:uid="{00000000-0005-0000-0000-0000A50E0000}"/>
    <cellStyle name="Notas 2 2 2 2 4" xfId="4575" xr:uid="{00000000-0005-0000-0000-0000A60E0000}"/>
    <cellStyle name="Notas 2 2 2 2 5" xfId="4576" xr:uid="{00000000-0005-0000-0000-0000A70E0000}"/>
    <cellStyle name="Notas 2 2 2 3" xfId="1590" xr:uid="{00000000-0005-0000-0000-0000A80E0000}"/>
    <cellStyle name="Notas 2 2 2 3 2" xfId="3506" xr:uid="{00000000-0005-0000-0000-0000A90E0000}"/>
    <cellStyle name="Notas 2 2 2 4" xfId="1616" xr:uid="{00000000-0005-0000-0000-0000AA0E0000}"/>
    <cellStyle name="Notas 2 2 2 4 2" xfId="3507" xr:uid="{00000000-0005-0000-0000-0000AB0E0000}"/>
    <cellStyle name="Notas 2 2 2 5" xfId="1649" xr:uid="{00000000-0005-0000-0000-0000AC0E0000}"/>
    <cellStyle name="Notas 2 2 2 5 2" xfId="3508" xr:uid="{00000000-0005-0000-0000-0000AD0E0000}"/>
    <cellStyle name="Notas 2 2 2 6" xfId="1670" xr:uid="{00000000-0005-0000-0000-0000AE0E0000}"/>
    <cellStyle name="Notas 2 2 2 7" xfId="1704" xr:uid="{00000000-0005-0000-0000-0000AF0E0000}"/>
    <cellStyle name="Notas 2 2 2 8" xfId="3504" xr:uid="{00000000-0005-0000-0000-0000B00E0000}"/>
    <cellStyle name="Notas 2 2 3" xfId="1075" xr:uid="{00000000-0005-0000-0000-0000B10E0000}"/>
    <cellStyle name="Notas 2 2 3 2" xfId="3510" xr:uid="{00000000-0005-0000-0000-0000B20E0000}"/>
    <cellStyle name="Notas 2 2 3 3" xfId="3511" xr:uid="{00000000-0005-0000-0000-0000B30E0000}"/>
    <cellStyle name="Notas 2 2 3 4" xfId="3509" xr:uid="{00000000-0005-0000-0000-0000B40E0000}"/>
    <cellStyle name="Notas 2 2 3 5" xfId="4577" xr:uid="{00000000-0005-0000-0000-0000B50E0000}"/>
    <cellStyle name="Notas 2 2 4" xfId="1432" xr:uid="{00000000-0005-0000-0000-0000B60E0000}"/>
    <cellStyle name="Notas 2 2 4 2" xfId="3513" xr:uid="{00000000-0005-0000-0000-0000B70E0000}"/>
    <cellStyle name="Notas 2 2 4 3" xfId="3514" xr:uid="{00000000-0005-0000-0000-0000B80E0000}"/>
    <cellStyle name="Notas 2 2 4 4" xfId="3512" xr:uid="{00000000-0005-0000-0000-0000B90E0000}"/>
    <cellStyle name="Notas 2 2 5" xfId="799" xr:uid="{00000000-0005-0000-0000-0000BA0E0000}"/>
    <cellStyle name="Notas 2 2 5 2" xfId="3516" xr:uid="{00000000-0005-0000-0000-0000BB0E0000}"/>
    <cellStyle name="Notas 2 2 5 3" xfId="3517" xr:uid="{00000000-0005-0000-0000-0000BC0E0000}"/>
    <cellStyle name="Notas 2 2 5 4" xfId="3515" xr:uid="{00000000-0005-0000-0000-0000BD0E0000}"/>
    <cellStyle name="Notas 2 2 6" xfId="1397" xr:uid="{00000000-0005-0000-0000-0000BE0E0000}"/>
    <cellStyle name="Notas 2 2 6 2" xfId="3519" xr:uid="{00000000-0005-0000-0000-0000BF0E0000}"/>
    <cellStyle name="Notas 2 2 6 3" xfId="3520" xr:uid="{00000000-0005-0000-0000-0000C00E0000}"/>
    <cellStyle name="Notas 2 2 6 4" xfId="3518" xr:uid="{00000000-0005-0000-0000-0000C10E0000}"/>
    <cellStyle name="Notas 2 2 7" xfId="3521" xr:uid="{00000000-0005-0000-0000-0000C20E0000}"/>
    <cellStyle name="Notas 2 2 7 2" xfId="3522" xr:uid="{00000000-0005-0000-0000-0000C30E0000}"/>
    <cellStyle name="Notas 2 2 7 3" xfId="3523" xr:uid="{00000000-0005-0000-0000-0000C40E0000}"/>
    <cellStyle name="Notas 2 2 8" xfId="3524" xr:uid="{00000000-0005-0000-0000-0000C50E0000}"/>
    <cellStyle name="Notas 2 2 9" xfId="3525" xr:uid="{00000000-0005-0000-0000-0000C60E0000}"/>
    <cellStyle name="Notas 2 3" xfId="1170" xr:uid="{00000000-0005-0000-0000-0000C70E0000}"/>
    <cellStyle name="Notas 2 3 2" xfId="1461" xr:uid="{00000000-0005-0000-0000-0000C80E0000}"/>
    <cellStyle name="Notas 2 3 2 2" xfId="3527" xr:uid="{00000000-0005-0000-0000-0000C90E0000}"/>
    <cellStyle name="Notas 2 3 2 3" xfId="4578" xr:uid="{00000000-0005-0000-0000-0000CA0E0000}"/>
    <cellStyle name="Notas 2 3 2 4" xfId="4579" xr:uid="{00000000-0005-0000-0000-0000CB0E0000}"/>
    <cellStyle name="Notas 2 3 2 5" xfId="4580" xr:uid="{00000000-0005-0000-0000-0000CC0E0000}"/>
    <cellStyle name="Notas 2 3 3" xfId="1510" xr:uid="{00000000-0005-0000-0000-0000CD0E0000}"/>
    <cellStyle name="Notas 2 3 3 2" xfId="3528" xr:uid="{00000000-0005-0000-0000-0000CE0E0000}"/>
    <cellStyle name="Notas 2 3 4" xfId="781" xr:uid="{00000000-0005-0000-0000-0000CF0E0000}"/>
    <cellStyle name="Notas 2 3 4 2" xfId="3529" xr:uid="{00000000-0005-0000-0000-0000D00E0000}"/>
    <cellStyle name="Notas 2 3 5" xfId="1530" xr:uid="{00000000-0005-0000-0000-0000D10E0000}"/>
    <cellStyle name="Notas 2 3 5 2" xfId="3530" xr:uid="{00000000-0005-0000-0000-0000D20E0000}"/>
    <cellStyle name="Notas 2 3 6" xfId="1491" xr:uid="{00000000-0005-0000-0000-0000D30E0000}"/>
    <cellStyle name="Notas 2 3 7" xfId="1630" xr:uid="{00000000-0005-0000-0000-0000D40E0000}"/>
    <cellStyle name="Notas 2 3 8" xfId="3526" xr:uid="{00000000-0005-0000-0000-0000D50E0000}"/>
    <cellStyle name="Notas 2 4" xfId="892" xr:uid="{00000000-0005-0000-0000-0000D60E0000}"/>
    <cellStyle name="Notas 2 4 2" xfId="3532" xr:uid="{00000000-0005-0000-0000-0000D70E0000}"/>
    <cellStyle name="Notas 2 4 3" xfId="3533" xr:uid="{00000000-0005-0000-0000-0000D80E0000}"/>
    <cellStyle name="Notas 2 4 4" xfId="3531" xr:uid="{00000000-0005-0000-0000-0000D90E0000}"/>
    <cellStyle name="Notas 2 4 5" xfId="4581" xr:uid="{00000000-0005-0000-0000-0000DA0E0000}"/>
    <cellStyle name="Notas 2 5" xfId="1408" xr:uid="{00000000-0005-0000-0000-0000DB0E0000}"/>
    <cellStyle name="Notas 2 5 2" xfId="3535" xr:uid="{00000000-0005-0000-0000-0000DC0E0000}"/>
    <cellStyle name="Notas 2 5 3" xfId="3536" xr:uid="{00000000-0005-0000-0000-0000DD0E0000}"/>
    <cellStyle name="Notas 2 5 4" xfId="3534" xr:uid="{00000000-0005-0000-0000-0000DE0E0000}"/>
    <cellStyle name="Notas 2 6" xfId="825" xr:uid="{00000000-0005-0000-0000-0000DF0E0000}"/>
    <cellStyle name="Notas 2 6 2" xfId="3538" xr:uid="{00000000-0005-0000-0000-0000E00E0000}"/>
    <cellStyle name="Notas 2 6 3" xfId="3539" xr:uid="{00000000-0005-0000-0000-0000E10E0000}"/>
    <cellStyle name="Notas 2 6 4" xfId="3537" xr:uid="{00000000-0005-0000-0000-0000E20E0000}"/>
    <cellStyle name="Notas 2 7" xfId="1380" xr:uid="{00000000-0005-0000-0000-0000E30E0000}"/>
    <cellStyle name="Notas 2 7 2" xfId="3541" xr:uid="{00000000-0005-0000-0000-0000E40E0000}"/>
    <cellStyle name="Notas 2 7 3" xfId="3542" xr:uid="{00000000-0005-0000-0000-0000E50E0000}"/>
    <cellStyle name="Notas 2 7 4" xfId="3540" xr:uid="{00000000-0005-0000-0000-0000E60E0000}"/>
    <cellStyle name="Notas 2 8" xfId="3543" xr:uid="{00000000-0005-0000-0000-0000E70E0000}"/>
    <cellStyle name="Notas 2 8 2" xfId="3544" xr:uid="{00000000-0005-0000-0000-0000E80E0000}"/>
    <cellStyle name="Notas 2 8 3" xfId="3545" xr:uid="{00000000-0005-0000-0000-0000E90E0000}"/>
    <cellStyle name="Notas 2 9" xfId="3546" xr:uid="{00000000-0005-0000-0000-0000EA0E0000}"/>
    <cellStyle name="Note" xfId="451" xr:uid="{00000000-0005-0000-0000-0000EB0E0000}"/>
    <cellStyle name="Note 10" xfId="3548" xr:uid="{00000000-0005-0000-0000-0000EC0E0000}"/>
    <cellStyle name="Note 11" xfId="3547" xr:uid="{00000000-0005-0000-0000-0000ED0E0000}"/>
    <cellStyle name="Note 2" xfId="700" xr:uid="{00000000-0005-0000-0000-0000EE0E0000}"/>
    <cellStyle name="Note 2 10" xfId="3549" xr:uid="{00000000-0005-0000-0000-0000EF0E0000}"/>
    <cellStyle name="Note 2 2" xfId="1358" xr:uid="{00000000-0005-0000-0000-0000F00E0000}"/>
    <cellStyle name="Note 2 2 2" xfId="1556" xr:uid="{00000000-0005-0000-0000-0000F10E0000}"/>
    <cellStyle name="Note 2 2 2 2" xfId="3551" xr:uid="{00000000-0005-0000-0000-0000F20E0000}"/>
    <cellStyle name="Note 2 2 2 3" xfId="4582" xr:uid="{00000000-0005-0000-0000-0000F30E0000}"/>
    <cellStyle name="Note 2 2 2 4" xfId="4583" xr:uid="{00000000-0005-0000-0000-0000F40E0000}"/>
    <cellStyle name="Note 2 2 2 5" xfId="4584" xr:uid="{00000000-0005-0000-0000-0000F50E0000}"/>
    <cellStyle name="Note 2 2 3" xfId="1591" xr:uid="{00000000-0005-0000-0000-0000F60E0000}"/>
    <cellStyle name="Note 2 2 3 2" xfId="3552" xr:uid="{00000000-0005-0000-0000-0000F70E0000}"/>
    <cellStyle name="Note 2 2 4" xfId="1617" xr:uid="{00000000-0005-0000-0000-0000F80E0000}"/>
    <cellStyle name="Note 2 2 4 2" xfId="3553" xr:uid="{00000000-0005-0000-0000-0000F90E0000}"/>
    <cellStyle name="Note 2 2 5" xfId="1650" xr:uid="{00000000-0005-0000-0000-0000FA0E0000}"/>
    <cellStyle name="Note 2 2 5 2" xfId="3554" xr:uid="{00000000-0005-0000-0000-0000FB0E0000}"/>
    <cellStyle name="Note 2 2 6" xfId="1671" xr:uid="{00000000-0005-0000-0000-0000FC0E0000}"/>
    <cellStyle name="Note 2 2 7" xfId="1705" xr:uid="{00000000-0005-0000-0000-0000FD0E0000}"/>
    <cellStyle name="Note 2 2 8" xfId="3550" xr:uid="{00000000-0005-0000-0000-0000FE0E0000}"/>
    <cellStyle name="Note 2 3" xfId="1076" xr:uid="{00000000-0005-0000-0000-0000FF0E0000}"/>
    <cellStyle name="Note 2 3 2" xfId="3556" xr:uid="{00000000-0005-0000-0000-0000000F0000}"/>
    <cellStyle name="Note 2 3 3" xfId="3557" xr:uid="{00000000-0005-0000-0000-0000010F0000}"/>
    <cellStyle name="Note 2 3 4" xfId="3555" xr:uid="{00000000-0005-0000-0000-0000020F0000}"/>
    <cellStyle name="Note 2 3 5" xfId="4585" xr:uid="{00000000-0005-0000-0000-0000030F0000}"/>
    <cellStyle name="Note 2 4" xfId="1433" xr:uid="{00000000-0005-0000-0000-0000040F0000}"/>
    <cellStyle name="Note 2 4 2" xfId="3559" xr:uid="{00000000-0005-0000-0000-0000050F0000}"/>
    <cellStyle name="Note 2 4 3" xfId="3560" xr:uid="{00000000-0005-0000-0000-0000060F0000}"/>
    <cellStyle name="Note 2 4 4" xfId="3558" xr:uid="{00000000-0005-0000-0000-0000070F0000}"/>
    <cellStyle name="Note 2 5" xfId="797" xr:uid="{00000000-0005-0000-0000-0000080F0000}"/>
    <cellStyle name="Note 2 5 2" xfId="3562" xr:uid="{00000000-0005-0000-0000-0000090F0000}"/>
    <cellStyle name="Note 2 5 3" xfId="3563" xr:uid="{00000000-0005-0000-0000-00000A0F0000}"/>
    <cellStyle name="Note 2 5 4" xfId="3561" xr:uid="{00000000-0005-0000-0000-00000B0F0000}"/>
    <cellStyle name="Note 2 6" xfId="1446" xr:uid="{00000000-0005-0000-0000-00000C0F0000}"/>
    <cellStyle name="Note 2 6 2" xfId="3565" xr:uid="{00000000-0005-0000-0000-00000D0F0000}"/>
    <cellStyle name="Note 2 6 3" xfId="3566" xr:uid="{00000000-0005-0000-0000-00000E0F0000}"/>
    <cellStyle name="Note 2 6 4" xfId="3564" xr:uid="{00000000-0005-0000-0000-00000F0F0000}"/>
    <cellStyle name="Note 2 7" xfId="3567" xr:uid="{00000000-0005-0000-0000-0000100F0000}"/>
    <cellStyle name="Note 2 7 2" xfId="3568" xr:uid="{00000000-0005-0000-0000-0000110F0000}"/>
    <cellStyle name="Note 2 7 3" xfId="3569" xr:uid="{00000000-0005-0000-0000-0000120F0000}"/>
    <cellStyle name="Note 2 8" xfId="3570" xr:uid="{00000000-0005-0000-0000-0000130F0000}"/>
    <cellStyle name="Note 2 9" xfId="3571" xr:uid="{00000000-0005-0000-0000-0000140F0000}"/>
    <cellStyle name="Note 3" xfId="1169" xr:uid="{00000000-0005-0000-0000-0000150F0000}"/>
    <cellStyle name="Note 3 2" xfId="1460" xr:uid="{00000000-0005-0000-0000-0000160F0000}"/>
    <cellStyle name="Note 3 2 2" xfId="3573" xr:uid="{00000000-0005-0000-0000-0000170F0000}"/>
    <cellStyle name="Note 3 2 3" xfId="4586" xr:uid="{00000000-0005-0000-0000-0000180F0000}"/>
    <cellStyle name="Note 3 2 4" xfId="4587" xr:uid="{00000000-0005-0000-0000-0000190F0000}"/>
    <cellStyle name="Note 3 2 5" xfId="4588" xr:uid="{00000000-0005-0000-0000-00001A0F0000}"/>
    <cellStyle name="Note 3 3" xfId="1495" xr:uid="{00000000-0005-0000-0000-00001B0F0000}"/>
    <cellStyle name="Note 3 3 2" xfId="3574" xr:uid="{00000000-0005-0000-0000-00001C0F0000}"/>
    <cellStyle name="Note 3 4" xfId="1416" xr:uid="{00000000-0005-0000-0000-00001D0F0000}"/>
    <cellStyle name="Note 3 4 2" xfId="3575" xr:uid="{00000000-0005-0000-0000-00001E0F0000}"/>
    <cellStyle name="Note 3 5" xfId="1440" xr:uid="{00000000-0005-0000-0000-00001F0F0000}"/>
    <cellStyle name="Note 3 5 2" xfId="3576" xr:uid="{00000000-0005-0000-0000-0000200F0000}"/>
    <cellStyle name="Note 3 6" xfId="1385" xr:uid="{00000000-0005-0000-0000-0000210F0000}"/>
    <cellStyle name="Note 3 7" xfId="1394" xr:uid="{00000000-0005-0000-0000-0000220F0000}"/>
    <cellStyle name="Note 3 8" xfId="3572" xr:uid="{00000000-0005-0000-0000-0000230F0000}"/>
    <cellStyle name="Note 4" xfId="893" xr:uid="{00000000-0005-0000-0000-0000240F0000}"/>
    <cellStyle name="Note 4 2" xfId="3578" xr:uid="{00000000-0005-0000-0000-0000250F0000}"/>
    <cellStyle name="Note 4 2 2" xfId="4589" xr:uid="{00000000-0005-0000-0000-0000260F0000}"/>
    <cellStyle name="Note 4 2 3" xfId="4590" xr:uid="{00000000-0005-0000-0000-0000270F0000}"/>
    <cellStyle name="Note 4 2 4" xfId="4591" xr:uid="{00000000-0005-0000-0000-0000280F0000}"/>
    <cellStyle name="Note 4 3" xfId="3579" xr:uid="{00000000-0005-0000-0000-0000290F0000}"/>
    <cellStyle name="Note 4 4" xfId="3577" xr:uid="{00000000-0005-0000-0000-00002A0F0000}"/>
    <cellStyle name="Note 4 5" xfId="4592" xr:uid="{00000000-0005-0000-0000-00002B0F0000}"/>
    <cellStyle name="Note 5" xfId="1567" xr:uid="{00000000-0005-0000-0000-00002C0F0000}"/>
    <cellStyle name="Note 5 2" xfId="3581" xr:uid="{00000000-0005-0000-0000-00002D0F0000}"/>
    <cellStyle name="Note 5 3" xfId="3582" xr:uid="{00000000-0005-0000-0000-00002E0F0000}"/>
    <cellStyle name="Note 5 4" xfId="3580" xr:uid="{00000000-0005-0000-0000-00002F0F0000}"/>
    <cellStyle name="Note 6" xfId="1633" xr:uid="{00000000-0005-0000-0000-0000300F0000}"/>
    <cellStyle name="Note 6 2" xfId="3584" xr:uid="{00000000-0005-0000-0000-0000310F0000}"/>
    <cellStyle name="Note 6 3" xfId="3585" xr:uid="{00000000-0005-0000-0000-0000320F0000}"/>
    <cellStyle name="Note 6 4" xfId="3583" xr:uid="{00000000-0005-0000-0000-0000330F0000}"/>
    <cellStyle name="Note 7" xfId="1601" xr:uid="{00000000-0005-0000-0000-0000340F0000}"/>
    <cellStyle name="Note 7 2" xfId="3587" xr:uid="{00000000-0005-0000-0000-0000350F0000}"/>
    <cellStyle name="Note 7 3" xfId="3588" xr:uid="{00000000-0005-0000-0000-0000360F0000}"/>
    <cellStyle name="Note 7 4" xfId="3586" xr:uid="{00000000-0005-0000-0000-0000370F0000}"/>
    <cellStyle name="Note 8" xfId="3589" xr:uid="{00000000-0005-0000-0000-0000380F0000}"/>
    <cellStyle name="Note 8 2" xfId="3590" xr:uid="{00000000-0005-0000-0000-0000390F0000}"/>
    <cellStyle name="Note 8 3" xfId="3591" xr:uid="{00000000-0005-0000-0000-00003A0F0000}"/>
    <cellStyle name="Note 9" xfId="3592" xr:uid="{00000000-0005-0000-0000-00003B0F0000}"/>
    <cellStyle name="Notiz" xfId="452" xr:uid="{00000000-0005-0000-0000-00003C0F0000}"/>
    <cellStyle name="Notiz 10" xfId="3594" xr:uid="{00000000-0005-0000-0000-00003D0F0000}"/>
    <cellStyle name="Notiz 11" xfId="3593" xr:uid="{00000000-0005-0000-0000-00003E0F0000}"/>
    <cellStyle name="Notiz 2" xfId="701" xr:uid="{00000000-0005-0000-0000-00003F0F0000}"/>
    <cellStyle name="Notiz 2 10" xfId="3595" xr:uid="{00000000-0005-0000-0000-0000400F0000}"/>
    <cellStyle name="Notiz 2 2" xfId="1359" xr:uid="{00000000-0005-0000-0000-0000410F0000}"/>
    <cellStyle name="Notiz 2 2 2" xfId="1557" xr:uid="{00000000-0005-0000-0000-0000420F0000}"/>
    <cellStyle name="Notiz 2 2 2 2" xfId="3597" xr:uid="{00000000-0005-0000-0000-0000430F0000}"/>
    <cellStyle name="Notiz 2 2 2 3" xfId="4593" xr:uid="{00000000-0005-0000-0000-0000440F0000}"/>
    <cellStyle name="Notiz 2 2 2 4" xfId="4594" xr:uid="{00000000-0005-0000-0000-0000450F0000}"/>
    <cellStyle name="Notiz 2 2 2 5" xfId="4595" xr:uid="{00000000-0005-0000-0000-0000460F0000}"/>
    <cellStyle name="Notiz 2 2 3" xfId="1592" xr:uid="{00000000-0005-0000-0000-0000470F0000}"/>
    <cellStyle name="Notiz 2 2 3 2" xfId="3598" xr:uid="{00000000-0005-0000-0000-0000480F0000}"/>
    <cellStyle name="Notiz 2 2 4" xfId="1618" xr:uid="{00000000-0005-0000-0000-0000490F0000}"/>
    <cellStyle name="Notiz 2 2 4 2" xfId="3599" xr:uid="{00000000-0005-0000-0000-00004A0F0000}"/>
    <cellStyle name="Notiz 2 2 5" xfId="1651" xr:uid="{00000000-0005-0000-0000-00004B0F0000}"/>
    <cellStyle name="Notiz 2 2 5 2" xfId="3600" xr:uid="{00000000-0005-0000-0000-00004C0F0000}"/>
    <cellStyle name="Notiz 2 2 6" xfId="1672" xr:uid="{00000000-0005-0000-0000-00004D0F0000}"/>
    <cellStyle name="Notiz 2 2 7" xfId="1706" xr:uid="{00000000-0005-0000-0000-00004E0F0000}"/>
    <cellStyle name="Notiz 2 2 8" xfId="3596" xr:uid="{00000000-0005-0000-0000-00004F0F0000}"/>
    <cellStyle name="Notiz 2 3" xfId="1077" xr:uid="{00000000-0005-0000-0000-0000500F0000}"/>
    <cellStyle name="Notiz 2 3 2" xfId="3602" xr:uid="{00000000-0005-0000-0000-0000510F0000}"/>
    <cellStyle name="Notiz 2 3 3" xfId="3603" xr:uid="{00000000-0005-0000-0000-0000520F0000}"/>
    <cellStyle name="Notiz 2 3 4" xfId="3601" xr:uid="{00000000-0005-0000-0000-0000530F0000}"/>
    <cellStyle name="Notiz 2 3 5" xfId="4596" xr:uid="{00000000-0005-0000-0000-0000540F0000}"/>
    <cellStyle name="Notiz 2 4" xfId="1523" xr:uid="{00000000-0005-0000-0000-0000550F0000}"/>
    <cellStyle name="Notiz 2 4 2" xfId="3605" xr:uid="{00000000-0005-0000-0000-0000560F0000}"/>
    <cellStyle name="Notiz 2 4 3" xfId="3606" xr:uid="{00000000-0005-0000-0000-0000570F0000}"/>
    <cellStyle name="Notiz 2 4 4" xfId="3604" xr:uid="{00000000-0005-0000-0000-0000580F0000}"/>
    <cellStyle name="Notiz 2 5" xfId="796" xr:uid="{00000000-0005-0000-0000-0000590F0000}"/>
    <cellStyle name="Notiz 2 5 2" xfId="3608" xr:uid="{00000000-0005-0000-0000-00005A0F0000}"/>
    <cellStyle name="Notiz 2 5 3" xfId="3609" xr:uid="{00000000-0005-0000-0000-00005B0F0000}"/>
    <cellStyle name="Notiz 2 5 4" xfId="3607" xr:uid="{00000000-0005-0000-0000-00005C0F0000}"/>
    <cellStyle name="Notiz 2 6" xfId="1538" xr:uid="{00000000-0005-0000-0000-00005D0F0000}"/>
    <cellStyle name="Notiz 2 6 2" xfId="3611" xr:uid="{00000000-0005-0000-0000-00005E0F0000}"/>
    <cellStyle name="Notiz 2 6 3" xfId="3612" xr:uid="{00000000-0005-0000-0000-00005F0F0000}"/>
    <cellStyle name="Notiz 2 6 4" xfId="3610" xr:uid="{00000000-0005-0000-0000-0000600F0000}"/>
    <cellStyle name="Notiz 2 7" xfId="3613" xr:uid="{00000000-0005-0000-0000-0000610F0000}"/>
    <cellStyle name="Notiz 2 7 2" xfId="3614" xr:uid="{00000000-0005-0000-0000-0000620F0000}"/>
    <cellStyle name="Notiz 2 7 3" xfId="3615" xr:uid="{00000000-0005-0000-0000-0000630F0000}"/>
    <cellStyle name="Notiz 2 8" xfId="3616" xr:uid="{00000000-0005-0000-0000-0000640F0000}"/>
    <cellStyle name="Notiz 2 9" xfId="3617" xr:uid="{00000000-0005-0000-0000-0000650F0000}"/>
    <cellStyle name="Notiz 3" xfId="1168" xr:uid="{00000000-0005-0000-0000-0000660F0000}"/>
    <cellStyle name="Notiz 3 2" xfId="1459" xr:uid="{00000000-0005-0000-0000-0000670F0000}"/>
    <cellStyle name="Notiz 3 2 2" xfId="3619" xr:uid="{00000000-0005-0000-0000-0000680F0000}"/>
    <cellStyle name="Notiz 3 2 3" xfId="4597" xr:uid="{00000000-0005-0000-0000-0000690F0000}"/>
    <cellStyle name="Notiz 3 2 4" xfId="4598" xr:uid="{00000000-0005-0000-0000-00006A0F0000}"/>
    <cellStyle name="Notiz 3 2 5" xfId="4599" xr:uid="{00000000-0005-0000-0000-00006B0F0000}"/>
    <cellStyle name="Notiz 3 3" xfId="1407" xr:uid="{00000000-0005-0000-0000-00006C0F0000}"/>
    <cellStyle name="Notiz 3 3 2" xfId="3620" xr:uid="{00000000-0005-0000-0000-00006D0F0000}"/>
    <cellStyle name="Notiz 3 4" xfId="782" xr:uid="{00000000-0005-0000-0000-00006E0F0000}"/>
    <cellStyle name="Notiz 3 4 2" xfId="3621" xr:uid="{00000000-0005-0000-0000-00006F0F0000}"/>
    <cellStyle name="Notiz 3 5" xfId="1531" xr:uid="{00000000-0005-0000-0000-0000700F0000}"/>
    <cellStyle name="Notiz 3 5 2" xfId="3622" xr:uid="{00000000-0005-0000-0000-0000710F0000}"/>
    <cellStyle name="Notiz 3 6" xfId="813" xr:uid="{00000000-0005-0000-0000-0000720F0000}"/>
    <cellStyle name="Notiz 3 7" xfId="1629" xr:uid="{00000000-0005-0000-0000-0000730F0000}"/>
    <cellStyle name="Notiz 3 8" xfId="3618" xr:uid="{00000000-0005-0000-0000-0000740F0000}"/>
    <cellStyle name="Notiz 4" xfId="894" xr:uid="{00000000-0005-0000-0000-0000750F0000}"/>
    <cellStyle name="Notiz 4 2" xfId="3624" xr:uid="{00000000-0005-0000-0000-0000760F0000}"/>
    <cellStyle name="Notiz 4 3" xfId="3625" xr:uid="{00000000-0005-0000-0000-0000770F0000}"/>
    <cellStyle name="Notiz 4 4" xfId="3623" xr:uid="{00000000-0005-0000-0000-0000780F0000}"/>
    <cellStyle name="Notiz 4 5" xfId="4600" xr:uid="{00000000-0005-0000-0000-0000790F0000}"/>
    <cellStyle name="Notiz 5" xfId="879" xr:uid="{00000000-0005-0000-0000-00007A0F0000}"/>
    <cellStyle name="Notiz 5 2" xfId="3627" xr:uid="{00000000-0005-0000-0000-00007B0F0000}"/>
    <cellStyle name="Notiz 5 3" xfId="3628" xr:uid="{00000000-0005-0000-0000-00007C0F0000}"/>
    <cellStyle name="Notiz 5 4" xfId="3626" xr:uid="{00000000-0005-0000-0000-00007D0F0000}"/>
    <cellStyle name="Notiz 6" xfId="874" xr:uid="{00000000-0005-0000-0000-00007E0F0000}"/>
    <cellStyle name="Notiz 6 2" xfId="3630" xr:uid="{00000000-0005-0000-0000-00007F0F0000}"/>
    <cellStyle name="Notiz 6 3" xfId="3631" xr:uid="{00000000-0005-0000-0000-0000800F0000}"/>
    <cellStyle name="Notiz 6 4" xfId="3629" xr:uid="{00000000-0005-0000-0000-0000810F0000}"/>
    <cellStyle name="Notiz 7" xfId="1478" xr:uid="{00000000-0005-0000-0000-0000820F0000}"/>
    <cellStyle name="Notiz 7 2" xfId="3633" xr:uid="{00000000-0005-0000-0000-0000830F0000}"/>
    <cellStyle name="Notiz 7 3" xfId="3634" xr:uid="{00000000-0005-0000-0000-0000840F0000}"/>
    <cellStyle name="Notiz 7 4" xfId="3632" xr:uid="{00000000-0005-0000-0000-0000850F0000}"/>
    <cellStyle name="Notiz 8" xfId="3635" xr:uid="{00000000-0005-0000-0000-0000860F0000}"/>
    <cellStyle name="Notiz 8 2" xfId="3636" xr:uid="{00000000-0005-0000-0000-0000870F0000}"/>
    <cellStyle name="Notiz 8 3" xfId="3637" xr:uid="{00000000-0005-0000-0000-0000880F0000}"/>
    <cellStyle name="Notiz 9" xfId="3638" xr:uid="{00000000-0005-0000-0000-0000890F0000}"/>
    <cellStyle name="Nötr" xfId="453" xr:uid="{00000000-0005-0000-0000-00008A0F0000}"/>
    <cellStyle name="NUM" xfId="454" xr:uid="{00000000-0005-0000-0000-00008B0F0000}"/>
    <cellStyle name="NUM 2" xfId="3639" xr:uid="{00000000-0005-0000-0000-00008C0F0000}"/>
    <cellStyle name="Oculto" xfId="455" xr:uid="{00000000-0005-0000-0000-00008D0F0000}"/>
    <cellStyle name="Œ…‹æØ‚è [0.00]_Region Orders (2)" xfId="456" xr:uid="{00000000-0005-0000-0000-00008E0F0000}"/>
    <cellStyle name="Œ…‹æØ‚è_Region Orders (2)" xfId="457" xr:uid="{00000000-0005-0000-0000-00008F0F0000}"/>
    <cellStyle name="Output" xfId="458" xr:uid="{00000000-0005-0000-0000-0000900F0000}"/>
    <cellStyle name="Output 10" xfId="3641" xr:uid="{00000000-0005-0000-0000-0000910F0000}"/>
    <cellStyle name="Output 11" xfId="3640" xr:uid="{00000000-0005-0000-0000-0000920F0000}"/>
    <cellStyle name="Output 2" xfId="702" xr:uid="{00000000-0005-0000-0000-0000930F0000}"/>
    <cellStyle name="Output 2 10" xfId="3642" xr:uid="{00000000-0005-0000-0000-0000940F0000}"/>
    <cellStyle name="Output 2 2" xfId="1360" xr:uid="{00000000-0005-0000-0000-0000950F0000}"/>
    <cellStyle name="Output 2 2 2" xfId="1558" xr:uid="{00000000-0005-0000-0000-0000960F0000}"/>
    <cellStyle name="Output 2 2 2 2" xfId="3644" xr:uid="{00000000-0005-0000-0000-0000970F0000}"/>
    <cellStyle name="Output 2 2 2 3" xfId="4601" xr:uid="{00000000-0005-0000-0000-0000980F0000}"/>
    <cellStyle name="Output 2 2 2 4" xfId="4602" xr:uid="{00000000-0005-0000-0000-0000990F0000}"/>
    <cellStyle name="Output 2 2 2 5" xfId="4603" xr:uid="{00000000-0005-0000-0000-00009A0F0000}"/>
    <cellStyle name="Output 2 2 3" xfId="1593" xr:uid="{00000000-0005-0000-0000-00009B0F0000}"/>
    <cellStyle name="Output 2 2 3 2" xfId="3645" xr:uid="{00000000-0005-0000-0000-00009C0F0000}"/>
    <cellStyle name="Output 2 2 4" xfId="1619" xr:uid="{00000000-0005-0000-0000-00009D0F0000}"/>
    <cellStyle name="Output 2 2 5" xfId="1673" xr:uid="{00000000-0005-0000-0000-00009E0F0000}"/>
    <cellStyle name="Output 2 2 6" xfId="1707" xr:uid="{00000000-0005-0000-0000-00009F0F0000}"/>
    <cellStyle name="Output 2 2 7" xfId="3643" xr:uid="{00000000-0005-0000-0000-0000A00F0000}"/>
    <cellStyle name="Output 2 3" xfId="1078" xr:uid="{00000000-0005-0000-0000-0000A10F0000}"/>
    <cellStyle name="Output 2 3 2" xfId="3647" xr:uid="{00000000-0005-0000-0000-0000A20F0000}"/>
    <cellStyle name="Output 2 3 3" xfId="3648" xr:uid="{00000000-0005-0000-0000-0000A30F0000}"/>
    <cellStyle name="Output 2 3 4" xfId="3646" xr:uid="{00000000-0005-0000-0000-0000A40F0000}"/>
    <cellStyle name="Output 2 3 5" xfId="4604" xr:uid="{00000000-0005-0000-0000-0000A50F0000}"/>
    <cellStyle name="Output 2 4" xfId="795" xr:uid="{00000000-0005-0000-0000-0000A60F0000}"/>
    <cellStyle name="Output 2 4 2" xfId="3650" xr:uid="{00000000-0005-0000-0000-0000A70F0000}"/>
    <cellStyle name="Output 2 4 3" xfId="3651" xr:uid="{00000000-0005-0000-0000-0000A80F0000}"/>
    <cellStyle name="Output 2 4 4" xfId="3649" xr:uid="{00000000-0005-0000-0000-0000A90F0000}"/>
    <cellStyle name="Output 2 5" xfId="1488" xr:uid="{00000000-0005-0000-0000-0000AA0F0000}"/>
    <cellStyle name="Output 2 5 2" xfId="3653" xr:uid="{00000000-0005-0000-0000-0000AB0F0000}"/>
    <cellStyle name="Output 2 5 3" xfId="3654" xr:uid="{00000000-0005-0000-0000-0000AC0F0000}"/>
    <cellStyle name="Output 2 5 4" xfId="3652" xr:uid="{00000000-0005-0000-0000-0000AD0F0000}"/>
    <cellStyle name="Output 2 6" xfId="3655" xr:uid="{00000000-0005-0000-0000-0000AE0F0000}"/>
    <cellStyle name="Output 2 6 2" xfId="3656" xr:uid="{00000000-0005-0000-0000-0000AF0F0000}"/>
    <cellStyle name="Output 2 6 3" xfId="3657" xr:uid="{00000000-0005-0000-0000-0000B00F0000}"/>
    <cellStyle name="Output 2 7" xfId="3658" xr:uid="{00000000-0005-0000-0000-0000B10F0000}"/>
    <cellStyle name="Output 2 7 2" xfId="3659" xr:uid="{00000000-0005-0000-0000-0000B20F0000}"/>
    <cellStyle name="Output 2 7 3" xfId="3660" xr:uid="{00000000-0005-0000-0000-0000B30F0000}"/>
    <cellStyle name="Output 2 8" xfId="3661" xr:uid="{00000000-0005-0000-0000-0000B40F0000}"/>
    <cellStyle name="Output 2 9" xfId="3662" xr:uid="{00000000-0005-0000-0000-0000B50F0000}"/>
    <cellStyle name="Output 3" xfId="1166" xr:uid="{00000000-0005-0000-0000-0000B60F0000}"/>
    <cellStyle name="Output 3 2" xfId="1457" xr:uid="{00000000-0005-0000-0000-0000B70F0000}"/>
    <cellStyle name="Output 3 2 2" xfId="3664" xr:uid="{00000000-0005-0000-0000-0000B80F0000}"/>
    <cellStyle name="Output 3 2 3" xfId="4605" xr:uid="{00000000-0005-0000-0000-0000B90F0000}"/>
    <cellStyle name="Output 3 2 4" xfId="4606" xr:uid="{00000000-0005-0000-0000-0000BA0F0000}"/>
    <cellStyle name="Output 3 2 5" xfId="4607" xr:uid="{00000000-0005-0000-0000-0000BB0F0000}"/>
    <cellStyle name="Output 3 3" xfId="1449" xr:uid="{00000000-0005-0000-0000-0000BC0F0000}"/>
    <cellStyle name="Output 3 3 2" xfId="3665" xr:uid="{00000000-0005-0000-0000-0000BD0F0000}"/>
    <cellStyle name="Output 3 4" xfId="783" xr:uid="{00000000-0005-0000-0000-0000BE0F0000}"/>
    <cellStyle name="Output 3 5" xfId="816" xr:uid="{00000000-0005-0000-0000-0000BF0F0000}"/>
    <cellStyle name="Output 3 6" xfId="1599" xr:uid="{00000000-0005-0000-0000-0000C00F0000}"/>
    <cellStyle name="Output 3 7" xfId="3663" xr:uid="{00000000-0005-0000-0000-0000C10F0000}"/>
    <cellStyle name="Output 4" xfId="898" xr:uid="{00000000-0005-0000-0000-0000C20F0000}"/>
    <cellStyle name="Output 4 2" xfId="3667" xr:uid="{00000000-0005-0000-0000-0000C30F0000}"/>
    <cellStyle name="Output 4 3" xfId="3668" xr:uid="{00000000-0005-0000-0000-0000C40F0000}"/>
    <cellStyle name="Output 4 4" xfId="3666" xr:uid="{00000000-0005-0000-0000-0000C50F0000}"/>
    <cellStyle name="Output 4 5" xfId="4608" xr:uid="{00000000-0005-0000-0000-0000C60F0000}"/>
    <cellStyle name="Output 5" xfId="916" xr:uid="{00000000-0005-0000-0000-0000C70F0000}"/>
    <cellStyle name="Output 5 2" xfId="3670" xr:uid="{00000000-0005-0000-0000-0000C80F0000}"/>
    <cellStyle name="Output 5 3" xfId="3671" xr:uid="{00000000-0005-0000-0000-0000C90F0000}"/>
    <cellStyle name="Output 5 4" xfId="3669" xr:uid="{00000000-0005-0000-0000-0000CA0F0000}"/>
    <cellStyle name="Output 6" xfId="820" xr:uid="{00000000-0005-0000-0000-0000CB0F0000}"/>
    <cellStyle name="Output 6 2" xfId="3673" xr:uid="{00000000-0005-0000-0000-0000CC0F0000}"/>
    <cellStyle name="Output 6 3" xfId="3674" xr:uid="{00000000-0005-0000-0000-0000CD0F0000}"/>
    <cellStyle name="Output 6 4" xfId="3672" xr:uid="{00000000-0005-0000-0000-0000CE0F0000}"/>
    <cellStyle name="Output 7" xfId="3675" xr:uid="{00000000-0005-0000-0000-0000CF0F0000}"/>
    <cellStyle name="Output 7 2" xfId="3676" xr:uid="{00000000-0005-0000-0000-0000D00F0000}"/>
    <cellStyle name="Output 7 3" xfId="3677" xr:uid="{00000000-0005-0000-0000-0000D10F0000}"/>
    <cellStyle name="Output 8" xfId="3678" xr:uid="{00000000-0005-0000-0000-0000D20F0000}"/>
    <cellStyle name="Output 8 2" xfId="3679" xr:uid="{00000000-0005-0000-0000-0000D30F0000}"/>
    <cellStyle name="Output 8 3" xfId="3680" xr:uid="{00000000-0005-0000-0000-0000D40F0000}"/>
    <cellStyle name="Output 9" xfId="3681" xr:uid="{00000000-0005-0000-0000-0000D50F0000}"/>
    <cellStyle name="paint" xfId="459" xr:uid="{00000000-0005-0000-0000-0000D60F0000}"/>
    <cellStyle name="pb_table_format_columnheading" xfId="460" xr:uid="{00000000-0005-0000-0000-0000D70F0000}"/>
    <cellStyle name="per.style" xfId="461" xr:uid="{00000000-0005-0000-0000-0000D80F0000}"/>
    <cellStyle name="Percent [0]" xfId="462" xr:uid="{00000000-0005-0000-0000-0000D90F0000}"/>
    <cellStyle name="Percent [00]" xfId="463" xr:uid="{00000000-0005-0000-0000-0000DA0F0000}"/>
    <cellStyle name="Percent [2]" xfId="464" xr:uid="{00000000-0005-0000-0000-0000DB0F0000}"/>
    <cellStyle name="Percent 10" xfId="4609" xr:uid="{00000000-0005-0000-0000-0000DC0F0000}"/>
    <cellStyle name="Percent 10 5" xfId="4610" xr:uid="{00000000-0005-0000-0000-0000DD0F0000}"/>
    <cellStyle name="Percent 2" xfId="465" xr:uid="{00000000-0005-0000-0000-0000DE0F0000}"/>
    <cellStyle name="Percent 2 2" xfId="466" xr:uid="{00000000-0005-0000-0000-0000DF0F0000}"/>
    <cellStyle name="Percent 2 2 2" xfId="3682" xr:uid="{00000000-0005-0000-0000-0000E00F0000}"/>
    <cellStyle name="Percent 2 2 3" xfId="4611" xr:uid="{00000000-0005-0000-0000-0000E10F0000}"/>
    <cellStyle name="Percent 2 3" xfId="4612" xr:uid="{00000000-0005-0000-0000-0000E20F0000}"/>
    <cellStyle name="Percent 2 4" xfId="4613" xr:uid="{00000000-0005-0000-0000-0000E30F0000}"/>
    <cellStyle name="Percent 2 5" xfId="4614" xr:uid="{00000000-0005-0000-0000-0000E40F0000}"/>
    <cellStyle name="Percent 2 5 2" xfId="4615" xr:uid="{00000000-0005-0000-0000-0000E50F0000}"/>
    <cellStyle name="Percent 3" xfId="467" xr:uid="{00000000-0005-0000-0000-0000E60F0000}"/>
    <cellStyle name="Percent 3 2" xfId="4616" xr:uid="{00000000-0005-0000-0000-0000E70F0000}"/>
    <cellStyle name="Percent 3 3" xfId="4617" xr:uid="{00000000-0005-0000-0000-0000E80F0000}"/>
    <cellStyle name="Percent 3 4" xfId="4618" xr:uid="{00000000-0005-0000-0000-0000E90F0000}"/>
    <cellStyle name="Percent 3 4 2" xfId="4619" xr:uid="{00000000-0005-0000-0000-0000EA0F0000}"/>
    <cellStyle name="Percent 4" xfId="4620" xr:uid="{00000000-0005-0000-0000-0000EB0F0000}"/>
    <cellStyle name="Percent 4 2" xfId="4621" xr:uid="{00000000-0005-0000-0000-0000EC0F0000}"/>
    <cellStyle name="Percent 4 3" xfId="4622" xr:uid="{00000000-0005-0000-0000-0000ED0F0000}"/>
    <cellStyle name="Percent 5" xfId="4623" xr:uid="{00000000-0005-0000-0000-0000EE0F0000}"/>
    <cellStyle name="Percent-0.0%" xfId="468" xr:uid="{00000000-0005-0000-0000-0000EF0F0000}"/>
    <cellStyle name="Percent-no dec" xfId="469" xr:uid="{00000000-0005-0000-0000-0000F00F0000}"/>
    <cellStyle name="Porcentaje 10" xfId="703" xr:uid="{00000000-0005-0000-0000-0000F20F0000}"/>
    <cellStyle name="Porcentaje 11" xfId="3684" xr:uid="{00000000-0005-0000-0000-0000F30F0000}"/>
    <cellStyle name="Porcentaje 12" xfId="3683" xr:uid="{00000000-0005-0000-0000-0000F40F0000}"/>
    <cellStyle name="Porcentaje 13" xfId="4792" xr:uid="{00000000-0005-0000-0000-0000F50F0000}"/>
    <cellStyle name="Porcentaje 2" xfId="17" xr:uid="{00000000-0005-0000-0000-0000F60F0000}"/>
    <cellStyle name="Porcentaje 2 2" xfId="4624" xr:uid="{00000000-0005-0000-0000-0000F70F0000}"/>
    <cellStyle name="Porcentaje 2 3" xfId="4625" xr:uid="{00000000-0005-0000-0000-0000F80F0000}"/>
    <cellStyle name="Porcentaje 2 4" xfId="4826" xr:uid="{00000000-0005-0000-0000-0000F90F0000}"/>
    <cellStyle name="Porcentaje 2 5" xfId="4837" xr:uid="{4F4A1029-4847-4F7A-A407-A7CA930D46A3}"/>
    <cellStyle name="Porcentaje 2 6" xfId="4839" xr:uid="{948EBAA3-61FE-4F33-AFA9-22847E68A9CA}"/>
    <cellStyle name="Porcentaje 3" xfId="470" xr:uid="{00000000-0005-0000-0000-0000FA0F0000}"/>
    <cellStyle name="Porcentaje 3 2" xfId="13" xr:uid="{00000000-0005-0000-0000-0000FB0F0000}"/>
    <cellStyle name="Porcentaje 4" xfId="471" xr:uid="{00000000-0005-0000-0000-0000FC0F0000}"/>
    <cellStyle name="Porcentaje 5" xfId="472" xr:uid="{00000000-0005-0000-0000-0000FD0F0000}"/>
    <cellStyle name="Porcentaje 5 2" xfId="633" xr:uid="{00000000-0005-0000-0000-0000FE0F0000}"/>
    <cellStyle name="Porcentaje 5 2 2" xfId="3686" xr:uid="{00000000-0005-0000-0000-0000FF0F0000}"/>
    <cellStyle name="Porcentaje 5 2 3" xfId="3687" xr:uid="{00000000-0005-0000-0000-000000100000}"/>
    <cellStyle name="Porcentaje 5 2 4" xfId="3685" xr:uid="{00000000-0005-0000-0000-000001100000}"/>
    <cellStyle name="Porcentaje 5 3" xfId="3688" xr:uid="{00000000-0005-0000-0000-000002100000}"/>
    <cellStyle name="Porcentaje 6" xfId="618" xr:uid="{00000000-0005-0000-0000-000003100000}"/>
    <cellStyle name="Porcentaje 7" xfId="621" xr:uid="{00000000-0005-0000-0000-000004100000}"/>
    <cellStyle name="Porcentaje 8" xfId="626" xr:uid="{00000000-0005-0000-0000-000005100000}"/>
    <cellStyle name="Porcentaje 8 2" xfId="1248" xr:uid="{00000000-0005-0000-0000-000006100000}"/>
    <cellStyle name="Porcentaje 8 2 2" xfId="3690" xr:uid="{00000000-0005-0000-0000-000007100000}"/>
    <cellStyle name="Porcentaje 8 2 2 2" xfId="4626" xr:uid="{00000000-0005-0000-0000-000008100000}"/>
    <cellStyle name="Porcentaje 8 2 3" xfId="4627" xr:uid="{00000000-0005-0000-0000-000009100000}"/>
    <cellStyle name="Porcentaje 8 3" xfId="1026" xr:uid="{00000000-0005-0000-0000-00000A100000}"/>
    <cellStyle name="Porcentaje 8 3 2" xfId="3691" xr:uid="{00000000-0005-0000-0000-00000B100000}"/>
    <cellStyle name="Porcentaje 8 4" xfId="2187" xr:uid="{00000000-0005-0000-0000-00000C100000}"/>
    <cellStyle name="Porcentaje 8 5" xfId="3689" xr:uid="{00000000-0005-0000-0000-00000D100000}"/>
    <cellStyle name="Porcentaje 9" xfId="639" xr:uid="{00000000-0005-0000-0000-00000E100000}"/>
    <cellStyle name="Porcentaje 9 2" xfId="1256" xr:uid="{00000000-0005-0000-0000-00000F100000}"/>
    <cellStyle name="Porcentaje 9 2 2" xfId="3693" xr:uid="{00000000-0005-0000-0000-000010100000}"/>
    <cellStyle name="Porcentaje 9 2 2 2" xfId="4628" xr:uid="{00000000-0005-0000-0000-000011100000}"/>
    <cellStyle name="Porcentaje 9 2 3" xfId="4629" xr:uid="{00000000-0005-0000-0000-000012100000}"/>
    <cellStyle name="Porcentaje 9 3" xfId="1035" xr:uid="{00000000-0005-0000-0000-000013100000}"/>
    <cellStyle name="Porcentaje 9 3 2" xfId="3694" xr:uid="{00000000-0005-0000-0000-000014100000}"/>
    <cellStyle name="Porcentaje 9 4" xfId="2197" xr:uid="{00000000-0005-0000-0000-000015100000}"/>
    <cellStyle name="Porcentaje 9 5" xfId="3692" xr:uid="{00000000-0005-0000-0000-000016100000}"/>
    <cellStyle name="Porcentual 0" xfId="473" xr:uid="{00000000-0005-0000-0000-000017100000}"/>
    <cellStyle name="Porcentual 1" xfId="474" xr:uid="{00000000-0005-0000-0000-000018100000}"/>
    <cellStyle name="Porcentual 2" xfId="6" xr:uid="{00000000-0005-0000-0000-000019100000}"/>
    <cellStyle name="Porcentual 3" xfId="475" xr:uid="{00000000-0005-0000-0000-00001A100000}"/>
    <cellStyle name="Porcentual 3 2" xfId="476" xr:uid="{00000000-0005-0000-0000-00001B100000}"/>
    <cellStyle name="Porcentual 3 2 2" xfId="607" xr:uid="{00000000-0005-0000-0000-00001C100000}"/>
    <cellStyle name="Porcentual 3 2 2 2" xfId="1238" xr:uid="{00000000-0005-0000-0000-00001D100000}"/>
    <cellStyle name="Porcentual 3 2 2 2 2" xfId="3698" xr:uid="{00000000-0005-0000-0000-00001E100000}"/>
    <cellStyle name="Porcentual 3 2 2 2 2 2" xfId="4630" xr:uid="{00000000-0005-0000-0000-00001F100000}"/>
    <cellStyle name="Porcentual 3 2 2 2 3" xfId="4631" xr:uid="{00000000-0005-0000-0000-000020100000}"/>
    <cellStyle name="Porcentual 3 2 2 3" xfId="1011" xr:uid="{00000000-0005-0000-0000-000021100000}"/>
    <cellStyle name="Porcentual 3 2 2 3 2" xfId="3699" xr:uid="{00000000-0005-0000-0000-000022100000}"/>
    <cellStyle name="Porcentual 3 2 2 4" xfId="2170" xr:uid="{00000000-0005-0000-0000-000023100000}"/>
    <cellStyle name="Porcentual 3 2 2 5" xfId="3697" xr:uid="{00000000-0005-0000-0000-000024100000}"/>
    <cellStyle name="Porcentual 3 2 3" xfId="1203" xr:uid="{00000000-0005-0000-0000-000025100000}"/>
    <cellStyle name="Porcentual 3 2 3 2" xfId="3700" xr:uid="{00000000-0005-0000-0000-000026100000}"/>
    <cellStyle name="Porcentual 3 2 3 2 2" xfId="4632" xr:uid="{00000000-0005-0000-0000-000027100000}"/>
    <cellStyle name="Porcentual 3 2 3 3" xfId="4633" xr:uid="{00000000-0005-0000-0000-000028100000}"/>
    <cellStyle name="Porcentual 3 2 4" xfId="909" xr:uid="{00000000-0005-0000-0000-000029100000}"/>
    <cellStyle name="Porcentual 3 2 4 2" xfId="3701" xr:uid="{00000000-0005-0000-0000-00002A100000}"/>
    <cellStyle name="Porcentual 3 2 5" xfId="2097" xr:uid="{00000000-0005-0000-0000-00002B100000}"/>
    <cellStyle name="Porcentual 3 2 6" xfId="3696" xr:uid="{00000000-0005-0000-0000-00002C100000}"/>
    <cellStyle name="Porcentual 3 3" xfId="606" xr:uid="{00000000-0005-0000-0000-00002D100000}"/>
    <cellStyle name="Porcentual 3 3 2" xfId="1237" xr:uid="{00000000-0005-0000-0000-00002E100000}"/>
    <cellStyle name="Porcentual 3 3 2 2" xfId="3703" xr:uid="{00000000-0005-0000-0000-00002F100000}"/>
    <cellStyle name="Porcentual 3 3 2 2 2" xfId="4634" xr:uid="{00000000-0005-0000-0000-000030100000}"/>
    <cellStyle name="Porcentual 3 3 2 3" xfId="4635" xr:uid="{00000000-0005-0000-0000-000031100000}"/>
    <cellStyle name="Porcentual 3 3 3" xfId="1010" xr:uid="{00000000-0005-0000-0000-000032100000}"/>
    <cellStyle name="Porcentual 3 3 3 2" xfId="3704" xr:uid="{00000000-0005-0000-0000-000033100000}"/>
    <cellStyle name="Porcentual 3 3 4" xfId="2169" xr:uid="{00000000-0005-0000-0000-000034100000}"/>
    <cellStyle name="Porcentual 3 3 5" xfId="3702" xr:uid="{00000000-0005-0000-0000-000035100000}"/>
    <cellStyle name="Porcentual 3 4" xfId="1202" xr:uid="{00000000-0005-0000-0000-000036100000}"/>
    <cellStyle name="Porcentual 3 4 2" xfId="3705" xr:uid="{00000000-0005-0000-0000-000037100000}"/>
    <cellStyle name="Porcentual 3 4 2 2" xfId="4636" xr:uid="{00000000-0005-0000-0000-000038100000}"/>
    <cellStyle name="Porcentual 3 4 3" xfId="4637" xr:uid="{00000000-0005-0000-0000-000039100000}"/>
    <cellStyle name="Porcentual 3 5" xfId="908" xr:uid="{00000000-0005-0000-0000-00003A100000}"/>
    <cellStyle name="Porcentual 3 5 2" xfId="3706" xr:uid="{00000000-0005-0000-0000-00003B100000}"/>
    <cellStyle name="Porcentual 3 6" xfId="2096" xr:uid="{00000000-0005-0000-0000-00003C100000}"/>
    <cellStyle name="Porcentual 3 7" xfId="3695" xr:uid="{00000000-0005-0000-0000-00003D100000}"/>
    <cellStyle name="Porcentual 4" xfId="477" xr:uid="{00000000-0005-0000-0000-00003E100000}"/>
    <cellStyle name="Porcentual 4 2" xfId="3707" xr:uid="{00000000-0005-0000-0000-00003F100000}"/>
    <cellStyle name="Porcentual 5" xfId="478" xr:uid="{00000000-0005-0000-0000-000040100000}"/>
    <cellStyle name="Porcentual 5 2" xfId="608" xr:uid="{00000000-0005-0000-0000-000041100000}"/>
    <cellStyle name="Porcentual 5 2 2" xfId="1239" xr:uid="{00000000-0005-0000-0000-000042100000}"/>
    <cellStyle name="Porcentual 5 2 2 2" xfId="3710" xr:uid="{00000000-0005-0000-0000-000043100000}"/>
    <cellStyle name="Porcentual 5 2 2 2 2" xfId="4638" xr:uid="{00000000-0005-0000-0000-000044100000}"/>
    <cellStyle name="Porcentual 5 2 2 3" xfId="4639" xr:uid="{00000000-0005-0000-0000-000045100000}"/>
    <cellStyle name="Porcentual 5 2 3" xfId="1012" xr:uid="{00000000-0005-0000-0000-000046100000}"/>
    <cellStyle name="Porcentual 5 2 3 2" xfId="3711" xr:uid="{00000000-0005-0000-0000-000047100000}"/>
    <cellStyle name="Porcentual 5 2 4" xfId="2171" xr:uid="{00000000-0005-0000-0000-000048100000}"/>
    <cellStyle name="Porcentual 5 2 5" xfId="3709" xr:uid="{00000000-0005-0000-0000-000049100000}"/>
    <cellStyle name="Porcentual 5 3" xfId="1204" xr:uid="{00000000-0005-0000-0000-00004A100000}"/>
    <cellStyle name="Porcentual 5 3 2" xfId="3712" xr:uid="{00000000-0005-0000-0000-00004B100000}"/>
    <cellStyle name="Porcentual 5 3 2 2" xfId="4640" xr:uid="{00000000-0005-0000-0000-00004C100000}"/>
    <cellStyle name="Porcentual 5 3 3" xfId="4641" xr:uid="{00000000-0005-0000-0000-00004D100000}"/>
    <cellStyle name="Porcentual 5 4" xfId="911" xr:uid="{00000000-0005-0000-0000-00004E100000}"/>
    <cellStyle name="Porcentual 5 4 2" xfId="3713" xr:uid="{00000000-0005-0000-0000-00004F100000}"/>
    <cellStyle name="Porcentual 5 5" xfId="2099" xr:uid="{00000000-0005-0000-0000-000050100000}"/>
    <cellStyle name="Porcentual 5 6" xfId="3708" xr:uid="{00000000-0005-0000-0000-000051100000}"/>
    <cellStyle name="Porcentual 6" xfId="479" xr:uid="{00000000-0005-0000-0000-000052100000}"/>
    <cellStyle name="Porcentual 6 2" xfId="3714" xr:uid="{00000000-0005-0000-0000-000053100000}"/>
    <cellStyle name="Porcentual 7" xfId="480" xr:uid="{00000000-0005-0000-0000-000054100000}"/>
    <cellStyle name="Porcentual 7 2" xfId="3715" xr:uid="{00000000-0005-0000-0000-000055100000}"/>
    <cellStyle name="Porcentual 8" xfId="577" xr:uid="{00000000-0005-0000-0000-000056100000}"/>
    <cellStyle name="PorcentualOculto" xfId="481" xr:uid="{00000000-0005-0000-0000-000057100000}"/>
    <cellStyle name="PorcentualOculto 2" xfId="609" xr:uid="{00000000-0005-0000-0000-000058100000}"/>
    <cellStyle name="PorcentualOculto 2 2" xfId="704" xr:uid="{00000000-0005-0000-0000-000059100000}"/>
    <cellStyle name="PorcentualOculto 2 2 2" xfId="1282" xr:uid="{00000000-0005-0000-0000-00005A100000}"/>
    <cellStyle name="PorcentualOculto 2 2 2 2" xfId="1514" xr:uid="{00000000-0005-0000-0000-00005B100000}"/>
    <cellStyle name="PorcentualOculto 2 2 2 3" xfId="942" xr:uid="{00000000-0005-0000-0000-00005C100000}"/>
    <cellStyle name="PorcentualOculto 2 2 2 4" xfId="748" xr:uid="{00000000-0005-0000-0000-00005D100000}"/>
    <cellStyle name="PorcentualOculto 2 2 2 5" xfId="3719" xr:uid="{00000000-0005-0000-0000-00005E100000}"/>
    <cellStyle name="PorcentualOculto 2 2 3" xfId="1080" xr:uid="{00000000-0005-0000-0000-00005F100000}"/>
    <cellStyle name="PorcentualOculto 2 2 3 2" xfId="3720" xr:uid="{00000000-0005-0000-0000-000060100000}"/>
    <cellStyle name="PorcentualOculto 2 2 4" xfId="821" xr:uid="{00000000-0005-0000-0000-000061100000}"/>
    <cellStyle name="PorcentualOculto 2 2 5" xfId="2254" xr:uid="{00000000-0005-0000-0000-000062100000}"/>
    <cellStyle name="PorcentualOculto 2 2 6" xfId="3718" xr:uid="{00000000-0005-0000-0000-000063100000}"/>
    <cellStyle name="PorcentualOculto 2 3" xfId="1240" xr:uid="{00000000-0005-0000-0000-000064100000}"/>
    <cellStyle name="PorcentualOculto 2 3 2" xfId="1494" xr:uid="{00000000-0005-0000-0000-000065100000}"/>
    <cellStyle name="PorcentualOculto 2 3 2 2" xfId="4642" xr:uid="{00000000-0005-0000-0000-000066100000}"/>
    <cellStyle name="PorcentualOculto 2 3 2 3" xfId="4643" xr:uid="{00000000-0005-0000-0000-000067100000}"/>
    <cellStyle name="PorcentualOculto 2 3 2 4" xfId="4644" xr:uid="{00000000-0005-0000-0000-000068100000}"/>
    <cellStyle name="PorcentualOculto 2 3 3" xfId="921" xr:uid="{00000000-0005-0000-0000-000069100000}"/>
    <cellStyle name="PorcentualOculto 2 3 3 2" xfId="4645" xr:uid="{00000000-0005-0000-0000-00006A100000}"/>
    <cellStyle name="PorcentualOculto 2 3 3 3" xfId="4646" xr:uid="{00000000-0005-0000-0000-00006B100000}"/>
    <cellStyle name="PorcentualOculto 2 3 3 4" xfId="4647" xr:uid="{00000000-0005-0000-0000-00006C100000}"/>
    <cellStyle name="PorcentualOculto 2 3 4" xfId="922" xr:uid="{00000000-0005-0000-0000-00006D100000}"/>
    <cellStyle name="PorcentualOculto 2 3 5" xfId="3721" xr:uid="{00000000-0005-0000-0000-00006E100000}"/>
    <cellStyle name="PorcentualOculto 2 4" xfId="1013" xr:uid="{00000000-0005-0000-0000-00006F100000}"/>
    <cellStyle name="PorcentualOculto 2 4 2" xfId="3722" xr:uid="{00000000-0005-0000-0000-000070100000}"/>
    <cellStyle name="PorcentualOculto 2 5" xfId="863" xr:uid="{00000000-0005-0000-0000-000071100000}"/>
    <cellStyle name="PorcentualOculto 2 6" xfId="3717" xr:uid="{00000000-0005-0000-0000-000072100000}"/>
    <cellStyle name="PorcentualOculto 3" xfId="583" xr:uid="{00000000-0005-0000-0000-000073100000}"/>
    <cellStyle name="PorcentualOculto 3 2" xfId="705" xr:uid="{00000000-0005-0000-0000-000074100000}"/>
    <cellStyle name="PorcentualOculto 3 2 2" xfId="1283" xr:uid="{00000000-0005-0000-0000-000075100000}"/>
    <cellStyle name="PorcentualOculto 3 2 2 2" xfId="1515" xr:uid="{00000000-0005-0000-0000-000076100000}"/>
    <cellStyle name="PorcentualOculto 3 2 2 3" xfId="943" xr:uid="{00000000-0005-0000-0000-000077100000}"/>
    <cellStyle name="PorcentualOculto 3 2 2 4" xfId="747" xr:uid="{00000000-0005-0000-0000-000078100000}"/>
    <cellStyle name="PorcentualOculto 3 2 2 5" xfId="3725" xr:uid="{00000000-0005-0000-0000-000079100000}"/>
    <cellStyle name="PorcentualOculto 3 2 3" xfId="1081" xr:uid="{00000000-0005-0000-0000-00007A100000}"/>
    <cellStyle name="PorcentualOculto 3 2 3 2" xfId="3726" xr:uid="{00000000-0005-0000-0000-00007B100000}"/>
    <cellStyle name="PorcentualOculto 3 2 4" xfId="1384" xr:uid="{00000000-0005-0000-0000-00007C100000}"/>
    <cellStyle name="PorcentualOculto 3 2 5" xfId="2255" xr:uid="{00000000-0005-0000-0000-00007D100000}"/>
    <cellStyle name="PorcentualOculto 3 2 6" xfId="3724" xr:uid="{00000000-0005-0000-0000-00007E100000}"/>
    <cellStyle name="PorcentualOculto 3 3" xfId="1214" xr:uid="{00000000-0005-0000-0000-00007F100000}"/>
    <cellStyle name="PorcentualOculto 3 3 2" xfId="1487" xr:uid="{00000000-0005-0000-0000-000080100000}"/>
    <cellStyle name="PorcentualOculto 3 3 2 2" xfId="4648" xr:uid="{00000000-0005-0000-0000-000081100000}"/>
    <cellStyle name="PorcentualOculto 3 3 2 3" xfId="4649" xr:uid="{00000000-0005-0000-0000-000082100000}"/>
    <cellStyle name="PorcentualOculto 3 3 2 4" xfId="4650" xr:uid="{00000000-0005-0000-0000-000083100000}"/>
    <cellStyle name="PorcentualOculto 3 3 3" xfId="914" xr:uid="{00000000-0005-0000-0000-000084100000}"/>
    <cellStyle name="PorcentualOculto 3 3 3 2" xfId="4651" xr:uid="{00000000-0005-0000-0000-000085100000}"/>
    <cellStyle name="PorcentualOculto 3 3 3 3" xfId="4652" xr:uid="{00000000-0005-0000-0000-000086100000}"/>
    <cellStyle name="PorcentualOculto 3 3 3 4" xfId="4653" xr:uid="{00000000-0005-0000-0000-000087100000}"/>
    <cellStyle name="PorcentualOculto 3 3 4" xfId="769" xr:uid="{00000000-0005-0000-0000-000088100000}"/>
    <cellStyle name="PorcentualOculto 3 3 5" xfId="3727" xr:uid="{00000000-0005-0000-0000-000089100000}"/>
    <cellStyle name="PorcentualOculto 3 4" xfId="987" xr:uid="{00000000-0005-0000-0000-00008A100000}"/>
    <cellStyle name="PorcentualOculto 3 4 2" xfId="3728" xr:uid="{00000000-0005-0000-0000-00008B100000}"/>
    <cellStyle name="PorcentualOculto 3 5" xfId="926" xr:uid="{00000000-0005-0000-0000-00008C100000}"/>
    <cellStyle name="PorcentualOculto 3 6" xfId="3723" xr:uid="{00000000-0005-0000-0000-00008D100000}"/>
    <cellStyle name="PorcentualOculto 4" xfId="706" xr:uid="{00000000-0005-0000-0000-00008E100000}"/>
    <cellStyle name="PorcentualOculto 4 2" xfId="1284" xr:uid="{00000000-0005-0000-0000-00008F100000}"/>
    <cellStyle name="PorcentualOculto 4 2 2" xfId="1516" xr:uid="{00000000-0005-0000-0000-000090100000}"/>
    <cellStyle name="PorcentualOculto 4 2 3" xfId="944" xr:uid="{00000000-0005-0000-0000-000091100000}"/>
    <cellStyle name="PorcentualOculto 4 2 4" xfId="746" xr:uid="{00000000-0005-0000-0000-000092100000}"/>
    <cellStyle name="PorcentualOculto 4 2 5" xfId="3730" xr:uid="{00000000-0005-0000-0000-000093100000}"/>
    <cellStyle name="PorcentualOculto 4 3" xfId="1082" xr:uid="{00000000-0005-0000-0000-000094100000}"/>
    <cellStyle name="PorcentualOculto 4 3 2" xfId="3731" xr:uid="{00000000-0005-0000-0000-000095100000}"/>
    <cellStyle name="PorcentualOculto 4 4" xfId="822" xr:uid="{00000000-0005-0000-0000-000096100000}"/>
    <cellStyle name="PorcentualOculto 4 5" xfId="2256" xr:uid="{00000000-0005-0000-0000-000097100000}"/>
    <cellStyle name="PorcentualOculto 4 6" xfId="3729" xr:uid="{00000000-0005-0000-0000-000098100000}"/>
    <cellStyle name="PorcentualOculto 5" xfId="1205" xr:uid="{00000000-0005-0000-0000-000099100000}"/>
    <cellStyle name="PorcentualOculto 5 2" xfId="1479" xr:uid="{00000000-0005-0000-0000-00009A100000}"/>
    <cellStyle name="PorcentualOculto 5 2 2" xfId="4654" xr:uid="{00000000-0005-0000-0000-00009B100000}"/>
    <cellStyle name="PorcentualOculto 5 2 3" xfId="4655" xr:uid="{00000000-0005-0000-0000-00009C100000}"/>
    <cellStyle name="PorcentualOculto 5 2 4" xfId="4656" xr:uid="{00000000-0005-0000-0000-00009D100000}"/>
    <cellStyle name="PorcentualOculto 5 3" xfId="907" xr:uid="{00000000-0005-0000-0000-00009E100000}"/>
    <cellStyle name="PorcentualOculto 5 3 2" xfId="4657" xr:uid="{00000000-0005-0000-0000-00009F100000}"/>
    <cellStyle name="PorcentualOculto 5 3 3" xfId="4658" xr:uid="{00000000-0005-0000-0000-0000A0100000}"/>
    <cellStyle name="PorcentualOculto 5 3 4" xfId="4659" xr:uid="{00000000-0005-0000-0000-0000A1100000}"/>
    <cellStyle name="PorcentualOculto 5 4" xfId="1485" xr:uid="{00000000-0005-0000-0000-0000A2100000}"/>
    <cellStyle name="PorcentualOculto 5 5" xfId="3732" xr:uid="{00000000-0005-0000-0000-0000A3100000}"/>
    <cellStyle name="PorcentualOculto 6" xfId="912" xr:uid="{00000000-0005-0000-0000-0000A4100000}"/>
    <cellStyle name="PorcentualOculto 6 2" xfId="3733" xr:uid="{00000000-0005-0000-0000-0000A5100000}"/>
    <cellStyle name="PorcentualOculto 7" xfId="1445" xr:uid="{00000000-0005-0000-0000-0000A6100000}"/>
    <cellStyle name="PorcentualOculto 8" xfId="3716" xr:uid="{00000000-0005-0000-0000-0000A7100000}"/>
    <cellStyle name="PrePop Currency (0)" xfId="482" xr:uid="{00000000-0005-0000-0000-0000A8100000}"/>
    <cellStyle name="PrePop Currency (2)" xfId="483" xr:uid="{00000000-0005-0000-0000-0000A9100000}"/>
    <cellStyle name="PrePop Units (0)" xfId="484" xr:uid="{00000000-0005-0000-0000-0000AA100000}"/>
    <cellStyle name="PrePop Units (1)" xfId="485" xr:uid="{00000000-0005-0000-0000-0000AB100000}"/>
    <cellStyle name="PrePop Units (1) 2" xfId="3734" xr:uid="{00000000-0005-0000-0000-0000AC100000}"/>
    <cellStyle name="PrePop Units (2)" xfId="486" xr:uid="{00000000-0005-0000-0000-0000AD100000}"/>
    <cellStyle name="pricing" xfId="487" xr:uid="{00000000-0005-0000-0000-0000AE100000}"/>
    <cellStyle name="Prozent_laroux" xfId="488" xr:uid="{00000000-0005-0000-0000-0000AF100000}"/>
    <cellStyle name="PSChar" xfId="489" xr:uid="{00000000-0005-0000-0000-0000B0100000}"/>
    <cellStyle name="Punto0" xfId="490" xr:uid="{00000000-0005-0000-0000-0000B1100000}"/>
    <cellStyle name="R" xfId="491" xr:uid="{00000000-0005-0000-0000-0000B2100000}"/>
    <cellStyle name="Red" xfId="492" xr:uid="{00000000-0005-0000-0000-0000B3100000}"/>
    <cellStyle name="Red shade" xfId="493" xr:uid="{00000000-0005-0000-0000-0000B4100000}"/>
    <cellStyle name="Red text" xfId="494" xr:uid="{00000000-0005-0000-0000-0000B5100000}"/>
    <cellStyle name="RevList" xfId="495" xr:uid="{00000000-0005-0000-0000-0000B6100000}"/>
    <cellStyle name="Rotulo" xfId="496" xr:uid="{00000000-0005-0000-0000-0000B7100000}"/>
    <cellStyle name="Salida 2" xfId="497" xr:uid="{00000000-0005-0000-0000-0000B8100000}"/>
    <cellStyle name="Salida 2 10" xfId="3736" xr:uid="{00000000-0005-0000-0000-0000B9100000}"/>
    <cellStyle name="Salida 2 11" xfId="3735" xr:uid="{00000000-0005-0000-0000-0000BA100000}"/>
    <cellStyle name="Salida 2 2" xfId="707" xr:uid="{00000000-0005-0000-0000-0000BB100000}"/>
    <cellStyle name="Salida 2 2 10" xfId="3737" xr:uid="{00000000-0005-0000-0000-0000BC100000}"/>
    <cellStyle name="Salida 2 2 2" xfId="1361" xr:uid="{00000000-0005-0000-0000-0000BD100000}"/>
    <cellStyle name="Salida 2 2 2 2" xfId="1559" xr:uid="{00000000-0005-0000-0000-0000BE100000}"/>
    <cellStyle name="Salida 2 2 2 2 2" xfId="3739" xr:uid="{00000000-0005-0000-0000-0000BF100000}"/>
    <cellStyle name="Salida 2 2 2 2 3" xfId="4660" xr:uid="{00000000-0005-0000-0000-0000C0100000}"/>
    <cellStyle name="Salida 2 2 2 2 4" xfId="4661" xr:uid="{00000000-0005-0000-0000-0000C1100000}"/>
    <cellStyle name="Salida 2 2 2 2 5" xfId="4662" xr:uid="{00000000-0005-0000-0000-0000C2100000}"/>
    <cellStyle name="Salida 2 2 2 3" xfId="1594" xr:uid="{00000000-0005-0000-0000-0000C3100000}"/>
    <cellStyle name="Salida 2 2 2 3 2" xfId="3740" xr:uid="{00000000-0005-0000-0000-0000C4100000}"/>
    <cellStyle name="Salida 2 2 2 4" xfId="1620" xr:uid="{00000000-0005-0000-0000-0000C5100000}"/>
    <cellStyle name="Salida 2 2 2 5" xfId="1674" xr:uid="{00000000-0005-0000-0000-0000C6100000}"/>
    <cellStyle name="Salida 2 2 2 6" xfId="1708" xr:uid="{00000000-0005-0000-0000-0000C7100000}"/>
    <cellStyle name="Salida 2 2 2 7" xfId="3738" xr:uid="{00000000-0005-0000-0000-0000C8100000}"/>
    <cellStyle name="Salida 2 2 3" xfId="1083" xr:uid="{00000000-0005-0000-0000-0000C9100000}"/>
    <cellStyle name="Salida 2 2 3 2" xfId="3742" xr:uid="{00000000-0005-0000-0000-0000CA100000}"/>
    <cellStyle name="Salida 2 2 3 3" xfId="3743" xr:uid="{00000000-0005-0000-0000-0000CB100000}"/>
    <cellStyle name="Salida 2 2 3 4" xfId="3741" xr:uid="{00000000-0005-0000-0000-0000CC100000}"/>
    <cellStyle name="Salida 2 2 3 5" xfId="4663" xr:uid="{00000000-0005-0000-0000-0000CD100000}"/>
    <cellStyle name="Salida 2 2 4" xfId="1524" xr:uid="{00000000-0005-0000-0000-0000CE100000}"/>
    <cellStyle name="Salida 2 2 4 2" xfId="3745" xr:uid="{00000000-0005-0000-0000-0000CF100000}"/>
    <cellStyle name="Salida 2 2 4 3" xfId="3746" xr:uid="{00000000-0005-0000-0000-0000D0100000}"/>
    <cellStyle name="Salida 2 2 4 4" xfId="3744" xr:uid="{00000000-0005-0000-0000-0000D1100000}"/>
    <cellStyle name="Salida 2 2 5" xfId="848" xr:uid="{00000000-0005-0000-0000-0000D2100000}"/>
    <cellStyle name="Salida 2 2 5 2" xfId="3748" xr:uid="{00000000-0005-0000-0000-0000D3100000}"/>
    <cellStyle name="Salida 2 2 5 3" xfId="3749" xr:uid="{00000000-0005-0000-0000-0000D4100000}"/>
    <cellStyle name="Salida 2 2 5 4" xfId="3747" xr:uid="{00000000-0005-0000-0000-0000D5100000}"/>
    <cellStyle name="Salida 2 2 6" xfId="3750" xr:uid="{00000000-0005-0000-0000-0000D6100000}"/>
    <cellStyle name="Salida 2 2 6 2" xfId="3751" xr:uid="{00000000-0005-0000-0000-0000D7100000}"/>
    <cellStyle name="Salida 2 2 6 3" xfId="3752" xr:uid="{00000000-0005-0000-0000-0000D8100000}"/>
    <cellStyle name="Salida 2 2 7" xfId="3753" xr:uid="{00000000-0005-0000-0000-0000D9100000}"/>
    <cellStyle name="Salida 2 2 7 2" xfId="3754" xr:uid="{00000000-0005-0000-0000-0000DA100000}"/>
    <cellStyle name="Salida 2 2 7 3" xfId="3755" xr:uid="{00000000-0005-0000-0000-0000DB100000}"/>
    <cellStyle name="Salida 2 2 8" xfId="3756" xr:uid="{00000000-0005-0000-0000-0000DC100000}"/>
    <cellStyle name="Salida 2 2 9" xfId="3757" xr:uid="{00000000-0005-0000-0000-0000DD100000}"/>
    <cellStyle name="Salida 2 3" xfId="1164" xr:uid="{00000000-0005-0000-0000-0000DE100000}"/>
    <cellStyle name="Salida 2 3 2" xfId="1455" xr:uid="{00000000-0005-0000-0000-0000DF100000}"/>
    <cellStyle name="Salida 2 3 2 2" xfId="3759" xr:uid="{00000000-0005-0000-0000-0000E0100000}"/>
    <cellStyle name="Salida 2 3 2 3" xfId="4664" xr:uid="{00000000-0005-0000-0000-0000E1100000}"/>
    <cellStyle name="Salida 2 3 2 4" xfId="4665" xr:uid="{00000000-0005-0000-0000-0000E2100000}"/>
    <cellStyle name="Salida 2 3 2 5" xfId="4666" xr:uid="{00000000-0005-0000-0000-0000E3100000}"/>
    <cellStyle name="Salida 2 3 3" xfId="1103" xr:uid="{00000000-0005-0000-0000-0000E4100000}"/>
    <cellStyle name="Salida 2 3 3 2" xfId="3760" xr:uid="{00000000-0005-0000-0000-0000E5100000}"/>
    <cellStyle name="Salida 2 3 4" xfId="785" xr:uid="{00000000-0005-0000-0000-0000E6100000}"/>
    <cellStyle name="Salida 2 3 5" xfId="1526" xr:uid="{00000000-0005-0000-0000-0000E7100000}"/>
    <cellStyle name="Salida 2 3 6" xfId="1534" xr:uid="{00000000-0005-0000-0000-0000E8100000}"/>
    <cellStyle name="Salida 2 3 7" xfId="3758" xr:uid="{00000000-0005-0000-0000-0000E9100000}"/>
    <cellStyle name="Salida 2 4" xfId="919" xr:uid="{00000000-0005-0000-0000-0000EA100000}"/>
    <cellStyle name="Salida 2 4 2" xfId="3762" xr:uid="{00000000-0005-0000-0000-0000EB100000}"/>
    <cellStyle name="Salida 2 4 3" xfId="3763" xr:uid="{00000000-0005-0000-0000-0000EC100000}"/>
    <cellStyle name="Salida 2 4 4" xfId="3761" xr:uid="{00000000-0005-0000-0000-0000ED100000}"/>
    <cellStyle name="Salida 2 4 5" xfId="4667" xr:uid="{00000000-0005-0000-0000-0000EE100000}"/>
    <cellStyle name="Salida 2 5" xfId="1372" xr:uid="{00000000-0005-0000-0000-0000EF100000}"/>
    <cellStyle name="Salida 2 5 2" xfId="3765" xr:uid="{00000000-0005-0000-0000-0000F0100000}"/>
    <cellStyle name="Salida 2 5 3" xfId="3766" xr:uid="{00000000-0005-0000-0000-0000F1100000}"/>
    <cellStyle name="Salida 2 5 4" xfId="3764" xr:uid="{00000000-0005-0000-0000-0000F2100000}"/>
    <cellStyle name="Salida 2 6" xfId="1655" xr:uid="{00000000-0005-0000-0000-0000F3100000}"/>
    <cellStyle name="Salida 2 6 2" xfId="3768" xr:uid="{00000000-0005-0000-0000-0000F4100000}"/>
    <cellStyle name="Salida 2 6 3" xfId="3769" xr:uid="{00000000-0005-0000-0000-0000F5100000}"/>
    <cellStyle name="Salida 2 6 4" xfId="3767" xr:uid="{00000000-0005-0000-0000-0000F6100000}"/>
    <cellStyle name="Salida 2 7" xfId="3770" xr:uid="{00000000-0005-0000-0000-0000F7100000}"/>
    <cellStyle name="Salida 2 7 2" xfId="3771" xr:uid="{00000000-0005-0000-0000-0000F8100000}"/>
    <cellStyle name="Salida 2 7 3" xfId="3772" xr:uid="{00000000-0005-0000-0000-0000F9100000}"/>
    <cellStyle name="Salida 2 8" xfId="3773" xr:uid="{00000000-0005-0000-0000-0000FA100000}"/>
    <cellStyle name="Salida 2 8 2" xfId="3774" xr:uid="{00000000-0005-0000-0000-0000FB100000}"/>
    <cellStyle name="Salida 2 8 3" xfId="3775" xr:uid="{00000000-0005-0000-0000-0000FC100000}"/>
    <cellStyle name="Salida 2 9" xfId="3776" xr:uid="{00000000-0005-0000-0000-0000FD100000}"/>
    <cellStyle name="Schlecht" xfId="498" xr:uid="{00000000-0005-0000-0000-0000FE100000}"/>
    <cellStyle name="SHItems" xfId="499" xr:uid="{00000000-0005-0000-0000-0000FF100000}"/>
    <cellStyle name="SHQuadro" xfId="500" xr:uid="{00000000-0005-0000-0000-000000110000}"/>
    <cellStyle name="Sie" xfId="501" xr:uid="{00000000-0005-0000-0000-000001110000}"/>
    <cellStyle name="SieDestacar" xfId="502" xr:uid="{00000000-0005-0000-0000-000002110000}"/>
    <cellStyle name="SieOculto" xfId="503" xr:uid="{00000000-0005-0000-0000-000003110000}"/>
    <cellStyle name="SieOculto 2" xfId="611" xr:uid="{00000000-0005-0000-0000-000004110000}"/>
    <cellStyle name="SieOculto 2 2" xfId="708" xr:uid="{00000000-0005-0000-0000-000005110000}"/>
    <cellStyle name="SieOculto 2 2 2" xfId="1285" xr:uid="{00000000-0005-0000-0000-000006110000}"/>
    <cellStyle name="SieOculto 2 2 2 2" xfId="1517" xr:uid="{00000000-0005-0000-0000-000007110000}"/>
    <cellStyle name="SieOculto 2 2 2 2 2" xfId="4668" xr:uid="{00000000-0005-0000-0000-000008110000}"/>
    <cellStyle name="SieOculto 2 2 2 2 3" xfId="4669" xr:uid="{00000000-0005-0000-0000-000009110000}"/>
    <cellStyle name="SieOculto 2 2 2 3" xfId="1365" xr:uid="{00000000-0005-0000-0000-00000A110000}"/>
    <cellStyle name="SieOculto 2 2 2 3 2" xfId="4670" xr:uid="{00000000-0005-0000-0000-00000B110000}"/>
    <cellStyle name="SieOculto 2 2 2 3 3" xfId="4671" xr:uid="{00000000-0005-0000-0000-00000C110000}"/>
    <cellStyle name="SieOculto 2 2 2 4" xfId="1686" xr:uid="{00000000-0005-0000-0000-00000D110000}"/>
    <cellStyle name="SieOculto 2 2 2 5" xfId="3780" xr:uid="{00000000-0005-0000-0000-00000E110000}"/>
    <cellStyle name="SieOculto 2 2 3" xfId="1084" xr:uid="{00000000-0005-0000-0000-00000F110000}"/>
    <cellStyle name="SieOculto 2 2 3 2" xfId="3781" xr:uid="{00000000-0005-0000-0000-000010110000}"/>
    <cellStyle name="SieOculto 2 2 4" xfId="3779" xr:uid="{00000000-0005-0000-0000-000011110000}"/>
    <cellStyle name="SieOculto 2 3" xfId="1242" xr:uid="{00000000-0005-0000-0000-000012110000}"/>
    <cellStyle name="SieOculto 2 3 2" xfId="1496" xr:uid="{00000000-0005-0000-0000-000013110000}"/>
    <cellStyle name="SieOculto 2 3 2 2" xfId="4672" xr:uid="{00000000-0005-0000-0000-000014110000}"/>
    <cellStyle name="SieOculto 2 3 2 3" xfId="4673" xr:uid="{00000000-0005-0000-0000-000015110000}"/>
    <cellStyle name="SieOculto 2 3 3" xfId="869" xr:uid="{00000000-0005-0000-0000-000016110000}"/>
    <cellStyle name="SieOculto 2 3 3 2" xfId="4674" xr:uid="{00000000-0005-0000-0000-000017110000}"/>
    <cellStyle name="SieOculto 2 3 3 3" xfId="4675" xr:uid="{00000000-0005-0000-0000-000018110000}"/>
    <cellStyle name="SieOculto 2 3 4" xfId="1529" xr:uid="{00000000-0005-0000-0000-000019110000}"/>
    <cellStyle name="SieOculto 2 3 5" xfId="3782" xr:uid="{00000000-0005-0000-0000-00001A110000}"/>
    <cellStyle name="SieOculto 2 4" xfId="1015" xr:uid="{00000000-0005-0000-0000-00001B110000}"/>
    <cellStyle name="SieOculto 2 4 2" xfId="3783" xr:uid="{00000000-0005-0000-0000-00001C110000}"/>
    <cellStyle name="SieOculto 2 5" xfId="3778" xr:uid="{00000000-0005-0000-0000-00001D110000}"/>
    <cellStyle name="SieOculto 3" xfId="582" xr:uid="{00000000-0005-0000-0000-00001E110000}"/>
    <cellStyle name="SieOculto 3 2" xfId="709" xr:uid="{00000000-0005-0000-0000-00001F110000}"/>
    <cellStyle name="SieOculto 3 2 2" xfId="1286" xr:uid="{00000000-0005-0000-0000-000020110000}"/>
    <cellStyle name="SieOculto 3 2 2 2" xfId="1518" xr:uid="{00000000-0005-0000-0000-000021110000}"/>
    <cellStyle name="SieOculto 3 2 2 2 2" xfId="4676" xr:uid="{00000000-0005-0000-0000-000022110000}"/>
    <cellStyle name="SieOculto 3 2 2 2 3" xfId="4677" xr:uid="{00000000-0005-0000-0000-000023110000}"/>
    <cellStyle name="SieOculto 3 2 2 3" xfId="1366" xr:uid="{00000000-0005-0000-0000-000024110000}"/>
    <cellStyle name="SieOculto 3 2 2 3 2" xfId="4678" xr:uid="{00000000-0005-0000-0000-000025110000}"/>
    <cellStyle name="SieOculto 3 2 2 3 3" xfId="4679" xr:uid="{00000000-0005-0000-0000-000026110000}"/>
    <cellStyle name="SieOculto 3 2 2 4" xfId="1687" xr:uid="{00000000-0005-0000-0000-000027110000}"/>
    <cellStyle name="SieOculto 3 2 2 5" xfId="3786" xr:uid="{00000000-0005-0000-0000-000028110000}"/>
    <cellStyle name="SieOculto 3 2 3" xfId="1085" xr:uid="{00000000-0005-0000-0000-000029110000}"/>
    <cellStyle name="SieOculto 3 2 3 2" xfId="3787" xr:uid="{00000000-0005-0000-0000-00002A110000}"/>
    <cellStyle name="SieOculto 3 2 4" xfId="3785" xr:uid="{00000000-0005-0000-0000-00002B110000}"/>
    <cellStyle name="SieOculto 3 3" xfId="1213" xr:uid="{00000000-0005-0000-0000-00002C110000}"/>
    <cellStyle name="SieOculto 3 3 2" xfId="1486" xr:uid="{00000000-0005-0000-0000-00002D110000}"/>
    <cellStyle name="SieOculto 3 3 2 2" xfId="4680" xr:uid="{00000000-0005-0000-0000-00002E110000}"/>
    <cellStyle name="SieOculto 3 3 2 3" xfId="4681" xr:uid="{00000000-0005-0000-0000-00002F110000}"/>
    <cellStyle name="SieOculto 3 3 3" xfId="770" xr:uid="{00000000-0005-0000-0000-000030110000}"/>
    <cellStyle name="SieOculto 3 3 3 2" xfId="4682" xr:uid="{00000000-0005-0000-0000-000031110000}"/>
    <cellStyle name="SieOculto 3 3 3 3" xfId="4683" xr:uid="{00000000-0005-0000-0000-000032110000}"/>
    <cellStyle name="SieOculto 3 3 4" xfId="1429" xr:uid="{00000000-0005-0000-0000-000033110000}"/>
    <cellStyle name="SieOculto 3 3 5" xfId="3788" xr:uid="{00000000-0005-0000-0000-000034110000}"/>
    <cellStyle name="SieOculto 3 4" xfId="986" xr:uid="{00000000-0005-0000-0000-000035110000}"/>
    <cellStyle name="SieOculto 3 4 2" xfId="3789" xr:uid="{00000000-0005-0000-0000-000036110000}"/>
    <cellStyle name="SieOculto 3 5" xfId="3784" xr:uid="{00000000-0005-0000-0000-000037110000}"/>
    <cellStyle name="SieOculto 4" xfId="710" xr:uid="{00000000-0005-0000-0000-000038110000}"/>
    <cellStyle name="SieOculto 4 2" xfId="1287" xr:uid="{00000000-0005-0000-0000-000039110000}"/>
    <cellStyle name="SieOculto 4 2 2" xfId="1519" xr:uid="{00000000-0005-0000-0000-00003A110000}"/>
    <cellStyle name="SieOculto 4 2 2 2" xfId="4684" xr:uid="{00000000-0005-0000-0000-00003B110000}"/>
    <cellStyle name="SieOculto 4 2 2 3" xfId="4685" xr:uid="{00000000-0005-0000-0000-00003C110000}"/>
    <cellStyle name="SieOculto 4 2 3" xfId="1367" xr:uid="{00000000-0005-0000-0000-00003D110000}"/>
    <cellStyle name="SieOculto 4 2 3 2" xfId="4686" xr:uid="{00000000-0005-0000-0000-00003E110000}"/>
    <cellStyle name="SieOculto 4 2 3 3" xfId="4687" xr:uid="{00000000-0005-0000-0000-00003F110000}"/>
    <cellStyle name="SieOculto 4 2 4" xfId="1688" xr:uid="{00000000-0005-0000-0000-000040110000}"/>
    <cellStyle name="SieOculto 4 2 5" xfId="3791" xr:uid="{00000000-0005-0000-0000-000041110000}"/>
    <cellStyle name="SieOculto 4 3" xfId="1086" xr:uid="{00000000-0005-0000-0000-000042110000}"/>
    <cellStyle name="SieOculto 4 3 2" xfId="3792" xr:uid="{00000000-0005-0000-0000-000043110000}"/>
    <cellStyle name="SieOculto 4 4" xfId="3790" xr:uid="{00000000-0005-0000-0000-000044110000}"/>
    <cellStyle name="SieOculto 5" xfId="1206" xr:uid="{00000000-0005-0000-0000-000045110000}"/>
    <cellStyle name="SieOculto 5 2" xfId="1480" xr:uid="{00000000-0005-0000-0000-000046110000}"/>
    <cellStyle name="SieOculto 5 2 2" xfId="4688" xr:uid="{00000000-0005-0000-0000-000047110000}"/>
    <cellStyle name="SieOculto 5 2 3" xfId="4689" xr:uid="{00000000-0005-0000-0000-000048110000}"/>
    <cellStyle name="SieOculto 5 3" xfId="1419" xr:uid="{00000000-0005-0000-0000-000049110000}"/>
    <cellStyle name="SieOculto 5 3 2" xfId="4690" xr:uid="{00000000-0005-0000-0000-00004A110000}"/>
    <cellStyle name="SieOculto 5 3 3" xfId="4691" xr:uid="{00000000-0005-0000-0000-00004B110000}"/>
    <cellStyle name="SieOculto 5 4" xfId="744" xr:uid="{00000000-0005-0000-0000-00004C110000}"/>
    <cellStyle name="SieOculto 5 5" xfId="3793" xr:uid="{00000000-0005-0000-0000-00004D110000}"/>
    <cellStyle name="SieOculto 6" xfId="920" xr:uid="{00000000-0005-0000-0000-00004E110000}"/>
    <cellStyle name="SieOculto 6 2" xfId="3794" xr:uid="{00000000-0005-0000-0000-00004F110000}"/>
    <cellStyle name="SieOculto 7" xfId="3777" xr:uid="{00000000-0005-0000-0000-000050110000}"/>
    <cellStyle name="Soles" xfId="504" xr:uid="{00000000-0005-0000-0000-000051110000}"/>
    <cellStyle name="Standard 2" xfId="14" xr:uid="{00000000-0005-0000-0000-000052110000}"/>
    <cellStyle name="Standard 2 2" xfId="3795" xr:uid="{00000000-0005-0000-0000-000053110000}"/>
    <cellStyle name="Standard_~1218053" xfId="505" xr:uid="{00000000-0005-0000-0000-000054110000}"/>
    <cellStyle name="Style 1" xfId="506" xr:uid="{00000000-0005-0000-0000-000055110000}"/>
    <cellStyle name="STYLE1" xfId="507" xr:uid="{00000000-0005-0000-0000-000056110000}"/>
    <cellStyle name="STYLE1 2" xfId="3796" xr:uid="{00000000-0005-0000-0000-000057110000}"/>
    <cellStyle name="STYLE2" xfId="508" xr:uid="{00000000-0005-0000-0000-000058110000}"/>
    <cellStyle name="Sub heading" xfId="509" xr:uid="{00000000-0005-0000-0000-000059110000}"/>
    <cellStyle name="Sub totals" xfId="510" xr:uid="{00000000-0005-0000-0000-00005A110000}"/>
    <cellStyle name="Sub totals 10" xfId="3798" xr:uid="{00000000-0005-0000-0000-00005B110000}"/>
    <cellStyle name="Sub totals 11" xfId="3797" xr:uid="{00000000-0005-0000-0000-00005C110000}"/>
    <cellStyle name="Sub totals 2" xfId="711" xr:uid="{00000000-0005-0000-0000-00005D110000}"/>
    <cellStyle name="Sub totals 2 10" xfId="3799" xr:uid="{00000000-0005-0000-0000-00005E110000}"/>
    <cellStyle name="Sub totals 2 2" xfId="1288" xr:uid="{00000000-0005-0000-0000-00005F110000}"/>
    <cellStyle name="Sub totals 2 2 2" xfId="1520" xr:uid="{00000000-0005-0000-0000-000060110000}"/>
    <cellStyle name="Sub totals 2 2 2 2" xfId="3801" xr:uid="{00000000-0005-0000-0000-000061110000}"/>
    <cellStyle name="Sub totals 2 2 2 3" xfId="4692" xr:uid="{00000000-0005-0000-0000-000062110000}"/>
    <cellStyle name="Sub totals 2 2 2 4" xfId="4693" xr:uid="{00000000-0005-0000-0000-000063110000}"/>
    <cellStyle name="Sub totals 2 2 2 5" xfId="4694" xr:uid="{00000000-0005-0000-0000-000064110000}"/>
    <cellStyle name="Sub totals 2 2 3" xfId="1041" xr:uid="{00000000-0005-0000-0000-000065110000}"/>
    <cellStyle name="Sub totals 2 2 3 2" xfId="3802" xr:uid="{00000000-0005-0000-0000-000066110000}"/>
    <cellStyle name="Sub totals 2 2 3 3" xfId="4695" xr:uid="{00000000-0005-0000-0000-000067110000}"/>
    <cellStyle name="Sub totals 2 2 3 4" xfId="4696" xr:uid="{00000000-0005-0000-0000-000068110000}"/>
    <cellStyle name="Sub totals 2 2 4" xfId="1689" xr:uid="{00000000-0005-0000-0000-000069110000}"/>
    <cellStyle name="Sub totals 2 2 4 2" xfId="3803" xr:uid="{00000000-0005-0000-0000-00006A110000}"/>
    <cellStyle name="Sub totals 2 2 5" xfId="3800" xr:uid="{00000000-0005-0000-0000-00006B110000}"/>
    <cellStyle name="Sub totals 2 2 6" xfId="4697" xr:uid="{00000000-0005-0000-0000-00006C110000}"/>
    <cellStyle name="Sub totals 2 3" xfId="1087" xr:uid="{00000000-0005-0000-0000-00006D110000}"/>
    <cellStyle name="Sub totals 2 3 2" xfId="3805" xr:uid="{00000000-0005-0000-0000-00006E110000}"/>
    <cellStyle name="Sub totals 2 3 3" xfId="3806" xr:uid="{00000000-0005-0000-0000-00006F110000}"/>
    <cellStyle name="Sub totals 2 3 4" xfId="3804" xr:uid="{00000000-0005-0000-0000-000070110000}"/>
    <cellStyle name="Sub totals 2 3 5" xfId="4698" xr:uid="{00000000-0005-0000-0000-000071110000}"/>
    <cellStyle name="Sub totals 2 4" xfId="1418" xr:uid="{00000000-0005-0000-0000-000072110000}"/>
    <cellStyle name="Sub totals 2 4 2" xfId="3808" xr:uid="{00000000-0005-0000-0000-000073110000}"/>
    <cellStyle name="Sub totals 2 4 3" xfId="3809" xr:uid="{00000000-0005-0000-0000-000074110000}"/>
    <cellStyle name="Sub totals 2 4 4" xfId="3807" xr:uid="{00000000-0005-0000-0000-000075110000}"/>
    <cellStyle name="Sub totals 2 5" xfId="3810" xr:uid="{00000000-0005-0000-0000-000076110000}"/>
    <cellStyle name="Sub totals 2 5 2" xfId="3811" xr:uid="{00000000-0005-0000-0000-000077110000}"/>
    <cellStyle name="Sub totals 2 5 3" xfId="3812" xr:uid="{00000000-0005-0000-0000-000078110000}"/>
    <cellStyle name="Sub totals 2 6" xfId="3813" xr:uid="{00000000-0005-0000-0000-000079110000}"/>
    <cellStyle name="Sub totals 2 6 2" xfId="3814" xr:uid="{00000000-0005-0000-0000-00007A110000}"/>
    <cellStyle name="Sub totals 2 6 3" xfId="3815" xr:uid="{00000000-0005-0000-0000-00007B110000}"/>
    <cellStyle name="Sub totals 2 7" xfId="3816" xr:uid="{00000000-0005-0000-0000-00007C110000}"/>
    <cellStyle name="Sub totals 2 7 2" xfId="3817" xr:uid="{00000000-0005-0000-0000-00007D110000}"/>
    <cellStyle name="Sub totals 2 7 3" xfId="3818" xr:uid="{00000000-0005-0000-0000-00007E110000}"/>
    <cellStyle name="Sub totals 2 8" xfId="3819" xr:uid="{00000000-0005-0000-0000-00007F110000}"/>
    <cellStyle name="Sub totals 2 9" xfId="3820" xr:uid="{00000000-0005-0000-0000-000080110000}"/>
    <cellStyle name="Sub totals 3" xfId="1207" xr:uid="{00000000-0005-0000-0000-000081110000}"/>
    <cellStyle name="Sub totals 3 2" xfId="1481" xr:uid="{00000000-0005-0000-0000-000082110000}"/>
    <cellStyle name="Sub totals 3 2 2" xfId="3822" xr:uid="{00000000-0005-0000-0000-000083110000}"/>
    <cellStyle name="Sub totals 3 2 3" xfId="4699" xr:uid="{00000000-0005-0000-0000-000084110000}"/>
    <cellStyle name="Sub totals 3 2 4" xfId="4700" xr:uid="{00000000-0005-0000-0000-000085110000}"/>
    <cellStyle name="Sub totals 3 2 5" xfId="4701" xr:uid="{00000000-0005-0000-0000-000086110000}"/>
    <cellStyle name="Sub totals 3 3" xfId="1368" xr:uid="{00000000-0005-0000-0000-000087110000}"/>
    <cellStyle name="Sub totals 3 3 2" xfId="3823" xr:uid="{00000000-0005-0000-0000-000088110000}"/>
    <cellStyle name="Sub totals 3 3 3" xfId="4702" xr:uid="{00000000-0005-0000-0000-000089110000}"/>
    <cellStyle name="Sub totals 3 3 4" xfId="4703" xr:uid="{00000000-0005-0000-0000-00008A110000}"/>
    <cellStyle name="Sub totals 3 4" xfId="1501" xr:uid="{00000000-0005-0000-0000-00008B110000}"/>
    <cellStyle name="Sub totals 3 4 2" xfId="3824" xr:uid="{00000000-0005-0000-0000-00008C110000}"/>
    <cellStyle name="Sub totals 3 5" xfId="3821" xr:uid="{00000000-0005-0000-0000-00008D110000}"/>
    <cellStyle name="Sub totals 3 6" xfId="4704" xr:uid="{00000000-0005-0000-0000-00008E110000}"/>
    <cellStyle name="Sub totals 4" xfId="923" xr:uid="{00000000-0005-0000-0000-00008F110000}"/>
    <cellStyle name="Sub totals 4 2" xfId="3826" xr:uid="{00000000-0005-0000-0000-000090110000}"/>
    <cellStyle name="Sub totals 4 3" xfId="3827" xr:uid="{00000000-0005-0000-0000-000091110000}"/>
    <cellStyle name="Sub totals 4 4" xfId="3825" xr:uid="{00000000-0005-0000-0000-000092110000}"/>
    <cellStyle name="Sub totals 4 5" xfId="4705" xr:uid="{00000000-0005-0000-0000-000093110000}"/>
    <cellStyle name="Sub totals 5" xfId="773" xr:uid="{00000000-0005-0000-0000-000094110000}"/>
    <cellStyle name="Sub totals 5 2" xfId="3829" xr:uid="{00000000-0005-0000-0000-000095110000}"/>
    <cellStyle name="Sub totals 5 3" xfId="3830" xr:uid="{00000000-0005-0000-0000-000096110000}"/>
    <cellStyle name="Sub totals 5 4" xfId="3828" xr:uid="{00000000-0005-0000-0000-000097110000}"/>
    <cellStyle name="Sub totals 6" xfId="3831" xr:uid="{00000000-0005-0000-0000-000098110000}"/>
    <cellStyle name="Sub totals 6 2" xfId="3832" xr:uid="{00000000-0005-0000-0000-000099110000}"/>
    <cellStyle name="Sub totals 6 3" xfId="3833" xr:uid="{00000000-0005-0000-0000-00009A110000}"/>
    <cellStyle name="Sub totals 7" xfId="3834" xr:uid="{00000000-0005-0000-0000-00009B110000}"/>
    <cellStyle name="Sub totals 7 2" xfId="3835" xr:uid="{00000000-0005-0000-0000-00009C110000}"/>
    <cellStyle name="Sub totals 7 3" xfId="3836" xr:uid="{00000000-0005-0000-0000-00009D110000}"/>
    <cellStyle name="Sub totals 8" xfId="3837" xr:uid="{00000000-0005-0000-0000-00009E110000}"/>
    <cellStyle name="Sub totals 8 2" xfId="3838" xr:uid="{00000000-0005-0000-0000-00009F110000}"/>
    <cellStyle name="Sub totals 8 3" xfId="3839" xr:uid="{00000000-0005-0000-0000-0000A0110000}"/>
    <cellStyle name="Sub totals 9" xfId="3840" xr:uid="{00000000-0005-0000-0000-0000A1110000}"/>
    <cellStyle name="subhead" xfId="511" xr:uid="{00000000-0005-0000-0000-0000A2110000}"/>
    <cellStyle name="Sub-title" xfId="512" xr:uid="{00000000-0005-0000-0000-0000A3110000}"/>
    <cellStyle name="Subtotal" xfId="513" xr:uid="{00000000-0005-0000-0000-0000A4110000}"/>
    <cellStyle name="T. Centrado 1" xfId="514" xr:uid="{00000000-0005-0000-0000-0000A5110000}"/>
    <cellStyle name="Table grid" xfId="515" xr:uid="{00000000-0005-0000-0000-0000A6110000}"/>
    <cellStyle name="Table grid 2" xfId="612" xr:uid="{00000000-0005-0000-0000-0000A7110000}"/>
    <cellStyle name="Table grid 2 2" xfId="712" xr:uid="{00000000-0005-0000-0000-0000A8110000}"/>
    <cellStyle name="Table grid 2 2 2" xfId="1289" xr:uid="{00000000-0005-0000-0000-0000A9110000}"/>
    <cellStyle name="Table grid 2 2 2 2" xfId="1562" xr:uid="{00000000-0005-0000-0000-0000AA110000}"/>
    <cellStyle name="Table grid 2 2 2 2 2" xfId="4706" xr:uid="{00000000-0005-0000-0000-0000AB110000}"/>
    <cellStyle name="Table grid 2 2 2 2 3" xfId="4707" xr:uid="{00000000-0005-0000-0000-0000AC110000}"/>
    <cellStyle name="Table grid 2 2 2 2 4" xfId="4708" xr:uid="{00000000-0005-0000-0000-0000AD110000}"/>
    <cellStyle name="Table grid 2 2 2 3" xfId="1369" xr:uid="{00000000-0005-0000-0000-0000AE110000}"/>
    <cellStyle name="Table grid 2 2 2 3 2" xfId="4709" xr:uid="{00000000-0005-0000-0000-0000AF110000}"/>
    <cellStyle name="Table grid 2 2 2 3 3" xfId="4710" xr:uid="{00000000-0005-0000-0000-0000B0110000}"/>
    <cellStyle name="Table grid 2 2 2 3 4" xfId="4711" xr:uid="{00000000-0005-0000-0000-0000B1110000}"/>
    <cellStyle name="Table grid 2 2 2 4" xfId="895" xr:uid="{00000000-0005-0000-0000-0000B2110000}"/>
    <cellStyle name="Table grid 2 2 2 5" xfId="3844" xr:uid="{00000000-0005-0000-0000-0000B3110000}"/>
    <cellStyle name="Table grid 2 2 2 6" xfId="4712" xr:uid="{00000000-0005-0000-0000-0000B4110000}"/>
    <cellStyle name="Table grid 2 2 3" xfId="1088" xr:uid="{00000000-0005-0000-0000-0000B5110000}"/>
    <cellStyle name="Table grid 2 2 3 2" xfId="3845" xr:uid="{00000000-0005-0000-0000-0000B6110000}"/>
    <cellStyle name="Table grid 2 2 3 3" xfId="4713" xr:uid="{00000000-0005-0000-0000-0000B7110000}"/>
    <cellStyle name="Table grid 2 2 3 4" xfId="4714" xr:uid="{00000000-0005-0000-0000-0000B8110000}"/>
    <cellStyle name="Table grid 2 2 4" xfId="1489" xr:uid="{00000000-0005-0000-0000-0000B9110000}"/>
    <cellStyle name="Table grid 2 2 5" xfId="2258" xr:uid="{00000000-0005-0000-0000-0000BA110000}"/>
    <cellStyle name="Table grid 2 2 6" xfId="3843" xr:uid="{00000000-0005-0000-0000-0000BB110000}"/>
    <cellStyle name="Table grid 2 3" xfId="1243" xr:uid="{00000000-0005-0000-0000-0000BC110000}"/>
    <cellStyle name="Table grid 2 3 2" xfId="1403" xr:uid="{00000000-0005-0000-0000-0000BD110000}"/>
    <cellStyle name="Table grid 2 3 2 2" xfId="4715" xr:uid="{00000000-0005-0000-0000-0000BE110000}"/>
    <cellStyle name="Table grid 2 3 2 3" xfId="4716" xr:uid="{00000000-0005-0000-0000-0000BF110000}"/>
    <cellStyle name="Table grid 2 3 2 4" xfId="4717" xr:uid="{00000000-0005-0000-0000-0000C0110000}"/>
    <cellStyle name="Table grid 2 3 3" xfId="845" xr:uid="{00000000-0005-0000-0000-0000C1110000}"/>
    <cellStyle name="Table grid 2 3 3 2" xfId="4718" xr:uid="{00000000-0005-0000-0000-0000C2110000}"/>
    <cellStyle name="Table grid 2 3 3 3" xfId="4719" xr:uid="{00000000-0005-0000-0000-0000C3110000}"/>
    <cellStyle name="Table grid 2 3 3 4" xfId="4720" xr:uid="{00000000-0005-0000-0000-0000C4110000}"/>
    <cellStyle name="Table grid 2 3 4" xfId="1569" xr:uid="{00000000-0005-0000-0000-0000C5110000}"/>
    <cellStyle name="Table grid 2 3 5" xfId="3846" xr:uid="{00000000-0005-0000-0000-0000C6110000}"/>
    <cellStyle name="Table grid 2 4" xfId="1016" xr:uid="{00000000-0005-0000-0000-0000C7110000}"/>
    <cellStyle name="Table grid 2 4 2" xfId="3847" xr:uid="{00000000-0005-0000-0000-0000C8110000}"/>
    <cellStyle name="Table grid 2 5" xfId="1436" xr:uid="{00000000-0005-0000-0000-0000C9110000}"/>
    <cellStyle name="Table grid 2 6" xfId="3842" xr:uid="{00000000-0005-0000-0000-0000CA110000}"/>
    <cellStyle name="Table grid 3" xfId="581" xr:uid="{00000000-0005-0000-0000-0000CB110000}"/>
    <cellStyle name="Table grid 3 2" xfId="713" xr:uid="{00000000-0005-0000-0000-0000CC110000}"/>
    <cellStyle name="Table grid 3 2 2" xfId="1290" xr:uid="{00000000-0005-0000-0000-0000CD110000}"/>
    <cellStyle name="Table grid 3 2 2 2" xfId="1563" xr:uid="{00000000-0005-0000-0000-0000CE110000}"/>
    <cellStyle name="Table grid 3 2 2 2 2" xfId="4721" xr:uid="{00000000-0005-0000-0000-0000CF110000}"/>
    <cellStyle name="Table grid 3 2 2 2 3" xfId="4722" xr:uid="{00000000-0005-0000-0000-0000D0110000}"/>
    <cellStyle name="Table grid 3 2 2 2 4" xfId="4723" xr:uid="{00000000-0005-0000-0000-0000D1110000}"/>
    <cellStyle name="Table grid 3 2 2 3" xfId="1370" xr:uid="{00000000-0005-0000-0000-0000D2110000}"/>
    <cellStyle name="Table grid 3 2 2 3 2" xfId="4724" xr:uid="{00000000-0005-0000-0000-0000D3110000}"/>
    <cellStyle name="Table grid 3 2 2 3 3" xfId="4725" xr:uid="{00000000-0005-0000-0000-0000D4110000}"/>
    <cellStyle name="Table grid 3 2 2 3 4" xfId="4726" xr:uid="{00000000-0005-0000-0000-0000D5110000}"/>
    <cellStyle name="Table grid 3 2 2 4" xfId="917" xr:uid="{00000000-0005-0000-0000-0000D6110000}"/>
    <cellStyle name="Table grid 3 2 2 5" xfId="3850" xr:uid="{00000000-0005-0000-0000-0000D7110000}"/>
    <cellStyle name="Table grid 3 2 2 6" xfId="4727" xr:uid="{00000000-0005-0000-0000-0000D8110000}"/>
    <cellStyle name="Table grid 3 2 3" xfId="1089" xr:uid="{00000000-0005-0000-0000-0000D9110000}"/>
    <cellStyle name="Table grid 3 2 3 2" xfId="3851" xr:uid="{00000000-0005-0000-0000-0000DA110000}"/>
    <cellStyle name="Table grid 3 2 3 3" xfId="4728" xr:uid="{00000000-0005-0000-0000-0000DB110000}"/>
    <cellStyle name="Table grid 3 2 3 4" xfId="4729" xr:uid="{00000000-0005-0000-0000-0000DC110000}"/>
    <cellStyle name="Table grid 3 2 4" xfId="1383" xr:uid="{00000000-0005-0000-0000-0000DD110000}"/>
    <cellStyle name="Table grid 3 2 5" xfId="2259" xr:uid="{00000000-0005-0000-0000-0000DE110000}"/>
    <cellStyle name="Table grid 3 2 6" xfId="3849" xr:uid="{00000000-0005-0000-0000-0000DF110000}"/>
    <cellStyle name="Table grid 3 3" xfId="1212" xr:uid="{00000000-0005-0000-0000-0000E0110000}"/>
    <cellStyle name="Table grid 3 3 2" xfId="913" xr:uid="{00000000-0005-0000-0000-0000E1110000}"/>
    <cellStyle name="Table grid 3 3 2 2" xfId="4730" xr:uid="{00000000-0005-0000-0000-0000E2110000}"/>
    <cellStyle name="Table grid 3 3 2 3" xfId="4731" xr:uid="{00000000-0005-0000-0000-0000E3110000}"/>
    <cellStyle name="Table grid 3 3 2 4" xfId="4732" xr:uid="{00000000-0005-0000-0000-0000E4110000}"/>
    <cellStyle name="Table grid 3 3 3" xfId="771" xr:uid="{00000000-0005-0000-0000-0000E5110000}"/>
    <cellStyle name="Table grid 3 3 3 2" xfId="4733" xr:uid="{00000000-0005-0000-0000-0000E6110000}"/>
    <cellStyle name="Table grid 3 3 3 3" xfId="4734" xr:uid="{00000000-0005-0000-0000-0000E7110000}"/>
    <cellStyle name="Table grid 3 3 3 4" xfId="4735" xr:uid="{00000000-0005-0000-0000-0000E8110000}"/>
    <cellStyle name="Table grid 3 3 4" xfId="1048" xr:uid="{00000000-0005-0000-0000-0000E9110000}"/>
    <cellStyle name="Table grid 3 3 5" xfId="3852" xr:uid="{00000000-0005-0000-0000-0000EA110000}"/>
    <cellStyle name="Table grid 3 4" xfId="985" xr:uid="{00000000-0005-0000-0000-0000EB110000}"/>
    <cellStyle name="Table grid 3 4 2" xfId="3853" xr:uid="{00000000-0005-0000-0000-0000EC110000}"/>
    <cellStyle name="Table grid 3 5" xfId="925" xr:uid="{00000000-0005-0000-0000-0000ED110000}"/>
    <cellStyle name="Table grid 3 6" xfId="3848" xr:uid="{00000000-0005-0000-0000-0000EE110000}"/>
    <cellStyle name="Table grid 4" xfId="714" xr:uid="{00000000-0005-0000-0000-0000EF110000}"/>
    <cellStyle name="Table grid 4 2" xfId="1291" xr:uid="{00000000-0005-0000-0000-0000F0110000}"/>
    <cellStyle name="Table grid 4 2 2" xfId="1564" xr:uid="{00000000-0005-0000-0000-0000F1110000}"/>
    <cellStyle name="Table grid 4 2 2 2" xfId="4736" xr:uid="{00000000-0005-0000-0000-0000F2110000}"/>
    <cellStyle name="Table grid 4 2 2 3" xfId="4737" xr:uid="{00000000-0005-0000-0000-0000F3110000}"/>
    <cellStyle name="Table grid 4 2 2 4" xfId="4738" xr:uid="{00000000-0005-0000-0000-0000F4110000}"/>
    <cellStyle name="Table grid 4 2 3" xfId="1371" xr:uid="{00000000-0005-0000-0000-0000F5110000}"/>
    <cellStyle name="Table grid 4 2 3 2" xfId="4739" xr:uid="{00000000-0005-0000-0000-0000F6110000}"/>
    <cellStyle name="Table grid 4 2 3 3" xfId="4740" xr:uid="{00000000-0005-0000-0000-0000F7110000}"/>
    <cellStyle name="Table grid 4 2 3 4" xfId="4741" xr:uid="{00000000-0005-0000-0000-0000F8110000}"/>
    <cellStyle name="Table grid 4 2 4" xfId="835" xr:uid="{00000000-0005-0000-0000-0000F9110000}"/>
    <cellStyle name="Table grid 4 2 5" xfId="3855" xr:uid="{00000000-0005-0000-0000-0000FA110000}"/>
    <cellStyle name="Table grid 4 2 6" xfId="4742" xr:uid="{00000000-0005-0000-0000-0000FB110000}"/>
    <cellStyle name="Table grid 4 3" xfId="1090" xr:uid="{00000000-0005-0000-0000-0000FC110000}"/>
    <cellStyle name="Table grid 4 3 2" xfId="3856" xr:uid="{00000000-0005-0000-0000-0000FD110000}"/>
    <cellStyle name="Table grid 4 3 3" xfId="4743" xr:uid="{00000000-0005-0000-0000-0000FE110000}"/>
    <cellStyle name="Table grid 4 3 4" xfId="4744" xr:uid="{00000000-0005-0000-0000-0000FF110000}"/>
    <cellStyle name="Table grid 4 4" xfId="855" xr:uid="{00000000-0005-0000-0000-000000120000}"/>
    <cellStyle name="Table grid 4 5" xfId="2260" xr:uid="{00000000-0005-0000-0000-000001120000}"/>
    <cellStyle name="Table grid 4 6" xfId="3854" xr:uid="{00000000-0005-0000-0000-000002120000}"/>
    <cellStyle name="Table grid 5" xfId="1208" xr:uid="{00000000-0005-0000-0000-000003120000}"/>
    <cellStyle name="Table grid 5 2" xfId="910" xr:uid="{00000000-0005-0000-0000-000004120000}"/>
    <cellStyle name="Table grid 5 2 2" xfId="4745" xr:uid="{00000000-0005-0000-0000-000005120000}"/>
    <cellStyle name="Table grid 5 2 3" xfId="4746" xr:uid="{00000000-0005-0000-0000-000006120000}"/>
    <cellStyle name="Table grid 5 2 4" xfId="4747" xr:uid="{00000000-0005-0000-0000-000007120000}"/>
    <cellStyle name="Table grid 5 3" xfId="1482" xr:uid="{00000000-0005-0000-0000-000008120000}"/>
    <cellStyle name="Table grid 5 3 2" xfId="4748" xr:uid="{00000000-0005-0000-0000-000009120000}"/>
    <cellStyle name="Table grid 5 3 3" xfId="4749" xr:uid="{00000000-0005-0000-0000-00000A120000}"/>
    <cellStyle name="Table grid 5 3 4" xfId="4750" xr:uid="{00000000-0005-0000-0000-00000B120000}"/>
    <cellStyle name="Table grid 5 4" xfId="1522" xr:uid="{00000000-0005-0000-0000-00000C120000}"/>
    <cellStyle name="Table grid 5 5" xfId="3857" xr:uid="{00000000-0005-0000-0000-00000D120000}"/>
    <cellStyle name="Table grid 6" xfId="924" xr:uid="{00000000-0005-0000-0000-00000E120000}"/>
    <cellStyle name="Table grid 6 2" xfId="3858" xr:uid="{00000000-0005-0000-0000-00000F120000}"/>
    <cellStyle name="Table grid 7" xfId="1598" xr:uid="{00000000-0005-0000-0000-000010120000}"/>
    <cellStyle name="Table grid 8" xfId="3841" xr:uid="{00000000-0005-0000-0000-000011120000}"/>
    <cellStyle name="Text Indent A" xfId="516" xr:uid="{00000000-0005-0000-0000-000012120000}"/>
    <cellStyle name="Text Indent A 2" xfId="3859" xr:uid="{00000000-0005-0000-0000-000013120000}"/>
    <cellStyle name="Text Indent B" xfId="517" xr:uid="{00000000-0005-0000-0000-000014120000}"/>
    <cellStyle name="Text Indent C" xfId="518" xr:uid="{00000000-0005-0000-0000-000015120000}"/>
    <cellStyle name="Texto" xfId="519" xr:uid="{00000000-0005-0000-0000-000016120000}"/>
    <cellStyle name="Texto 01" xfId="520" xr:uid="{00000000-0005-0000-0000-000017120000}"/>
    <cellStyle name="Texto 1" xfId="521" xr:uid="{00000000-0005-0000-0000-000018120000}"/>
    <cellStyle name="Texto centado R" xfId="522" xr:uid="{00000000-0005-0000-0000-000019120000}"/>
    <cellStyle name="Texto centrado" xfId="523" xr:uid="{00000000-0005-0000-0000-00001A120000}"/>
    <cellStyle name="Texto Centrado 1" xfId="524" xr:uid="{00000000-0005-0000-0000-00001B120000}"/>
    <cellStyle name="Texto de advertencia 2" xfId="525" xr:uid="{00000000-0005-0000-0000-00001C120000}"/>
    <cellStyle name="Texto explicativo 2" xfId="526" xr:uid="{00000000-0005-0000-0000-00001D120000}"/>
    <cellStyle name="Title" xfId="527" xr:uid="{00000000-0005-0000-0000-00001E120000}"/>
    <cellStyle name="Title 2" xfId="4751" xr:uid="{00000000-0005-0000-0000-00001F120000}"/>
    <cellStyle name="Title 3" xfId="4752" xr:uid="{00000000-0005-0000-0000-000020120000}"/>
    <cellStyle name="TITRE" xfId="528" xr:uid="{00000000-0005-0000-0000-000021120000}"/>
    <cellStyle name="Título 1 2" xfId="529" xr:uid="{00000000-0005-0000-0000-000022120000}"/>
    <cellStyle name="Título 2 2" xfId="530" xr:uid="{00000000-0005-0000-0000-000023120000}"/>
    <cellStyle name="Título 3 2" xfId="531" xr:uid="{00000000-0005-0000-0000-000024120000}"/>
    <cellStyle name="Título 3 2 2" xfId="3860" xr:uid="{00000000-0005-0000-0000-000025120000}"/>
    <cellStyle name="Título 4" xfId="532" xr:uid="{00000000-0005-0000-0000-000026120000}"/>
    <cellStyle name="Toplam" xfId="533" xr:uid="{00000000-0005-0000-0000-000027120000}"/>
    <cellStyle name="Toplam 10" xfId="3862" xr:uid="{00000000-0005-0000-0000-000028120000}"/>
    <cellStyle name="Toplam 10 2" xfId="3863" xr:uid="{00000000-0005-0000-0000-000029120000}"/>
    <cellStyle name="Toplam 10 3" xfId="3864" xr:uid="{00000000-0005-0000-0000-00002A120000}"/>
    <cellStyle name="Toplam 11" xfId="3865" xr:uid="{00000000-0005-0000-0000-00002B120000}"/>
    <cellStyle name="Toplam 11 2" xfId="3866" xr:uid="{00000000-0005-0000-0000-00002C120000}"/>
    <cellStyle name="Toplam 11 3" xfId="3867" xr:uid="{00000000-0005-0000-0000-00002D120000}"/>
    <cellStyle name="Toplam 12" xfId="3868" xr:uid="{00000000-0005-0000-0000-00002E120000}"/>
    <cellStyle name="Toplam 12 2" xfId="3869" xr:uid="{00000000-0005-0000-0000-00002F120000}"/>
    <cellStyle name="Toplam 12 3" xfId="3870" xr:uid="{00000000-0005-0000-0000-000030120000}"/>
    <cellStyle name="Toplam 13" xfId="3871" xr:uid="{00000000-0005-0000-0000-000031120000}"/>
    <cellStyle name="Toplam 13 2" xfId="3872" xr:uid="{00000000-0005-0000-0000-000032120000}"/>
    <cellStyle name="Toplam 13 3" xfId="3873" xr:uid="{00000000-0005-0000-0000-000033120000}"/>
    <cellStyle name="Toplam 14" xfId="3874" xr:uid="{00000000-0005-0000-0000-000034120000}"/>
    <cellStyle name="Toplam 15" xfId="3875" xr:uid="{00000000-0005-0000-0000-000035120000}"/>
    <cellStyle name="Toplam 16" xfId="3876" xr:uid="{00000000-0005-0000-0000-000036120000}"/>
    <cellStyle name="Toplam 17" xfId="3861" xr:uid="{00000000-0005-0000-0000-000037120000}"/>
    <cellStyle name="Toplam 2" xfId="715" xr:uid="{00000000-0005-0000-0000-000038120000}"/>
    <cellStyle name="Toplam 2 10" xfId="3878" xr:uid="{00000000-0005-0000-0000-000039120000}"/>
    <cellStyle name="Toplam 2 10 2" xfId="3879" xr:uid="{00000000-0005-0000-0000-00003A120000}"/>
    <cellStyle name="Toplam 2 10 3" xfId="3880" xr:uid="{00000000-0005-0000-0000-00003B120000}"/>
    <cellStyle name="Toplam 2 11" xfId="3881" xr:uid="{00000000-0005-0000-0000-00003C120000}"/>
    <cellStyle name="Toplam 2 11 2" xfId="3882" xr:uid="{00000000-0005-0000-0000-00003D120000}"/>
    <cellStyle name="Toplam 2 11 3" xfId="3883" xr:uid="{00000000-0005-0000-0000-00003E120000}"/>
    <cellStyle name="Toplam 2 12" xfId="3884" xr:uid="{00000000-0005-0000-0000-00003F120000}"/>
    <cellStyle name="Toplam 2 12 2" xfId="3885" xr:uid="{00000000-0005-0000-0000-000040120000}"/>
    <cellStyle name="Toplam 2 12 3" xfId="3886" xr:uid="{00000000-0005-0000-0000-000041120000}"/>
    <cellStyle name="Toplam 2 13" xfId="3887" xr:uid="{00000000-0005-0000-0000-000042120000}"/>
    <cellStyle name="Toplam 2 14" xfId="3888" xr:uid="{00000000-0005-0000-0000-000043120000}"/>
    <cellStyle name="Toplam 2 15" xfId="3889" xr:uid="{00000000-0005-0000-0000-000044120000}"/>
    <cellStyle name="Toplam 2 16" xfId="3877" xr:uid="{00000000-0005-0000-0000-000045120000}"/>
    <cellStyle name="Toplam 2 2" xfId="1362" xr:uid="{00000000-0005-0000-0000-000046120000}"/>
    <cellStyle name="Toplam 2 2 2" xfId="1560" xr:uid="{00000000-0005-0000-0000-000047120000}"/>
    <cellStyle name="Toplam 2 2 2 2" xfId="3891" xr:uid="{00000000-0005-0000-0000-000048120000}"/>
    <cellStyle name="Toplam 2 2 2 3" xfId="4753" xr:uid="{00000000-0005-0000-0000-000049120000}"/>
    <cellStyle name="Toplam 2 2 2 4" xfId="4754" xr:uid="{00000000-0005-0000-0000-00004A120000}"/>
    <cellStyle name="Toplam 2 2 2 5" xfId="4755" xr:uid="{00000000-0005-0000-0000-00004B120000}"/>
    <cellStyle name="Toplam 2 2 3" xfId="1595" xr:uid="{00000000-0005-0000-0000-00004C120000}"/>
    <cellStyle name="Toplam 2 2 3 2" xfId="3892" xr:uid="{00000000-0005-0000-0000-00004D120000}"/>
    <cellStyle name="Toplam 2 2 4" xfId="1621" xr:uid="{00000000-0005-0000-0000-00004E120000}"/>
    <cellStyle name="Toplam 2 2 4 2" xfId="3893" xr:uid="{00000000-0005-0000-0000-00004F120000}"/>
    <cellStyle name="Toplam 2 2 5" xfId="1653" xr:uid="{00000000-0005-0000-0000-000050120000}"/>
    <cellStyle name="Toplam 2 2 6" xfId="1675" xr:uid="{00000000-0005-0000-0000-000051120000}"/>
    <cellStyle name="Toplam 2 2 7" xfId="1709" xr:uid="{00000000-0005-0000-0000-000052120000}"/>
    <cellStyle name="Toplam 2 2 8" xfId="3890" xr:uid="{00000000-0005-0000-0000-000053120000}"/>
    <cellStyle name="Toplam 2 3" xfId="1091" xr:uid="{00000000-0005-0000-0000-000054120000}"/>
    <cellStyle name="Toplam 2 3 2" xfId="3895" xr:uid="{00000000-0005-0000-0000-000055120000}"/>
    <cellStyle name="Toplam 2 3 3" xfId="3896" xr:uid="{00000000-0005-0000-0000-000056120000}"/>
    <cellStyle name="Toplam 2 3 4" xfId="3894" xr:uid="{00000000-0005-0000-0000-000057120000}"/>
    <cellStyle name="Toplam 2 3 5" xfId="4756" xr:uid="{00000000-0005-0000-0000-000058120000}"/>
    <cellStyle name="Toplam 2 4" xfId="800" xr:uid="{00000000-0005-0000-0000-000059120000}"/>
    <cellStyle name="Toplam 2 4 2" xfId="3898" xr:uid="{00000000-0005-0000-0000-00005A120000}"/>
    <cellStyle name="Toplam 2 4 3" xfId="3899" xr:uid="{00000000-0005-0000-0000-00005B120000}"/>
    <cellStyle name="Toplam 2 4 4" xfId="3897" xr:uid="{00000000-0005-0000-0000-00005C120000}"/>
    <cellStyle name="Toplam 2 5" xfId="871" xr:uid="{00000000-0005-0000-0000-00005D120000}"/>
    <cellStyle name="Toplam 2 5 2" xfId="3901" xr:uid="{00000000-0005-0000-0000-00005E120000}"/>
    <cellStyle name="Toplam 2 5 3" xfId="3902" xr:uid="{00000000-0005-0000-0000-00005F120000}"/>
    <cellStyle name="Toplam 2 5 4" xfId="3900" xr:uid="{00000000-0005-0000-0000-000060120000}"/>
    <cellStyle name="Toplam 2 6" xfId="1079" xr:uid="{00000000-0005-0000-0000-000061120000}"/>
    <cellStyle name="Toplam 2 6 2" xfId="3904" xr:uid="{00000000-0005-0000-0000-000062120000}"/>
    <cellStyle name="Toplam 2 6 3" xfId="3905" xr:uid="{00000000-0005-0000-0000-000063120000}"/>
    <cellStyle name="Toplam 2 6 4" xfId="3903" xr:uid="{00000000-0005-0000-0000-000064120000}"/>
    <cellStyle name="Toplam 2 7" xfId="3906" xr:uid="{00000000-0005-0000-0000-000065120000}"/>
    <cellStyle name="Toplam 2 7 2" xfId="3907" xr:uid="{00000000-0005-0000-0000-000066120000}"/>
    <cellStyle name="Toplam 2 7 3" xfId="3908" xr:uid="{00000000-0005-0000-0000-000067120000}"/>
    <cellStyle name="Toplam 2 8" xfId="3909" xr:uid="{00000000-0005-0000-0000-000068120000}"/>
    <cellStyle name="Toplam 2 8 2" xfId="3910" xr:uid="{00000000-0005-0000-0000-000069120000}"/>
    <cellStyle name="Toplam 2 8 3" xfId="3911" xr:uid="{00000000-0005-0000-0000-00006A120000}"/>
    <cellStyle name="Toplam 2 9" xfId="3912" xr:uid="{00000000-0005-0000-0000-00006B120000}"/>
    <cellStyle name="Toplam 2 9 2" xfId="3913" xr:uid="{00000000-0005-0000-0000-00006C120000}"/>
    <cellStyle name="Toplam 2 9 3" xfId="3914" xr:uid="{00000000-0005-0000-0000-00006D120000}"/>
    <cellStyle name="Toplam 3" xfId="1159" xr:uid="{00000000-0005-0000-0000-00006E120000}"/>
    <cellStyle name="Toplam 3 2" xfId="1450" xr:uid="{00000000-0005-0000-0000-00006F120000}"/>
    <cellStyle name="Toplam 3 2 2" xfId="3916" xr:uid="{00000000-0005-0000-0000-000070120000}"/>
    <cellStyle name="Toplam 3 2 3" xfId="4757" xr:uid="{00000000-0005-0000-0000-000071120000}"/>
    <cellStyle name="Toplam 3 2 4" xfId="4758" xr:uid="{00000000-0005-0000-0000-000072120000}"/>
    <cellStyle name="Toplam 3 2 5" xfId="4759" xr:uid="{00000000-0005-0000-0000-000073120000}"/>
    <cellStyle name="Toplam 3 3" xfId="1097" xr:uid="{00000000-0005-0000-0000-000074120000}"/>
    <cellStyle name="Toplam 3 3 2" xfId="3917" xr:uid="{00000000-0005-0000-0000-000075120000}"/>
    <cellStyle name="Toplam 3 4" xfId="790" xr:uid="{00000000-0005-0000-0000-000076120000}"/>
    <cellStyle name="Toplam 3 4 2" xfId="3918" xr:uid="{00000000-0005-0000-0000-000077120000}"/>
    <cellStyle name="Toplam 3 5" xfId="1535" xr:uid="{00000000-0005-0000-0000-000078120000}"/>
    <cellStyle name="Toplam 3 6" xfId="1458" xr:uid="{00000000-0005-0000-0000-000079120000}"/>
    <cellStyle name="Toplam 3 7" xfId="1536" xr:uid="{00000000-0005-0000-0000-00007A120000}"/>
    <cellStyle name="Toplam 3 8" xfId="3915" xr:uid="{00000000-0005-0000-0000-00007B120000}"/>
    <cellStyle name="Toplam 4" xfId="931" xr:uid="{00000000-0005-0000-0000-00007C120000}"/>
    <cellStyle name="Toplam 4 2" xfId="3920" xr:uid="{00000000-0005-0000-0000-00007D120000}"/>
    <cellStyle name="Toplam 4 3" xfId="3921" xr:uid="{00000000-0005-0000-0000-00007E120000}"/>
    <cellStyle name="Toplam 4 4" xfId="3919" xr:uid="{00000000-0005-0000-0000-00007F120000}"/>
    <cellStyle name="Toplam 4 5" xfId="4760" xr:uid="{00000000-0005-0000-0000-000080120000}"/>
    <cellStyle name="Toplam 5" xfId="1572" xr:uid="{00000000-0005-0000-0000-000081120000}"/>
    <cellStyle name="Toplam 5 2" xfId="3923" xr:uid="{00000000-0005-0000-0000-000082120000}"/>
    <cellStyle name="Toplam 5 3" xfId="3924" xr:uid="{00000000-0005-0000-0000-000083120000}"/>
    <cellStyle name="Toplam 5 4" xfId="3922" xr:uid="{00000000-0005-0000-0000-000084120000}"/>
    <cellStyle name="Toplam 6" xfId="1635" xr:uid="{00000000-0005-0000-0000-000085120000}"/>
    <cellStyle name="Toplam 6 2" xfId="3926" xr:uid="{00000000-0005-0000-0000-000086120000}"/>
    <cellStyle name="Toplam 6 3" xfId="3927" xr:uid="{00000000-0005-0000-0000-000087120000}"/>
    <cellStyle name="Toplam 6 4" xfId="3925" xr:uid="{00000000-0005-0000-0000-000088120000}"/>
    <cellStyle name="Toplam 7" xfId="1654" xr:uid="{00000000-0005-0000-0000-000089120000}"/>
    <cellStyle name="Toplam 7 2" xfId="3929" xr:uid="{00000000-0005-0000-0000-00008A120000}"/>
    <cellStyle name="Toplam 7 3" xfId="3930" xr:uid="{00000000-0005-0000-0000-00008B120000}"/>
    <cellStyle name="Toplam 7 4" xfId="3928" xr:uid="{00000000-0005-0000-0000-00008C120000}"/>
    <cellStyle name="Toplam 8" xfId="3931" xr:uid="{00000000-0005-0000-0000-00008D120000}"/>
    <cellStyle name="Toplam 8 2" xfId="3932" xr:uid="{00000000-0005-0000-0000-00008E120000}"/>
    <cellStyle name="Toplam 8 3" xfId="3933" xr:uid="{00000000-0005-0000-0000-00008F120000}"/>
    <cellStyle name="Toplam 9" xfId="3934" xr:uid="{00000000-0005-0000-0000-000090120000}"/>
    <cellStyle name="Toplam 9 2" xfId="3935" xr:uid="{00000000-0005-0000-0000-000091120000}"/>
    <cellStyle name="Toplam 9 3" xfId="3936" xr:uid="{00000000-0005-0000-0000-000092120000}"/>
    <cellStyle name="Total 2" xfId="534" xr:uid="{00000000-0005-0000-0000-000093120000}"/>
    <cellStyle name="Total 2 2" xfId="4761" xr:uid="{00000000-0005-0000-0000-000094120000}"/>
    <cellStyle name="Totals" xfId="535" xr:uid="{00000000-0005-0000-0000-000095120000}"/>
    <cellStyle name="Totals 2" xfId="4762" xr:uid="{00000000-0005-0000-0000-000096120000}"/>
    <cellStyle name="Überschrift" xfId="536" xr:uid="{00000000-0005-0000-0000-000097120000}"/>
    <cellStyle name="Überschrift 1" xfId="537" xr:uid="{00000000-0005-0000-0000-000098120000}"/>
    <cellStyle name="Überschrift 2" xfId="538" xr:uid="{00000000-0005-0000-0000-000099120000}"/>
    <cellStyle name="Überschrift 3" xfId="539" xr:uid="{00000000-0005-0000-0000-00009A120000}"/>
    <cellStyle name="Überschrift 4" xfId="935" xr:uid="{00000000-0005-0000-0000-00009B120000}"/>
    <cellStyle name="Unit" xfId="540" xr:uid="{00000000-0005-0000-0000-00009C120000}"/>
    <cellStyle name="Unit-Qty" xfId="541" xr:uid="{00000000-0005-0000-0000-00009D120000}"/>
    <cellStyle name="Uyarı Metni" xfId="542" xr:uid="{00000000-0005-0000-0000-00009E120000}"/>
    <cellStyle name="Valuta [0]_CM_DATA_TRAXIS" xfId="543" xr:uid="{00000000-0005-0000-0000-00009F120000}"/>
    <cellStyle name="Valuta_CM_DATA_TRAXIS" xfId="544" xr:uid="{00000000-0005-0000-0000-0000A0120000}"/>
    <cellStyle name="Verknüpfte Zelle" xfId="545" xr:uid="{00000000-0005-0000-0000-0000A1120000}"/>
    <cellStyle name="Virg・ [0]_RESULTS" xfId="546" xr:uid="{00000000-0005-0000-0000-0000A2120000}"/>
    <cellStyle name="Virg・_RESULTS" xfId="547" xr:uid="{00000000-0005-0000-0000-0000A3120000}"/>
    <cellStyle name="Virgül [0]_AŞKIN2" xfId="548" xr:uid="{00000000-0005-0000-0000-0000A4120000}"/>
    <cellStyle name="Virgül_99_1" xfId="549" xr:uid="{00000000-0005-0000-0000-0000A5120000}"/>
    <cellStyle name="Vurgu1" xfId="550" xr:uid="{00000000-0005-0000-0000-0000A6120000}"/>
    <cellStyle name="Vurgu1 2" xfId="3937" xr:uid="{00000000-0005-0000-0000-0000A7120000}"/>
    <cellStyle name="Vurgu2" xfId="551" xr:uid="{00000000-0005-0000-0000-0000A8120000}"/>
    <cellStyle name="Vurgu2 2" xfId="3938" xr:uid="{00000000-0005-0000-0000-0000A9120000}"/>
    <cellStyle name="Vurgu3" xfId="552" xr:uid="{00000000-0005-0000-0000-0000AA120000}"/>
    <cellStyle name="Vurgu3 2" xfId="3939" xr:uid="{00000000-0005-0000-0000-0000AB120000}"/>
    <cellStyle name="Vurgu4" xfId="553" xr:uid="{00000000-0005-0000-0000-0000AC120000}"/>
    <cellStyle name="Vurgu4 2" xfId="3940" xr:uid="{00000000-0005-0000-0000-0000AD120000}"/>
    <cellStyle name="Vurgu5" xfId="554" xr:uid="{00000000-0005-0000-0000-0000AE120000}"/>
    <cellStyle name="Vurgu5 2" xfId="3941" xr:uid="{00000000-0005-0000-0000-0000AF120000}"/>
    <cellStyle name="Vurgu6" xfId="555" xr:uid="{00000000-0005-0000-0000-0000B0120000}"/>
    <cellStyle name="Vurgu6 2" xfId="3942" xr:uid="{00000000-0005-0000-0000-0000B1120000}"/>
    <cellStyle name="W?rung [0]_KHI_KAB1" xfId="556" xr:uid="{00000000-0005-0000-0000-0000B2120000}"/>
    <cellStyle name="W?rung_KHI_KAB1" xfId="946" xr:uid="{00000000-0005-0000-0000-0000B3120000}"/>
    <cellStyle name="Währung [0]_H052 maint cash flow 300 HU8 231101qtly" xfId="557" xr:uid="{00000000-0005-0000-0000-0000B4120000}"/>
    <cellStyle name="Währung_H052 maint cash flow 300 HU8 231101qtly" xfId="558" xr:uid="{00000000-0005-0000-0000-0000B5120000}"/>
    <cellStyle name="Warnender Text" xfId="559" xr:uid="{00000000-0005-0000-0000-0000B6120000}"/>
    <cellStyle name="Warning Text" xfId="560" xr:uid="{00000000-0005-0000-0000-0000B7120000}"/>
    <cellStyle name="Warning Text 2" xfId="4763" xr:uid="{00000000-0005-0000-0000-0000B8120000}"/>
    <cellStyle name="Warning Text 3" xfId="4764" xr:uid="{00000000-0005-0000-0000-0000B9120000}"/>
    <cellStyle name="Wrapped" xfId="561" xr:uid="{00000000-0005-0000-0000-0000BA120000}"/>
    <cellStyle name="yellow" xfId="562" xr:uid="{00000000-0005-0000-0000-0000BB120000}"/>
    <cellStyle name="Yellow shade" xfId="563" xr:uid="{00000000-0005-0000-0000-0000BC120000}"/>
    <cellStyle name="Zelle überprüfen" xfId="564" xr:uid="{00000000-0005-0000-0000-0000BD120000}"/>
    <cellStyle name="ﾄ褊褂燾・[0]_PERSONAL" xfId="948" xr:uid="{00000000-0005-0000-0000-0000BE120000}"/>
    <cellStyle name="ﾄ褊褂燾饑PERSONAL" xfId="949" xr:uid="{00000000-0005-0000-0000-0000BF120000}"/>
    <cellStyle name="ﾎ磊隆_PERSONAL" xfId="950" xr:uid="{00000000-0005-0000-0000-0000C0120000}"/>
    <cellStyle name="ﾔ竟瑙糺・[0]_PERSONAL" xfId="951" xr:uid="{00000000-0005-0000-0000-0000C1120000}"/>
    <cellStyle name="ﾔ竟瑙糺饑PERSONAL" xfId="952" xr:uid="{00000000-0005-0000-0000-0000C2120000}"/>
    <cellStyle name="고정소숫점" xfId="953" xr:uid="{00000000-0005-0000-0000-0000C3120000}"/>
    <cellStyle name="고정출력1" xfId="565" xr:uid="{00000000-0005-0000-0000-0000C4120000}"/>
    <cellStyle name="고정출력2" xfId="566" xr:uid="{00000000-0005-0000-0000-0000C5120000}"/>
    <cellStyle name="날짜" xfId="567" xr:uid="{00000000-0005-0000-0000-0000C6120000}"/>
    <cellStyle name="달러" xfId="568" xr:uid="{00000000-0005-0000-0000-0000C7120000}"/>
    <cellStyle name="똿뗦먛귟 [0.00]_PRODUCT DETAIL Q1" xfId="954" xr:uid="{00000000-0005-0000-0000-0000C8120000}"/>
    <cellStyle name="똿뗦먛귟_PRODUCT DETAIL Q1" xfId="955" xr:uid="{00000000-0005-0000-0000-0000C9120000}"/>
    <cellStyle name="믅됞 [0.00]_PRODUCT DETAIL Q1" xfId="956" xr:uid="{00000000-0005-0000-0000-0000CA120000}"/>
    <cellStyle name="믅됞_PRODUCT DETAIL Q1" xfId="569" xr:uid="{00000000-0005-0000-0000-0000CB120000}"/>
    <cellStyle name="뷭?_밾몧뽋먑 " xfId="570" xr:uid="{00000000-0005-0000-0000-0000CC120000}"/>
    <cellStyle name="숫자(R)" xfId="957" xr:uid="{00000000-0005-0000-0000-0000CD120000}"/>
    <cellStyle name="쉼표 [0]_Additional Work for Mussafah Pumping Station" xfId="958" xr:uid="{00000000-0005-0000-0000-0000CE120000}"/>
    <cellStyle name="안건회계법인" xfId="959" xr:uid="{00000000-0005-0000-0000-0000CF120000}"/>
    <cellStyle name="안건회계법인 2" xfId="614" xr:uid="{00000000-0005-0000-0000-0000D0120000}"/>
    <cellStyle name="자리수" xfId="571" xr:uid="{00000000-0005-0000-0000-0000D1120000}"/>
    <cellStyle name="자리수0" xfId="572" xr:uid="{00000000-0005-0000-0000-0000D2120000}"/>
    <cellStyle name="지정되지 않음" xfId="573" xr:uid="{00000000-0005-0000-0000-0000D3120000}"/>
    <cellStyle name="콤마 [0]_  종  합  " xfId="574" xr:uid="{00000000-0005-0000-0000-0000D4120000}"/>
    <cellStyle name="콤마_  종  합  " xfId="575" xr:uid="{00000000-0005-0000-0000-0000D5120000}"/>
    <cellStyle name="통화 [0]_laroux" xfId="962" xr:uid="{00000000-0005-0000-0000-0000D6120000}"/>
    <cellStyle name="통화_laroux" xfId="963" xr:uid="{00000000-0005-0000-0000-0000D7120000}"/>
    <cellStyle name="퍼센트" xfId="964" xr:uid="{00000000-0005-0000-0000-0000D8120000}"/>
    <cellStyle name="표준_01" xfId="965" xr:uid="{00000000-0005-0000-0000-0000D9120000}"/>
    <cellStyle name="합산" xfId="966" xr:uid="{00000000-0005-0000-0000-0000DA120000}"/>
    <cellStyle name="화폐기호" xfId="967" xr:uid="{00000000-0005-0000-0000-0000DB120000}"/>
    <cellStyle name="화폐기호0" xfId="968" xr:uid="{00000000-0005-0000-0000-0000DC120000}"/>
    <cellStyle name="一般_Division 5 -  Utilities (Potable Water Network)" xfId="969" xr:uid="{00000000-0005-0000-0000-0000DD120000}"/>
    <cellStyle name="千位分隔[0]_BOQ" xfId="970" xr:uid="{00000000-0005-0000-0000-0000DE120000}"/>
    <cellStyle name="千位分隔_BOQ" xfId="971" xr:uid="{00000000-0005-0000-0000-0000DF120000}"/>
    <cellStyle name="千分位 2" xfId="972" xr:uid="{00000000-0005-0000-0000-0000E0120000}"/>
    <cellStyle name="千分位_Division 5 -  Utilities (Potable Water Network)" xfId="973" xr:uid="{00000000-0005-0000-0000-0000E1120000}"/>
    <cellStyle name="常规_BOQ" xfId="974" xr:uid="{00000000-0005-0000-0000-0000E2120000}"/>
    <cellStyle name="未定義" xfId="975" xr:uid="{00000000-0005-0000-0000-0000E3120000}"/>
    <cellStyle name="桁区切り [0.00]_Pricing Form-EL1" xfId="976" xr:uid="{00000000-0005-0000-0000-0000E4120000}"/>
    <cellStyle name="標準_ESTIMATE" xfId="977" xr:uid="{00000000-0005-0000-0000-0000E5120000}"/>
    <cellStyle name="货币[0]_BOQ" xfId="978" xr:uid="{00000000-0005-0000-0000-0000E6120000}"/>
    <cellStyle name="货币_BOQ" xfId="979" xr:uid="{00000000-0005-0000-0000-0000E7120000}"/>
    <cellStyle name="通浦 [0.00]_laroux" xfId="980" xr:uid="{00000000-0005-0000-0000-0000E8120000}"/>
    <cellStyle name="通浦_laroux" xfId="981" xr:uid="{00000000-0005-0000-0000-0000E9120000}"/>
  </cellStyles>
  <dxfs count="0"/>
  <tableStyles count="0" defaultTableStyle="TableStyleMedium9" defaultPivotStyle="PivotStyleLight16"/>
  <colors>
    <mruColors>
      <color rgb="FFFFFFCC"/>
      <color rgb="FFCCFF99"/>
      <color rgb="FF000066"/>
      <color rgb="FF66CCFF"/>
      <color rgb="FF0000CC"/>
      <color rgb="FF0066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externalLink" Target="externalLinks/externalLink3.xml"/><Relationship Id="rId13" Type="http://schemas.openxmlformats.org/officeDocument/2006/relationships/calcChain" Target="calcChain.xml"/><Relationship Id="rId3" Type="http://schemas.openxmlformats.org/officeDocument/2006/relationships/worksheet" Target="worksheets/sheet3.xml"/><Relationship Id="rId7" Type="http://schemas.openxmlformats.org/officeDocument/2006/relationships/externalLink" Target="externalLinks/externalLink2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customXml" Target="../customXml/item3.xml"/><Relationship Id="rId1" Type="http://schemas.openxmlformats.org/officeDocument/2006/relationships/worksheet" Target="worksheets/sheet1.xml"/><Relationship Id="rId6" Type="http://schemas.openxmlformats.org/officeDocument/2006/relationships/externalLink" Target="externalLinks/externalLink1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5" Type="http://schemas.openxmlformats.org/officeDocument/2006/relationships/customXml" Target="../customXml/item2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externalLink" Target="externalLinks/externalLink4.xml"/><Relationship Id="rId14" Type="http://schemas.openxmlformats.org/officeDocument/2006/relationships/customXml" Target="../customXml/item1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jpg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image" Target="../media/image2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53010</xdr:colOff>
      <xdr:row>0</xdr:row>
      <xdr:rowOff>53007</xdr:rowOff>
    </xdr:from>
    <xdr:to>
      <xdr:col>1</xdr:col>
      <xdr:colOff>881270</xdr:colOff>
      <xdr:row>2</xdr:row>
      <xdr:rowOff>107866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FD6A1870-AB44-4287-AE27-5F6A55243B96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95910" y="53007"/>
          <a:ext cx="828260" cy="37870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46386</xdr:colOff>
      <xdr:row>0</xdr:row>
      <xdr:rowOff>46382</xdr:rowOff>
    </xdr:from>
    <xdr:to>
      <xdr:col>6</xdr:col>
      <xdr:colOff>974036</xdr:colOff>
      <xdr:row>2</xdr:row>
      <xdr:rowOff>96459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2B85287-AD68-40F1-963E-48217C92FD13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7132986" y="46382"/>
          <a:ext cx="927650" cy="373927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56985</xdr:colOff>
      <xdr:row>0</xdr:row>
      <xdr:rowOff>38100</xdr:rowOff>
    </xdr:from>
    <xdr:to>
      <xdr:col>2</xdr:col>
      <xdr:colOff>708660</xdr:colOff>
      <xdr:row>1</xdr:row>
      <xdr:rowOff>154249</xdr:rowOff>
    </xdr:to>
    <xdr:pic>
      <xdr:nvPicPr>
        <xdr:cNvPr id="2" name="Imagen 1" descr="cid:image004.jpg@01D7823F.95D2A700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93205" y="38100"/>
          <a:ext cx="651675" cy="283789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130206</xdr:colOff>
      <xdr:row>0</xdr:row>
      <xdr:rowOff>30485</xdr:rowOff>
    </xdr:from>
    <xdr:to>
      <xdr:col>6</xdr:col>
      <xdr:colOff>805815</xdr:colOff>
      <xdr:row>1</xdr:row>
      <xdr:rowOff>119319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00000000-0008-0000-0100-000003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553866" y="30485"/>
          <a:ext cx="685134" cy="256474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51435</xdr:colOff>
      <xdr:row>0</xdr:row>
      <xdr:rowOff>123825</xdr:rowOff>
    </xdr:from>
    <xdr:to>
      <xdr:col>1</xdr:col>
      <xdr:colOff>733425</xdr:colOff>
      <xdr:row>3</xdr:row>
      <xdr:rowOff>1353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00000000-0008-0000-0600-000003000000}"/>
            </a:ext>
          </a:extLst>
        </xdr:cNvPr>
        <xdr:cNvPicPr/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03860" y="123825"/>
          <a:ext cx="681990" cy="363303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83820</xdr:colOff>
      <xdr:row>1</xdr:row>
      <xdr:rowOff>30480</xdr:rowOff>
    </xdr:from>
    <xdr:to>
      <xdr:col>4</xdr:col>
      <xdr:colOff>900263</xdr:colOff>
      <xdr:row>3</xdr:row>
      <xdr:rowOff>30861</xdr:rowOff>
    </xdr:to>
    <xdr:pic>
      <xdr:nvPicPr>
        <xdr:cNvPr id="4" name="Imagen 3">
          <a:extLst>
            <a:ext uri="{FF2B5EF4-FFF2-40B4-BE49-F238E27FC236}">
              <a16:creationId xmlns:a16="http://schemas.microsoft.com/office/drawing/2014/main" id="{00000000-0008-0000-0600-000004000000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2"/>
        <a:srcRect l="34171" t="37917" r="34980" b="39536"/>
        <a:stretch/>
      </xdr:blipFill>
      <xdr:spPr>
        <a:xfrm>
          <a:off x="6888480" y="198120"/>
          <a:ext cx="816443" cy="335661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17146</xdr:colOff>
      <xdr:row>2</xdr:row>
      <xdr:rowOff>9525</xdr:rowOff>
    </xdr:from>
    <xdr:to>
      <xdr:col>14</xdr:col>
      <xdr:colOff>718462</xdr:colOff>
      <xdr:row>4</xdr:row>
      <xdr:rowOff>2286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3CC157F5-5D42-426C-8F88-FB54A5718B6E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7921" y="219075"/>
          <a:ext cx="701316" cy="278511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1</xdr:row>
      <xdr:rowOff>104775</xdr:rowOff>
    </xdr:from>
    <xdr:to>
      <xdr:col>2</xdr:col>
      <xdr:colOff>405765</xdr:colOff>
      <xdr:row>4</xdr:row>
      <xdr:rowOff>77553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4CA5C59A-BB17-4663-A267-DC90A4B264B2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14300" y="209550"/>
          <a:ext cx="681990" cy="3633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14</xdr:col>
      <xdr:colOff>68434</xdr:colOff>
      <xdr:row>2</xdr:row>
      <xdr:rowOff>46160</xdr:rowOff>
    </xdr:from>
    <xdr:to>
      <xdr:col>15</xdr:col>
      <xdr:colOff>423</xdr:colOff>
      <xdr:row>4</xdr:row>
      <xdr:rowOff>119517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D881FDC-0AC8-4E79-A483-F8B31E4BAF99}"/>
            </a:ext>
          </a:extLst>
        </xdr:cNvPr>
        <xdr:cNvPicPr>
          <a:picLocks noChangeAspect="1"/>
        </xdr:cNvPicPr>
      </xdr:nvPicPr>
      <xdr:blipFill rotWithShape="1">
        <a:blip xmlns:r="http://schemas.openxmlformats.org/officeDocument/2006/relationships" r:embed="rId1"/>
        <a:srcRect l="34171" t="37917" r="34980" b="39536"/>
        <a:stretch/>
      </xdr:blipFill>
      <xdr:spPr>
        <a:xfrm>
          <a:off x="6212059" y="103310"/>
          <a:ext cx="703514" cy="282907"/>
        </a:xfrm>
        <a:prstGeom prst="rect">
          <a:avLst/>
        </a:prstGeom>
      </xdr:spPr>
    </xdr:pic>
    <xdr:clientData/>
  </xdr:twoCellAnchor>
  <xdr:twoCellAnchor editAs="oneCell">
    <xdr:from>
      <xdr:col>1</xdr:col>
      <xdr:colOff>0</xdr:colOff>
      <xdr:row>2</xdr:row>
      <xdr:rowOff>104775</xdr:rowOff>
    </xdr:from>
    <xdr:to>
      <xdr:col>2</xdr:col>
      <xdr:colOff>405765</xdr:colOff>
      <xdr:row>5</xdr:row>
      <xdr:rowOff>39453</xdr:rowOff>
    </xdr:to>
    <xdr:pic>
      <xdr:nvPicPr>
        <xdr:cNvPr id="3" name="Imagen 2" descr="cid:image004.jpg@01D7823F.95D2A700">
          <a:extLst>
            <a:ext uri="{FF2B5EF4-FFF2-40B4-BE49-F238E27FC236}">
              <a16:creationId xmlns:a16="http://schemas.microsoft.com/office/drawing/2014/main" id="{599EED38-2C1C-4F60-8390-044CF1CB30C5}"/>
            </a:ext>
          </a:extLst>
        </xdr:cNvPr>
        <xdr:cNvPicPr/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04775" y="123825"/>
          <a:ext cx="681990" cy="325203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SERVER\DATA\DataFile\O\DB9604\RevMay97\SHOPLIST.xls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Nt-idbcd-wg1\USER\SETSUBI\ME-2&#31309;&#31639;\01&#31309;&#31639;&#12503;&#12525;&#12472;&#12455;&#12463;&#12488;\&#20013;&#22269;\(2004.12)ACW%20PJ(&#12381;&#12398;2&#65289;\pulau%20final\WINDOWS\Desktop\New%20Folder\Qo-1585.xls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ohlfs\Estudios2\Users\Eylem\AppData\Roaming\Microsoft\Excel\TIFLIS_TUNEL_TEKLIF.xls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Plant_main\khw\DAEWOO\UPSC\&#49444;&#52824;&#44277;&#49324;\&#51077;&#52272;&#44204;&#51201;-1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Cover"/>
      <sheetName val="Contents"/>
      <sheetName val="Summary"/>
      <sheetName val="HQBuilding"/>
      <sheetName val="FitOutHQBldg"/>
      <sheetName val="Security"/>
      <sheetName val="AutoMessengerSystem"/>
      <sheetName val="PASystem"/>
      <sheetName val="TelephoneSystem"/>
      <sheetName val="HQSpecialSystems"/>
      <sheetName val="WaterFeatures"/>
      <sheetName val="DealerRoom"/>
      <sheetName val="Services"/>
      <sheetName val="ACtoStairs"/>
      <sheetName val="GoodsDelivery"/>
      <sheetName val="ToiletPods"/>
      <sheetName val="HQBldgExtCladding"/>
      <sheetName val="GlazedSouthWall"/>
      <sheetName val="HQFFandE"/>
      <sheetName val="ConferenceCentre"/>
      <sheetName val="FitOutConfCentre"/>
      <sheetName val="ConfCentreSpecialSystems"/>
      <sheetName val="ConfCentreExtCladding"/>
      <sheetName val="ConfFFandE"/>
      <sheetName val="CarPark"/>
      <sheetName val="StatutoryCharges"/>
      <sheetName val="Drawingscover"/>
      <sheetName val="Drawings"/>
      <sheetName val="GFA HQ Building"/>
      <sheetName val="GFA Conference"/>
      <sheetName val="GeneralSummary"/>
      <sheetName val="ElementalSummary"/>
      <sheetName val="BQ"/>
      <sheetName val="BQ External"/>
      <sheetName val="SHOPLIST"/>
      <sheetName val="Notes"/>
      <sheetName val="Basis"/>
      <sheetName val="icmal"/>
      <sheetName val="#REF"/>
      <sheetName val="TAS"/>
      <sheetName val="GFA_HQ_Building"/>
      <sheetName val="GFA_Conference"/>
      <sheetName val="Penthouse Apartment"/>
      <sheetName val="LEVEL SHEET"/>
      <sheetName val="SPT vs PHI"/>
      <sheetName val="CASHFLOWS"/>
      <sheetName val="SubmitCal"/>
      <sheetName val="Cash2"/>
      <sheetName val="Z"/>
      <sheetName val="Raw Data"/>
      <sheetName val="Option"/>
      <sheetName val="Chiet tinh dz22"/>
      <sheetName val="Chiet tinh dz35"/>
      <sheetName val="_______"/>
      <sheetName val="核算项目余额表"/>
      <sheetName val="Criteria"/>
      <sheetName val="Assumptions"/>
      <sheetName val="@risk rents and incentives"/>
      <sheetName val="Car park lease"/>
      <sheetName val="Net rent analysis"/>
      <sheetName val="Poz-1 "/>
      <sheetName val="차액보증"/>
      <sheetName val="StattCo yCharges"/>
      <sheetName val="Su}}ary"/>
      <sheetName val="LABOUR HISTOGRAM"/>
      <sheetName val="D-623D"/>
      <sheetName val="改加胶玻璃、室外栏杆"/>
      <sheetName val="Graph Data (DO NOT PRINT)"/>
      <sheetName val="ancillary"/>
      <sheetName val="FOL - Bar"/>
      <sheetName val="1"/>
      <sheetName val="Lab Cum Hist"/>
      <sheetName val="CT Thang Mo"/>
      <sheetName val="HQ-TO"/>
      <sheetName val="BOQ"/>
      <sheetName val="Bill No. 2"/>
      <sheetName val="budget summary (2)"/>
      <sheetName val="Budget Analysis Summary"/>
      <sheetName val="Data"/>
      <sheetName val="Tender Summary"/>
      <sheetName val="Insurance Ext"/>
      <sheetName val="Prelims"/>
      <sheetName val="Customize Your Invoice"/>
      <sheetName val="B"/>
      <sheetName val="HVAC BoQ"/>
      <sheetName val="PriceSummary"/>
      <sheetName val="Sheet2"/>
      <sheetName val="Projet, methodes &amp; couts"/>
      <sheetName val="Macro1"/>
      <sheetName val="Planning"/>
      <sheetName val="TAHRIR"/>
      <sheetName val="Bases"/>
      <sheetName val="Risques majeurs &amp; Frais Ind."/>
      <sheetName val="Bouclage"/>
      <sheetName val="AREG_05"/>
      <sheetName val="CT  PL"/>
      <sheetName val=""/>
      <sheetName val="BQ_External"/>
      <sheetName val="Bill_1"/>
      <sheetName val="Bill_2"/>
      <sheetName val="Bill_3"/>
      <sheetName val="Bill_4"/>
      <sheetName val="Bill_5"/>
      <sheetName val="Bill_6"/>
      <sheetName val="Bill_7"/>
      <sheetName val="Sheet1"/>
      <sheetName val="企业表一"/>
      <sheetName val="M-5C"/>
      <sheetName val="M-5A"/>
      <sheetName val="Bill 2"/>
      <sheetName val="ANNEXURE-A"/>
      <sheetName val="POWER"/>
      <sheetName val="MTP"/>
      <sheetName val="LABOUR_HISTOGRAM"/>
      <sheetName val="JAS"/>
      <sheetName val="intr stool brkup"/>
      <sheetName val="Body Sheet"/>
      <sheetName val="1.0 Executive Summary"/>
      <sheetName val="Ap A"/>
      <sheetName val="List"/>
      <sheetName val="Budget"/>
      <sheetName val="GFA_HQ_Building1"/>
      <sheetName val="GFA_Conference1"/>
      <sheetName val="BQ_External1"/>
      <sheetName val="Penthouse_Apartment"/>
      <sheetName val="StattCo_yCharges"/>
      <sheetName val="Raw_Data"/>
      <sheetName val="@risk_rents_and_incentives"/>
      <sheetName val="Car_park_lease"/>
      <sheetName val="Net_rent_analysis"/>
      <sheetName val="Poz-1_"/>
      <sheetName val="Chiet_tinh_dz22"/>
      <sheetName val="Chiet_tinh_dz35"/>
      <sheetName val="Lab_Cum_Hist"/>
      <sheetName val="Graph_Data_(DO_NOT_PRINT)"/>
      <sheetName val="Projet,_methodes_&amp;_couts"/>
      <sheetName val="Risques_majeurs_&amp;_Frais_Ind_"/>
      <sheetName val="CT_Thang_Mo"/>
      <sheetName val="Bill_No__2"/>
      <sheetName val="SPT_vs_PHI"/>
      <sheetName val="budget_summary_(2)"/>
      <sheetName val="Budget_Analysis_Summary"/>
      <sheetName val="CT__PL"/>
      <sheetName val="LEVEL_SHEET"/>
      <sheetName val="FOL_-_Bar"/>
      <sheetName val="Currencies"/>
      <sheetName val="Rate analysis"/>
      <sheetName val="ConferenceCentre_x0000_옰ʒ䄂ʒ鵠ʐ䄂ʒ閐̐䄂ʒ蕈̐"/>
      <sheetName val="Top sheet"/>
      <sheetName val="COC"/>
      <sheetName val="Inputs"/>
      <sheetName val="LABOUR_HISTOGRAM1"/>
      <sheetName val="Sheet3"/>
      <sheetName val="SHOPLIST.xls"/>
      <sheetName val="Geneí¬_x0008_i_x0000__x0000__x0014__x0000_0."/>
      <sheetName val="70_x0000_,/0_x0000_s«_x0008_i_x0000_Æø_x0003_í¬_x0008_i_x0000_"/>
      <sheetName val="2 Div 14 "/>
      <sheetName val="기계내역서"/>
      <sheetName val="DATAS"/>
      <sheetName val="Tender_Summary"/>
      <sheetName val="Insurance_Ext"/>
      <sheetName val="Customize_Your_Invoice"/>
      <sheetName val="HVAC_BoQ"/>
      <sheetName val="GFA_HQ_Building3"/>
      <sheetName val="GFA_Conference3"/>
      <sheetName val="StattCo_yCharges2"/>
      <sheetName val="BQ_External3"/>
      <sheetName val="Penthouse_Apartment2"/>
      <sheetName val="LABOUR_HISTOGRAM3"/>
      <sheetName val="Chiet_tinh_dz222"/>
      <sheetName val="Chiet_tinh_dz352"/>
      <sheetName val="CT_Thang_Mo2"/>
      <sheetName val="Raw_Data2"/>
      <sheetName val="@risk_rents_and_incentives2"/>
      <sheetName val="Car_park_lease2"/>
      <sheetName val="Net_rent_analysis2"/>
      <sheetName val="Poz-1_2"/>
      <sheetName val="Lab_Cum_Hist2"/>
      <sheetName val="Graph_Data_(DO_NOT_PRINT)2"/>
      <sheetName val="LEVEL_SHEET2"/>
      <sheetName val="Bill_No__22"/>
      <sheetName val="Tender_Summary2"/>
      <sheetName val="Insurance_Ext2"/>
      <sheetName val="FOL_-_Bar2"/>
      <sheetName val="SPT_vs_PHI2"/>
      <sheetName val="Customize_Your_Invoice2"/>
      <sheetName val="HVAC_BoQ2"/>
      <sheetName val="budget_summary_(2)1"/>
      <sheetName val="Budget_Analysis_Summary1"/>
      <sheetName val="Body_Sheet1"/>
      <sheetName val="1_0_Executive_Summary1"/>
      <sheetName val="Projet,_methodes_&amp;_couts1"/>
      <sheetName val="Risques_majeurs_&amp;_Frais_Ind_1"/>
      <sheetName val="CT__PL1"/>
      <sheetName val="Top_sheet1"/>
      <sheetName val="intr_stool_brkup1"/>
      <sheetName val="Rate_analysis1"/>
      <sheetName val="GFA_HQ_Building2"/>
      <sheetName val="GFA_Conference2"/>
      <sheetName val="StattCo_yCharges1"/>
      <sheetName val="BQ_External2"/>
      <sheetName val="Penthouse_Apartment1"/>
      <sheetName val="LABOUR_HISTOGRAM2"/>
      <sheetName val="Chiet_tinh_dz221"/>
      <sheetName val="Chiet_tinh_dz351"/>
      <sheetName val="CT_Thang_Mo1"/>
      <sheetName val="Raw_Data1"/>
      <sheetName val="@risk_rents_and_incentives1"/>
      <sheetName val="Car_park_lease1"/>
      <sheetName val="Net_rent_analysis1"/>
      <sheetName val="Poz-1_1"/>
      <sheetName val="Lab_Cum_Hist1"/>
      <sheetName val="Graph_Data_(DO_NOT_PRINT)1"/>
      <sheetName val="LEVEL_SHEET1"/>
      <sheetName val="Bill_No__21"/>
      <sheetName val="Tender_Summary1"/>
      <sheetName val="Insurance_Ext1"/>
      <sheetName val="FOL_-_Bar1"/>
      <sheetName val="SPT_vs_PHI1"/>
      <sheetName val="Customize_Your_Invoice1"/>
      <sheetName val="HVAC_BoQ1"/>
      <sheetName val="Body_Sheet"/>
      <sheetName val="1_0_Executive_Summary"/>
      <sheetName val="Top_sheet"/>
      <sheetName val="intr_stool_brkup"/>
      <sheetName val="Rate_analysis"/>
      <sheetName val="sal"/>
      <sheetName val="SAP"/>
      <sheetName val="PROJECT BRIEF"/>
      <sheetName val="ACT_SPS"/>
      <sheetName val="SPSF"/>
      <sheetName val="Invoice Summary"/>
      <sheetName val="Bill 1"/>
      <sheetName val="Bill 3"/>
      <sheetName val="Bill 4"/>
      <sheetName val="Bill 5"/>
      <sheetName val="Bill 6"/>
      <sheetName val="Bill 7"/>
      <sheetName val="POWER ASSUMPTIONS"/>
      <sheetName val="concrete"/>
      <sheetName val="beam-reinft-IIInd floor"/>
      <sheetName val="beam-reinft-machine rm"/>
      <sheetName val="girder"/>
      <sheetName val="Rocker"/>
      <sheetName val="98Price"/>
      <sheetName val="Dubai golf"/>
      <sheetName val="WITHOUT C&amp;I PROFIT (3)"/>
      <sheetName val="C (3)"/>
      <sheetName val="GFA_HQ_Building4"/>
      <sheetName val="GFA_Conference4"/>
      <sheetName val="StattCo_yCharges3"/>
      <sheetName val="BQ_External4"/>
      <sheetName val="Penthouse_Apartment3"/>
      <sheetName val="LABOUR_HISTOGRAM4"/>
      <sheetName val="Chiet_tinh_dz223"/>
      <sheetName val="Chiet_tinh_dz353"/>
      <sheetName val="CT_Thang_Mo3"/>
      <sheetName val="Raw_Data3"/>
      <sheetName val="@risk_rents_and_incentives3"/>
      <sheetName val="Car_park_lease3"/>
      <sheetName val="Net_rent_analysis3"/>
      <sheetName val="Poz-1_3"/>
      <sheetName val="Lab_Cum_Hist3"/>
      <sheetName val="Graph_Data_(DO_NOT_PRINT)3"/>
      <sheetName val="LEVEL_SHEET3"/>
      <sheetName val="Bill_No__23"/>
      <sheetName val="Tender_Summary3"/>
      <sheetName val="Insurance_Ext3"/>
      <sheetName val="FOL_-_Bar3"/>
      <sheetName val="SPT_vs_PHI3"/>
      <sheetName val="Customize_Your_Invoice3"/>
      <sheetName val="HVAC_BoQ3"/>
      <sheetName val="budget_summary_(2)2"/>
      <sheetName val="Budget_Analysis_Summary2"/>
      <sheetName val="Body_Sheet2"/>
      <sheetName val="1_0_Executive_Summary2"/>
      <sheetName val="Projet,_methodes_&amp;_couts2"/>
      <sheetName val="Risques_majeurs_&amp;_Frais_Ind_2"/>
      <sheetName val="CT__PL2"/>
      <sheetName val="Top_sheet2"/>
      <sheetName val="intr_stool_brkup2"/>
      <sheetName val="Rate_analysis2"/>
      <sheetName val="GFA_HQ_Building5"/>
      <sheetName val="GFA_Conference5"/>
      <sheetName val="StattCo_yCharges4"/>
      <sheetName val="BQ_External5"/>
      <sheetName val="Penthouse_Apartment4"/>
      <sheetName val="LABOUR_HISTOGRAM5"/>
      <sheetName val="Chiet_tinh_dz224"/>
      <sheetName val="Chiet_tinh_dz354"/>
      <sheetName val="CT_Thang_Mo4"/>
      <sheetName val="Raw_Data4"/>
      <sheetName val="@risk_rents_and_incentives4"/>
      <sheetName val="Car_park_lease4"/>
      <sheetName val="Net_rent_analysis4"/>
      <sheetName val="Poz-1_4"/>
      <sheetName val="Lab_Cum_Hist4"/>
      <sheetName val="Graph_Data_(DO_NOT_PRINT)4"/>
      <sheetName val="LEVEL_SHEET4"/>
      <sheetName val="Bill_No__24"/>
      <sheetName val="Tender_Summary4"/>
      <sheetName val="Insurance_Ext4"/>
      <sheetName val="FOL_-_Bar4"/>
      <sheetName val="SPT_vs_PHI4"/>
      <sheetName val="Customize_Your_Invoice4"/>
      <sheetName val="HVAC_BoQ4"/>
      <sheetName val="budget_summary_(2)3"/>
      <sheetName val="Budget_Analysis_Summary3"/>
      <sheetName val="Body_Sheet3"/>
      <sheetName val="1_0_Executive_Summary3"/>
      <sheetName val="Projet,_methodes_&amp;_couts3"/>
      <sheetName val="Risques_majeurs_&amp;_Frais_Ind_3"/>
      <sheetName val="CT__PL3"/>
      <sheetName val="Top_sheet3"/>
      <sheetName val="intr_stool_brkup3"/>
      <sheetName val="Rate_analysis3"/>
      <sheetName val="BILL COV"/>
      <sheetName val="Ra  stair"/>
      <sheetName val="공종별_집계금액"/>
      <sheetName val="Wall"/>
      <sheetName val="Geneí¬_x0008_i"/>
      <sheetName val="70"/>
      <sheetName val="GFA_HQ_Building6"/>
      <sheetName val="MOS"/>
      <sheetName val="CODE"/>
      <sheetName val="Civil Boq"/>
      <sheetName val="마산월령동골조물량변경"/>
      <sheetName val="250mm"/>
      <sheetName val="200mm"/>
      <sheetName val="160mm"/>
      <sheetName val="FITTINGS"/>
      <sheetName val="VALVE CHAMBERS"/>
      <sheetName val="Fire Hydrants"/>
      <sheetName val="B.GATE VALVE"/>
      <sheetName val="Sub G1 Fire"/>
      <sheetName val="Sub G12 Fire"/>
      <sheetName val="CHART OF ACCOUNTS"/>
      <sheetName val="E-Bill No.6 A-O"/>
      <sheetName val="Bill_21"/>
      <sheetName val="Ap_A"/>
      <sheetName val="SHOPLIST_xls"/>
      <sheetName val="Geneí¬i0_"/>
      <sheetName val="70,/0s«iÆøí¬i"/>
      <sheetName val="2_Div_14_"/>
      <sheetName val="PROJECT_BRIEF"/>
      <sheetName val="Invoice_Summary"/>
      <sheetName val="ABSTRACT"/>
      <sheetName val="DETAILED  BOQ"/>
      <sheetName val="M-Book for Conc"/>
      <sheetName val="M-Book for FW"/>
      <sheetName val="Vehicles"/>
      <sheetName val="PA- Consutant "/>
      <sheetName val="Design"/>
      <sheetName val="Annex"/>
      <sheetName val="factors"/>
      <sheetName val="P4-B"/>
      <sheetName val="Break_Up"/>
      <sheetName val="RESULT"/>
      <sheetName val="IO LIST"/>
      <sheetName val="Formulas"/>
      <sheetName val="Material "/>
      <sheetName val="Quote Sheet"/>
      <sheetName val="upa"/>
      <sheetName val="foot-slab reinft"/>
      <sheetName val="Materials Cost(PCC)"/>
      <sheetName val="PROJECT_BRIEF1"/>
      <sheetName val="Bill_22"/>
      <sheetName val="C_(3)1"/>
      <sheetName val="Ap_A1"/>
      <sheetName val="2_Div_14_1"/>
      <sheetName val="Bill_11"/>
      <sheetName val="Bill_31"/>
      <sheetName val="Bill_41"/>
      <sheetName val="Bill_51"/>
      <sheetName val="Bill_61"/>
      <sheetName val="Bill_71"/>
      <sheetName val="Dubai_golf"/>
      <sheetName val="beam-reinft-IIInd_floor"/>
      <sheetName val="POWER_ASSUMPTIONS"/>
      <sheetName val="beam-reinft-machine_rm"/>
      <sheetName val="C_(3)"/>
      <sheetName val="CERTIFICATE"/>
      <sheetName val="Softscape Buildup"/>
      <sheetName val="Mat'l Rate"/>
      <sheetName val="HIRED LABOUR CODE"/>
      <sheetName val="Toolbox"/>
      <sheetName val="Data_Summary"/>
      <sheetName val="India F&amp;S Template"/>
      <sheetName val="Day work"/>
      <sheetName val="Activity List"/>
      <sheetName val="房屋及建筑物"/>
      <sheetName val="XL4Poppy"/>
      <sheetName val="B185-B-2"/>
      <sheetName val="B185-B-3"/>
      <sheetName val="B185-B-4"/>
      <sheetName val="B185-B-5"/>
      <sheetName val="B185-B-6"/>
      <sheetName val="B185-B-7"/>
      <sheetName val="B185-B-8"/>
      <sheetName val="B185-B-9.1"/>
      <sheetName val="B185-B-9.2"/>
      <sheetName val="ConferenceCentre?옰ʒ䄂ʒ鵠ʐ䄂ʒ閐̐䄂ʒ蕈̐"/>
      <sheetName val="INSTR"/>
      <sheetName val="GFA_HQ_Building8"/>
      <sheetName val="GFA_Conference7"/>
      <sheetName val="BQ_External7"/>
      <sheetName val="Graph_Data_(DO_NOT_PRINT)6"/>
      <sheetName val="Penthouse_Apartment6"/>
      <sheetName val="Chiet_tinh_dz226"/>
      <sheetName val="Chiet_tinh_dz356"/>
      <sheetName val="StattCo_yCharges6"/>
      <sheetName val="Raw_Data6"/>
      <sheetName val="LABOUR_HISTOGRAM7"/>
      <sheetName val="@risk_rents_and_incentives6"/>
      <sheetName val="Car_park_lease6"/>
      <sheetName val="Net_rent_analysis6"/>
      <sheetName val="Poz-1_6"/>
      <sheetName val="CT_Thang_Mo6"/>
      <sheetName val="Lab_Cum_Hist6"/>
      <sheetName val="LEVEL_SHEET6"/>
      <sheetName val="Bill_No__26"/>
      <sheetName val="Tender_Summary6"/>
      <sheetName val="Insurance_Ext6"/>
      <sheetName val="FOL_-_Bar6"/>
      <sheetName val="SPT_vs_PHI6"/>
      <sheetName val="Customize_Your_Invoice6"/>
      <sheetName val="HVAC_BoQ6"/>
      <sheetName val="budget_summary_(2)5"/>
      <sheetName val="Budget_Analysis_Summary5"/>
      <sheetName val="Body_Sheet5"/>
      <sheetName val="1_0_Executive_Summary5"/>
      <sheetName val="Projet,_methodes_&amp;_couts5"/>
      <sheetName val="Risques_majeurs_&amp;_Frais_Ind_5"/>
      <sheetName val="Top_sheet5"/>
      <sheetName val="CT__PL5"/>
      <sheetName val="intr_stool_brkup5"/>
      <sheetName val="Rate_analysis5"/>
      <sheetName val="Dubai_golf1"/>
      <sheetName val="SHOPLIST_xls1"/>
      <sheetName val="Bill_12"/>
      <sheetName val="Bill_32"/>
      <sheetName val="Bill_42"/>
      <sheetName val="Bill_52"/>
      <sheetName val="Bill_62"/>
      <sheetName val="Bill_72"/>
      <sheetName val="beam-reinft-IIInd_floor1"/>
      <sheetName val="Invoice_Summary1"/>
      <sheetName val="POWER_ASSUMPTIONS1"/>
      <sheetName val="beam-reinft-machine_rm1"/>
      <sheetName val="Geneí¬i"/>
      <sheetName val="GFA_HQ_Building7"/>
      <sheetName val="GFA_Conference6"/>
      <sheetName val="BQ_External6"/>
      <sheetName val="StattCo_yCharges5"/>
      <sheetName val="Penthouse_Apartment5"/>
      <sheetName val="LABOUR_HISTOGRAM6"/>
      <sheetName val="Graph_Data_(DO_NOT_PRINT)5"/>
      <sheetName val="Projet,_methodes_&amp;_couts4"/>
      <sheetName val="Risques_majeurs_&amp;_Frais_Ind_4"/>
      <sheetName val="Chiet_tinh_dz225"/>
      <sheetName val="Chiet_tinh_dz355"/>
      <sheetName val="Raw_Data5"/>
      <sheetName val="@risk_rents_and_incentives5"/>
      <sheetName val="Car_park_lease5"/>
      <sheetName val="Net_rent_analysis5"/>
      <sheetName val="Poz-1_5"/>
      <sheetName val="CT_Thang_Mo5"/>
      <sheetName val="Lab_Cum_Hist5"/>
      <sheetName val="Bill_No__25"/>
      <sheetName val="CT__PL4"/>
      <sheetName val="budget_summary_(2)4"/>
      <sheetName val="Budget_Analysis_Summary4"/>
      <sheetName val="Customize_Your_Invoice5"/>
      <sheetName val="HVAC_BoQ5"/>
      <sheetName val="FOL_-_Bar5"/>
      <sheetName val="LEVEL_SHEET5"/>
      <sheetName val="SPT_vs_PHI5"/>
      <sheetName val="Body_Sheet4"/>
      <sheetName val="1_0_Executive_Summary4"/>
      <sheetName val="intr_stool_brkup4"/>
      <sheetName val="Tender_Summary5"/>
      <sheetName val="Insurance_Ext5"/>
      <sheetName val="Top_sheet4"/>
      <sheetName val="Rate_analysis4"/>
      <sheetName val="GFA_HQ_Building9"/>
      <sheetName val="GFA_Conference8"/>
      <sheetName val="BQ_External8"/>
      <sheetName val="Graph_Data_(DO_NOT_PRINT)7"/>
      <sheetName val="Penthouse_Apartment7"/>
      <sheetName val="Chiet_tinh_dz227"/>
      <sheetName val="Chiet_tinh_dz357"/>
      <sheetName val="StattCo_yCharges7"/>
      <sheetName val="Raw_Data7"/>
      <sheetName val="LABOUR_HISTOGRAM8"/>
      <sheetName val="@risk_rents_and_incentives7"/>
      <sheetName val="Car_park_lease7"/>
      <sheetName val="Net_rent_analysis7"/>
      <sheetName val="Poz-1_7"/>
      <sheetName val="CT_Thang_Mo7"/>
      <sheetName val="Lab_Cum_Hist7"/>
      <sheetName val="LEVEL_SHEET7"/>
      <sheetName val="Bill_No__27"/>
      <sheetName val="Tender_Summary7"/>
      <sheetName val="Insurance_Ext7"/>
      <sheetName val="FOL_-_Bar7"/>
      <sheetName val="SPT_vs_PHI7"/>
      <sheetName val="Working for RCC"/>
      <sheetName val="2_Div_14_2"/>
      <sheetName val="Bill_23"/>
      <sheetName val="Ap_A2"/>
      <sheetName val="PROJECT_BRIEF2"/>
      <sheetName val="C_(3)2"/>
      <sheetName val="WITHOUT_C&amp;I_PROFIT_(3)"/>
      <sheetName val="Civil_Boq"/>
      <sheetName val="DETAILED__BOQ"/>
      <sheetName val="M-Book_for_Conc"/>
      <sheetName val="M-Book_for_FW"/>
      <sheetName val="Activity_List"/>
      <sheetName val="HIRED_LABOUR_CODE"/>
      <sheetName val="PA-_Consutant_"/>
      <sheetName val="foot-slab_reinft"/>
      <sheetName val="Softscape_Buildup"/>
      <sheetName val="Mat'l_Rate"/>
      <sheetName val="Ap_A3"/>
      <sheetName val="2_Div_14_3"/>
      <sheetName val="SHOPLIST_xls2"/>
      <sheetName val="PROJECT_BRIEF3"/>
      <sheetName val="Bill_24"/>
      <sheetName val="C_(3)3"/>
      <sheetName val="Bill_13"/>
      <sheetName val="Bill_33"/>
      <sheetName val="Bill_43"/>
      <sheetName val="Bill_53"/>
      <sheetName val="Bill_63"/>
      <sheetName val="Bill_73"/>
      <sheetName val="Dubai_golf2"/>
      <sheetName val="beam-reinft-IIInd_floor2"/>
      <sheetName val="Invoice_Summary2"/>
      <sheetName val="POWER_ASSUMPTIONS2"/>
      <sheetName val="beam-reinft-machine_rm2"/>
      <sheetName val="Civil_Boq1"/>
      <sheetName val="WITHOUT_C&amp;I_PROFIT_(3)1"/>
      <sheetName val="Activity_List1"/>
      <sheetName val="Softscape_Buildup1"/>
      <sheetName val="Mat'l_Rate1"/>
      <sheetName val="RA-markate"/>
      <sheetName val="갑지"/>
      <sheetName val="15-MECH"/>
      <sheetName val="VALVE_CHAMBERS"/>
      <sheetName val="Fire_Hydrants"/>
      <sheetName val="B_GATE_VALVE"/>
      <sheetName val="Sub_G1_Fire"/>
      <sheetName val="Sub_G12_Fire"/>
      <sheetName val="DETAILED__BOQ1"/>
      <sheetName val="M-Book_for_Conc1"/>
      <sheetName val="M-Book_for_FW1"/>
      <sheetName val="Ra__stair"/>
      <sheetName val="HIRED_LABOUR_CODE1"/>
      <sheetName val="PA-_Consutant_1"/>
      <sheetName val="foot-slab_reinft1"/>
      <sheetName val="BILL_COV"/>
      <sheetName val="budget_summary_(2)6"/>
      <sheetName val="Budget_Analysis_Summary6"/>
      <sheetName val="Customize_Your_Invoice7"/>
      <sheetName val="HVAC_BoQ7"/>
      <sheetName val="Projet,_methodes_&amp;_couts6"/>
      <sheetName val="Risques_majeurs_&amp;_Frais_Ind_6"/>
      <sheetName val="CT__PL6"/>
      <sheetName val="intr_stool_brkup6"/>
      <sheetName val="Top_sheet6"/>
      <sheetName val="Body_Sheet6"/>
      <sheetName val="1_0_Executive_Summary6"/>
      <sheetName val="Bill_14"/>
      <sheetName val="Bill_25"/>
      <sheetName val="Bill_34"/>
      <sheetName val="Bill_44"/>
      <sheetName val="Bill_54"/>
      <sheetName val="Bill_64"/>
      <sheetName val="Bill_74"/>
      <sheetName val="2_Div_14_4"/>
      <sheetName val="Ap_A4"/>
      <sheetName val="SHOPLIST_xls3"/>
      <sheetName val="Dubai_golf3"/>
      <sheetName val="beam-reinft-IIInd_floor3"/>
      <sheetName val="beam-reinft-machine_rm3"/>
      <sheetName val="POWER_ASSUMPTIONS3"/>
      <sheetName val="Invoice_Summary3"/>
      <sheetName val="PROJECT_BRIEF4"/>
      <sheetName val="C_(3)4"/>
      <sheetName val="Civil_Boq2"/>
      <sheetName val="Activity_List2"/>
      <sheetName val="WITHOUT_C&amp;I_PROFIT_(3)2"/>
      <sheetName val="VALVE_CHAMBERS1"/>
      <sheetName val="Fire_Hydrants1"/>
      <sheetName val="B_GATE_VALVE1"/>
      <sheetName val="Sub_G1_Fire1"/>
      <sheetName val="Sub_G12_Fire1"/>
      <sheetName val="DETAILED__BOQ2"/>
      <sheetName val="M-Book_for_Conc2"/>
      <sheetName val="M-Book_for_FW2"/>
      <sheetName val="Ra__stair1"/>
      <sheetName val="HIRED_LABOUR_CODE2"/>
      <sheetName val="PA-_Consutant_2"/>
      <sheetName val="foot-slab_reinft2"/>
      <sheetName val="BILL_COV1"/>
      <sheetName val="Eq. Mobilization"/>
      <sheetName val="Chiet t"/>
      <sheetName val="COLUMN"/>
      <sheetName val="Staffing and Rates IA"/>
      <sheetName val="w't table"/>
      <sheetName val="cp-e1"/>
      <sheetName val="Div. 02"/>
      <sheetName val="Div. 03"/>
      <sheetName val="Div. 04"/>
      <sheetName val="Div. 05"/>
      <sheetName val="Div. 06"/>
      <sheetName val="Div. 07"/>
      <sheetName val="Div. 08"/>
      <sheetName val="Div. 09"/>
      <sheetName val="Div. 10"/>
      <sheetName val="Div. 11"/>
      <sheetName val="Div. 12"/>
      <sheetName val="Div.13"/>
      <sheetName val="EXTERNAL WORKS"/>
      <sheetName val="PARAMETER"/>
      <sheetName val="PRODUCTIVITY RATE"/>
      <sheetName val="U.R.A - MASONRY"/>
      <sheetName val="U.R.A - PLASTERING"/>
      <sheetName val="U.R.A - TILING"/>
      <sheetName val="U.R.A - GRANITE"/>
      <sheetName val="V.C 2 - EARTHWORK"/>
      <sheetName val="V.C 9 - CERAMIC"/>
      <sheetName val="V.C 9 - FINISHES"/>
      <sheetName val="Rate_analysis6"/>
      <sheetName val="Day_work"/>
      <sheetName val="Quantity"/>
      <sheetName val="??-BLDG"/>
      <sheetName val="PNT-QUOT-#3"/>
      <sheetName val="COAT&amp;WRAP-QIOT-#3"/>
      <sheetName val="ml"/>
      <sheetName val="col-reinft1"/>
      <sheetName val="bill nb2-Plumbing &amp; Drainag"/>
      <sheetName val="Pl &amp; Dr B"/>
      <sheetName val="Pl &amp; Dr G"/>
      <sheetName val="Pl &amp; Dr M"/>
      <sheetName val="Pl &amp; Dr 1"/>
      <sheetName val="Pl &amp; Dr 2"/>
      <sheetName val="Pl &amp; Dr 3"/>
      <sheetName val="Pl &amp; Dr 4"/>
      <sheetName val="Pl &amp; Dr 5"/>
      <sheetName val="Pl &amp; Dr 6"/>
      <sheetName val="Pl &amp; Dr 7"/>
      <sheetName val="Pl &amp; Dr 8"/>
      <sheetName val="Pl &amp; Dr R"/>
      <sheetName val="FF B"/>
      <sheetName val="FF G"/>
      <sheetName val="FF M"/>
      <sheetName val="FF 1"/>
      <sheetName val="FF 2 "/>
      <sheetName val="FF 3"/>
      <sheetName val="FF 4"/>
      <sheetName val="FF 5"/>
      <sheetName val="FF 6 "/>
      <sheetName val="FF 7"/>
      <sheetName val="FF 8"/>
      <sheetName val="FF R"/>
      <sheetName val="bill nb3-FF"/>
      <sheetName val="HVAC B"/>
      <sheetName val="HVAC G"/>
      <sheetName val="HVAC M"/>
      <sheetName val="HVAC 1"/>
      <sheetName val="HVAC 2"/>
      <sheetName val="HVAC 3"/>
      <sheetName val="HVAC 4"/>
      <sheetName val="HVAC 5"/>
      <sheetName val="HVAC 6"/>
      <sheetName val="HVAC 7"/>
      <sheetName val="HVAC 8"/>
      <sheetName val="HVAC R"/>
      <sheetName val="bill nb4-HVAC"/>
      <sheetName val="Pre"/>
      <sheetName val="SC B"/>
      <sheetName val="SC G"/>
      <sheetName val="SC M"/>
      <sheetName val="SC 1"/>
      <sheetName val="SC 2"/>
      <sheetName val="SC 3"/>
      <sheetName val="SC 4"/>
      <sheetName val="SC 5"/>
      <sheetName val="SC 6"/>
      <sheetName val="SC 7"/>
      <sheetName val="SC 8"/>
      <sheetName val="SC R"/>
      <sheetName val="6-SC"/>
      <sheetName val="AV B"/>
      <sheetName val="AV G"/>
      <sheetName val="AV M"/>
      <sheetName val="AV 1"/>
      <sheetName val="AV 2"/>
      <sheetName val="AV 3"/>
      <sheetName val="AV 4"/>
      <sheetName val="AV 5"/>
      <sheetName val="AV 6"/>
      <sheetName val="AV 7"/>
      <sheetName val="AV 8"/>
      <sheetName val="7-AV"/>
      <sheetName val="EL B"/>
      <sheetName val="ELG"/>
      <sheetName val="EL M"/>
      <sheetName val="EL 1"/>
      <sheetName val="EL 2"/>
      <sheetName val="EL 3"/>
      <sheetName val="EL 4"/>
      <sheetName val="EL 5"/>
      <sheetName val="EL 6"/>
      <sheetName val="EL 7"/>
      <sheetName val="EL 8"/>
      <sheetName val="EL R"/>
      <sheetName val="EL TR"/>
      <sheetName val="8- EL"/>
      <sheetName val="FA B"/>
      <sheetName val="FA G"/>
      <sheetName val="FA M"/>
      <sheetName val="FA 1"/>
      <sheetName val="FA 2"/>
      <sheetName val="FA 3"/>
      <sheetName val="FA 4"/>
      <sheetName val="FA 5"/>
      <sheetName val="FA 6"/>
      <sheetName val="FA 7"/>
      <sheetName val="FA 8"/>
      <sheetName val="FA R"/>
      <sheetName val="9- FA"/>
      <sheetName val="escalation"/>
      <sheetName val="ANAL"/>
      <sheetName val="BOQ_Direct_selling cost"/>
      <sheetName val="Softscape_Buildup2"/>
      <sheetName val="Mat'l_Rate2"/>
      <sheetName val="B03"/>
      <sheetName val="B09.1"/>
      <sheetName val="SIEMENS"/>
    </sheetNames>
    <sheetDataSet>
      <sheetData sheetId="0" refreshError="1"/>
      <sheetData sheetId="1" refreshError="1"/>
      <sheetData sheetId="2" refreshError="1"/>
      <sheetData sheetId="3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/>
      <sheetData sheetId="21" refreshError="1"/>
      <sheetData sheetId="22" refreshError="1"/>
      <sheetData sheetId="23" refreshError="1"/>
      <sheetData sheetId="24" refreshError="1"/>
      <sheetData sheetId="25" refreshError="1"/>
      <sheetData sheetId="26" refreshError="1"/>
      <sheetData sheetId="27" refreshError="1"/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 refreshError="1"/>
      <sheetData sheetId="51" refreshError="1"/>
      <sheetData sheetId="52" refreshError="1"/>
      <sheetData sheetId="53" refreshError="1"/>
      <sheetData sheetId="54" refreshError="1"/>
      <sheetData sheetId="55" refreshError="1"/>
      <sheetData sheetId="56" refreshError="1"/>
      <sheetData sheetId="57" refreshError="1"/>
      <sheetData sheetId="58" refreshError="1"/>
      <sheetData sheetId="59" refreshError="1"/>
      <sheetData sheetId="60" refreshError="1"/>
      <sheetData sheetId="61" refreshError="1"/>
      <sheetData sheetId="62" refreshError="1"/>
      <sheetData sheetId="63" refreshError="1"/>
      <sheetData sheetId="64" refreshError="1"/>
      <sheetData sheetId="65" refreshError="1"/>
      <sheetData sheetId="66" refreshError="1"/>
      <sheetData sheetId="67" refreshError="1"/>
      <sheetData sheetId="68" refreshError="1"/>
      <sheetData sheetId="69" refreshError="1"/>
      <sheetData sheetId="70" refreshError="1"/>
      <sheetData sheetId="71" refreshError="1"/>
      <sheetData sheetId="72" refreshError="1"/>
      <sheetData sheetId="73" refreshError="1"/>
      <sheetData sheetId="74" refreshError="1"/>
      <sheetData sheetId="75" refreshError="1"/>
      <sheetData sheetId="76" refreshError="1"/>
      <sheetData sheetId="77" refreshError="1"/>
      <sheetData sheetId="78" refreshError="1"/>
      <sheetData sheetId="79" refreshError="1"/>
      <sheetData sheetId="80" refreshError="1"/>
      <sheetData sheetId="81" refreshError="1"/>
      <sheetData sheetId="82" refreshError="1"/>
      <sheetData sheetId="83" refreshError="1"/>
      <sheetData sheetId="84" refreshError="1"/>
      <sheetData sheetId="85" refreshError="1"/>
      <sheetData sheetId="86" refreshError="1"/>
      <sheetData sheetId="87" refreshError="1"/>
      <sheetData sheetId="88" refreshError="1"/>
      <sheetData sheetId="89" refreshError="1"/>
      <sheetData sheetId="90" refreshError="1"/>
      <sheetData sheetId="91" refreshError="1"/>
      <sheetData sheetId="92" refreshError="1"/>
      <sheetData sheetId="93" refreshError="1"/>
      <sheetData sheetId="94" refreshError="1"/>
      <sheetData sheetId="95" refreshError="1"/>
      <sheetData sheetId="96" refreshError="1"/>
      <sheetData sheetId="97" refreshError="1"/>
      <sheetData sheetId="98" refreshError="1"/>
      <sheetData sheetId="99" refreshError="1"/>
      <sheetData sheetId="100" refreshError="1"/>
      <sheetData sheetId="101" refreshError="1"/>
      <sheetData sheetId="102" refreshError="1"/>
      <sheetData sheetId="103" refreshError="1"/>
      <sheetData sheetId="104" refreshError="1"/>
      <sheetData sheetId="105" refreshError="1"/>
      <sheetData sheetId="106" refreshError="1"/>
      <sheetData sheetId="107" refreshError="1"/>
      <sheetData sheetId="108" refreshError="1"/>
      <sheetData sheetId="109"/>
      <sheetData sheetId="110" refreshError="1"/>
      <sheetData sheetId="111"/>
      <sheetData sheetId="112"/>
      <sheetData sheetId="113" refreshError="1"/>
      <sheetData sheetId="114" refreshError="1"/>
      <sheetData sheetId="115" refreshError="1"/>
      <sheetData sheetId="116" refreshError="1"/>
      <sheetData sheetId="117" refreshError="1"/>
      <sheetData sheetId="118"/>
      <sheetData sheetId="119"/>
      <sheetData sheetId="120" refreshError="1"/>
      <sheetData sheetId="121" refreshError="1"/>
      <sheetData sheetId="122" refreshError="1"/>
      <sheetData sheetId="123" refreshError="1"/>
      <sheetData sheetId="124" refreshError="1"/>
      <sheetData sheetId="125" refreshError="1"/>
      <sheetData sheetId="126" refreshError="1"/>
      <sheetData sheetId="127" refreshError="1"/>
      <sheetData sheetId="128" refreshError="1"/>
      <sheetData sheetId="129" refreshError="1"/>
      <sheetData sheetId="130" refreshError="1"/>
      <sheetData sheetId="131" refreshError="1"/>
      <sheetData sheetId="132" refreshError="1"/>
      <sheetData sheetId="133" refreshError="1"/>
      <sheetData sheetId="134" refreshError="1"/>
      <sheetData sheetId="135" refreshError="1"/>
      <sheetData sheetId="136" refreshError="1"/>
      <sheetData sheetId="137" refreshError="1"/>
      <sheetData sheetId="138" refreshError="1"/>
      <sheetData sheetId="139" refreshError="1"/>
      <sheetData sheetId="140" refreshError="1"/>
      <sheetData sheetId="141" refreshError="1"/>
      <sheetData sheetId="142" refreshError="1"/>
      <sheetData sheetId="143" refreshError="1"/>
      <sheetData sheetId="144" refreshError="1"/>
      <sheetData sheetId="145" refreshError="1"/>
      <sheetData sheetId="146" refreshError="1"/>
      <sheetData sheetId="147" refreshError="1"/>
      <sheetData sheetId="148"/>
      <sheetData sheetId="149"/>
      <sheetData sheetId="150" refreshError="1"/>
      <sheetData sheetId="151" refreshError="1"/>
      <sheetData sheetId="152"/>
      <sheetData sheetId="153"/>
      <sheetData sheetId="154" refreshError="1"/>
      <sheetData sheetId="155" refreshError="1"/>
      <sheetData sheetId="156"/>
      <sheetData sheetId="157"/>
      <sheetData sheetId="158"/>
      <sheetData sheetId="159"/>
      <sheetData sheetId="160"/>
      <sheetData sheetId="161"/>
      <sheetData sheetId="162"/>
      <sheetData sheetId="163"/>
      <sheetData sheetId="164"/>
      <sheetData sheetId="165"/>
      <sheetData sheetId="166"/>
      <sheetData sheetId="167"/>
      <sheetData sheetId="168"/>
      <sheetData sheetId="169"/>
      <sheetData sheetId="170"/>
      <sheetData sheetId="171"/>
      <sheetData sheetId="172"/>
      <sheetData sheetId="173"/>
      <sheetData sheetId="174"/>
      <sheetData sheetId="175" refreshError="1"/>
      <sheetData sheetId="176" refreshError="1"/>
      <sheetData sheetId="177" refreshError="1"/>
      <sheetData sheetId="178" refreshError="1"/>
      <sheetData sheetId="179" refreshError="1"/>
      <sheetData sheetId="180" refreshError="1"/>
      <sheetData sheetId="181" refreshError="1"/>
      <sheetData sheetId="182" refreshError="1"/>
      <sheetData sheetId="183" refreshError="1"/>
      <sheetData sheetId="184" refreshError="1"/>
      <sheetData sheetId="185" refreshError="1"/>
      <sheetData sheetId="186" refreshError="1"/>
      <sheetData sheetId="187" refreshError="1"/>
      <sheetData sheetId="188" refreshError="1"/>
      <sheetData sheetId="189" refreshError="1"/>
      <sheetData sheetId="190" refreshError="1"/>
      <sheetData sheetId="191" refreshError="1"/>
      <sheetData sheetId="192" refreshError="1"/>
      <sheetData sheetId="193" refreshError="1"/>
      <sheetData sheetId="194" refreshError="1"/>
      <sheetData sheetId="195" refreshError="1"/>
      <sheetData sheetId="196" refreshError="1"/>
      <sheetData sheetId="197" refreshError="1"/>
      <sheetData sheetId="198" refreshError="1"/>
      <sheetData sheetId="199" refreshError="1"/>
      <sheetData sheetId="200" refreshError="1"/>
      <sheetData sheetId="201" refreshError="1"/>
      <sheetData sheetId="202" refreshError="1"/>
      <sheetData sheetId="203" refreshError="1"/>
      <sheetData sheetId="204" refreshError="1"/>
      <sheetData sheetId="205" refreshError="1"/>
      <sheetData sheetId="206" refreshError="1"/>
      <sheetData sheetId="207" refreshError="1"/>
      <sheetData sheetId="208" refreshError="1"/>
      <sheetData sheetId="209" refreshError="1"/>
      <sheetData sheetId="210" refreshError="1"/>
      <sheetData sheetId="211" refreshError="1"/>
      <sheetData sheetId="212" refreshError="1"/>
      <sheetData sheetId="213" refreshError="1"/>
      <sheetData sheetId="214" refreshError="1"/>
      <sheetData sheetId="215" refreshError="1"/>
      <sheetData sheetId="216" refreshError="1"/>
      <sheetData sheetId="217" refreshError="1"/>
      <sheetData sheetId="218" refreshError="1"/>
      <sheetData sheetId="219" refreshError="1"/>
      <sheetData sheetId="220" refreshError="1"/>
      <sheetData sheetId="221" refreshError="1"/>
      <sheetData sheetId="222"/>
      <sheetData sheetId="223"/>
      <sheetData sheetId="224"/>
      <sheetData sheetId="225"/>
      <sheetData sheetId="226"/>
      <sheetData sheetId="227" refreshError="1"/>
      <sheetData sheetId="228"/>
      <sheetData sheetId="229"/>
      <sheetData sheetId="230"/>
      <sheetData sheetId="231"/>
      <sheetData sheetId="232"/>
      <sheetData sheetId="233"/>
      <sheetData sheetId="234"/>
      <sheetData sheetId="235"/>
      <sheetData sheetId="236"/>
      <sheetData sheetId="237"/>
      <sheetData sheetId="238"/>
      <sheetData sheetId="239"/>
      <sheetData sheetId="240"/>
      <sheetData sheetId="241"/>
      <sheetData sheetId="242"/>
      <sheetData sheetId="243"/>
      <sheetData sheetId="244"/>
      <sheetData sheetId="245"/>
      <sheetData sheetId="246" refreshError="1"/>
      <sheetData sheetId="247"/>
      <sheetData sheetId="248"/>
      <sheetData sheetId="249"/>
      <sheetData sheetId="250"/>
      <sheetData sheetId="251"/>
      <sheetData sheetId="252"/>
      <sheetData sheetId="253"/>
      <sheetData sheetId="254"/>
      <sheetData sheetId="255" refreshError="1"/>
      <sheetData sheetId="256" refreshError="1"/>
      <sheetData sheetId="257" refreshError="1"/>
      <sheetData sheetId="258" refreshError="1"/>
      <sheetData sheetId="259" refreshError="1"/>
      <sheetData sheetId="260" refreshError="1"/>
      <sheetData sheetId="261" refreshError="1"/>
      <sheetData sheetId="262" refreshError="1"/>
      <sheetData sheetId="263" refreshError="1"/>
      <sheetData sheetId="264" refreshError="1"/>
      <sheetData sheetId="265" refreshError="1"/>
      <sheetData sheetId="266" refreshError="1"/>
      <sheetData sheetId="267" refreshError="1"/>
      <sheetData sheetId="268" refreshError="1"/>
      <sheetData sheetId="269" refreshError="1"/>
      <sheetData sheetId="270" refreshError="1"/>
      <sheetData sheetId="271" refreshError="1"/>
      <sheetData sheetId="272" refreshError="1"/>
      <sheetData sheetId="273" refreshError="1"/>
      <sheetData sheetId="274" refreshError="1"/>
      <sheetData sheetId="275" refreshError="1"/>
      <sheetData sheetId="276" refreshError="1"/>
      <sheetData sheetId="277" refreshError="1"/>
      <sheetData sheetId="278" refreshError="1"/>
      <sheetData sheetId="279" refreshError="1"/>
      <sheetData sheetId="280" refreshError="1"/>
      <sheetData sheetId="281" refreshError="1"/>
      <sheetData sheetId="282" refreshError="1"/>
      <sheetData sheetId="283" refreshError="1"/>
      <sheetData sheetId="284" refreshError="1"/>
      <sheetData sheetId="285" refreshError="1"/>
      <sheetData sheetId="286" refreshError="1"/>
      <sheetData sheetId="287" refreshError="1"/>
      <sheetData sheetId="288" refreshError="1"/>
      <sheetData sheetId="289" refreshError="1"/>
      <sheetData sheetId="290" refreshError="1"/>
      <sheetData sheetId="291" refreshError="1"/>
      <sheetData sheetId="292" refreshError="1"/>
      <sheetData sheetId="293" refreshError="1"/>
      <sheetData sheetId="294" refreshError="1"/>
      <sheetData sheetId="295" refreshError="1"/>
      <sheetData sheetId="296" refreshError="1"/>
      <sheetData sheetId="297" refreshError="1"/>
      <sheetData sheetId="298"/>
      <sheetData sheetId="299"/>
      <sheetData sheetId="300"/>
      <sheetData sheetId="301"/>
      <sheetData sheetId="302"/>
      <sheetData sheetId="303"/>
      <sheetData sheetId="304"/>
      <sheetData sheetId="305"/>
      <sheetData sheetId="306"/>
      <sheetData sheetId="307" refreshError="1"/>
      <sheetData sheetId="308" refreshError="1"/>
      <sheetData sheetId="309" refreshError="1"/>
      <sheetData sheetId="310" refreshError="1"/>
      <sheetData sheetId="311" refreshError="1"/>
      <sheetData sheetId="312" refreshError="1"/>
      <sheetData sheetId="313" refreshError="1"/>
      <sheetData sheetId="314" refreshError="1"/>
      <sheetData sheetId="315" refreshError="1"/>
      <sheetData sheetId="316" refreshError="1"/>
      <sheetData sheetId="317" refreshError="1"/>
      <sheetData sheetId="318" refreshError="1"/>
      <sheetData sheetId="319"/>
      <sheetData sheetId="320"/>
      <sheetData sheetId="321"/>
      <sheetData sheetId="322" refreshError="1"/>
      <sheetData sheetId="323" refreshError="1"/>
      <sheetData sheetId="324"/>
      <sheetData sheetId="325" refreshError="1"/>
      <sheetData sheetId="326" refreshError="1"/>
      <sheetData sheetId="327" refreshError="1"/>
      <sheetData sheetId="328" refreshError="1"/>
      <sheetData sheetId="329" refreshError="1"/>
      <sheetData sheetId="330" refreshError="1"/>
      <sheetData sheetId="331" refreshError="1"/>
      <sheetData sheetId="332"/>
      <sheetData sheetId="333"/>
      <sheetData sheetId="334"/>
      <sheetData sheetId="335"/>
      <sheetData sheetId="336" refreshError="1"/>
      <sheetData sheetId="337"/>
      <sheetData sheetId="338"/>
      <sheetData sheetId="339"/>
      <sheetData sheetId="340"/>
      <sheetData sheetId="341" refreshError="1"/>
      <sheetData sheetId="342" refreshError="1"/>
      <sheetData sheetId="343"/>
      <sheetData sheetId="344"/>
      <sheetData sheetId="345"/>
      <sheetData sheetId="346"/>
      <sheetData sheetId="347"/>
      <sheetData sheetId="348"/>
      <sheetData sheetId="349"/>
      <sheetData sheetId="350" refreshError="1"/>
      <sheetData sheetId="351"/>
      <sheetData sheetId="352"/>
      <sheetData sheetId="353" refreshError="1"/>
      <sheetData sheetId="354" refreshError="1"/>
      <sheetData sheetId="355" refreshError="1"/>
      <sheetData sheetId="356" refreshError="1"/>
      <sheetData sheetId="357" refreshError="1"/>
      <sheetData sheetId="358" refreshError="1"/>
      <sheetData sheetId="359" refreshError="1"/>
      <sheetData sheetId="360" refreshError="1"/>
      <sheetData sheetId="361" refreshError="1"/>
      <sheetData sheetId="362" refreshError="1"/>
      <sheetData sheetId="363" refreshError="1"/>
      <sheetData sheetId="364" refreshError="1"/>
      <sheetData sheetId="365" refreshError="1"/>
      <sheetData sheetId="366" refreshError="1"/>
      <sheetData sheetId="367" refreshError="1"/>
      <sheetData sheetId="368" refreshError="1"/>
      <sheetData sheetId="369"/>
      <sheetData sheetId="370"/>
      <sheetData sheetId="371"/>
      <sheetData sheetId="372"/>
      <sheetData sheetId="373"/>
      <sheetData sheetId="374"/>
      <sheetData sheetId="375"/>
      <sheetData sheetId="376"/>
      <sheetData sheetId="377"/>
      <sheetData sheetId="378"/>
      <sheetData sheetId="379"/>
      <sheetData sheetId="380"/>
      <sheetData sheetId="381" refreshError="1"/>
      <sheetData sheetId="382" refreshError="1"/>
      <sheetData sheetId="383" refreshError="1"/>
      <sheetData sheetId="384" refreshError="1"/>
      <sheetData sheetId="385" refreshError="1"/>
      <sheetData sheetId="386"/>
      <sheetData sheetId="387" refreshError="1"/>
      <sheetData sheetId="388" refreshError="1"/>
      <sheetData sheetId="389" refreshError="1"/>
      <sheetData sheetId="390" refreshError="1"/>
      <sheetData sheetId="391" refreshError="1"/>
      <sheetData sheetId="392" refreshError="1"/>
      <sheetData sheetId="393" refreshError="1"/>
      <sheetData sheetId="394" refreshError="1"/>
      <sheetData sheetId="395" refreshError="1"/>
      <sheetData sheetId="396" refreshError="1"/>
      <sheetData sheetId="397" refreshError="1"/>
      <sheetData sheetId="398" refreshError="1"/>
      <sheetData sheetId="399" refreshError="1"/>
      <sheetData sheetId="400" refreshError="1"/>
      <sheetData sheetId="401" refreshError="1"/>
      <sheetData sheetId="402" refreshError="1"/>
      <sheetData sheetId="403"/>
      <sheetData sheetId="404"/>
      <sheetData sheetId="405"/>
      <sheetData sheetId="406"/>
      <sheetData sheetId="407"/>
      <sheetData sheetId="408"/>
      <sheetData sheetId="409"/>
      <sheetData sheetId="410"/>
      <sheetData sheetId="411"/>
      <sheetData sheetId="412"/>
      <sheetData sheetId="413"/>
      <sheetData sheetId="414"/>
      <sheetData sheetId="415"/>
      <sheetData sheetId="416"/>
      <sheetData sheetId="417"/>
      <sheetData sheetId="418"/>
      <sheetData sheetId="419"/>
      <sheetData sheetId="420"/>
      <sheetData sheetId="421"/>
      <sheetData sheetId="422"/>
      <sheetData sheetId="423"/>
      <sheetData sheetId="424"/>
      <sheetData sheetId="425"/>
      <sheetData sheetId="426"/>
      <sheetData sheetId="427"/>
      <sheetData sheetId="428"/>
      <sheetData sheetId="429"/>
      <sheetData sheetId="430"/>
      <sheetData sheetId="431"/>
      <sheetData sheetId="432"/>
      <sheetData sheetId="433"/>
      <sheetData sheetId="434"/>
      <sheetData sheetId="435"/>
      <sheetData sheetId="436"/>
      <sheetData sheetId="437"/>
      <sheetData sheetId="438"/>
      <sheetData sheetId="439"/>
      <sheetData sheetId="440"/>
      <sheetData sheetId="441"/>
      <sheetData sheetId="442"/>
      <sheetData sheetId="443"/>
      <sheetData sheetId="444"/>
      <sheetData sheetId="445"/>
      <sheetData sheetId="446"/>
      <sheetData sheetId="447"/>
      <sheetData sheetId="448"/>
      <sheetData sheetId="449"/>
      <sheetData sheetId="450"/>
      <sheetData sheetId="451"/>
      <sheetData sheetId="452"/>
      <sheetData sheetId="453"/>
      <sheetData sheetId="454"/>
      <sheetData sheetId="455" refreshError="1"/>
      <sheetData sheetId="456" refreshError="1"/>
      <sheetData sheetId="457" refreshError="1"/>
      <sheetData sheetId="458" refreshError="1"/>
      <sheetData sheetId="459" refreshError="1"/>
      <sheetData sheetId="460"/>
      <sheetData sheetId="461"/>
      <sheetData sheetId="462"/>
      <sheetData sheetId="463"/>
      <sheetData sheetId="464"/>
      <sheetData sheetId="465"/>
      <sheetData sheetId="466"/>
      <sheetData sheetId="467"/>
      <sheetData sheetId="468"/>
      <sheetData sheetId="469"/>
      <sheetData sheetId="470"/>
      <sheetData sheetId="471"/>
      <sheetData sheetId="472"/>
      <sheetData sheetId="473"/>
      <sheetData sheetId="474"/>
      <sheetData sheetId="475"/>
      <sheetData sheetId="476"/>
      <sheetData sheetId="477"/>
      <sheetData sheetId="478"/>
      <sheetData sheetId="479"/>
      <sheetData sheetId="480"/>
      <sheetData sheetId="481"/>
      <sheetData sheetId="482"/>
      <sheetData sheetId="483"/>
      <sheetData sheetId="484"/>
      <sheetData sheetId="485"/>
      <sheetData sheetId="486"/>
      <sheetData sheetId="487"/>
      <sheetData sheetId="488"/>
      <sheetData sheetId="489"/>
      <sheetData sheetId="490"/>
      <sheetData sheetId="491"/>
      <sheetData sheetId="492"/>
      <sheetData sheetId="493"/>
      <sheetData sheetId="494"/>
      <sheetData sheetId="495"/>
      <sheetData sheetId="496"/>
      <sheetData sheetId="497"/>
      <sheetData sheetId="498"/>
      <sheetData sheetId="499"/>
      <sheetData sheetId="500"/>
      <sheetData sheetId="501"/>
      <sheetData sheetId="502"/>
      <sheetData sheetId="503"/>
      <sheetData sheetId="504"/>
      <sheetData sheetId="505"/>
      <sheetData sheetId="506" refreshError="1"/>
      <sheetData sheetId="507" refreshError="1"/>
      <sheetData sheetId="508" refreshError="1"/>
      <sheetData sheetId="509" refreshError="1"/>
      <sheetData sheetId="510"/>
      <sheetData sheetId="511" refreshError="1"/>
      <sheetData sheetId="512"/>
      <sheetData sheetId="513" refreshError="1"/>
      <sheetData sheetId="514" refreshError="1"/>
      <sheetData sheetId="515" refreshError="1"/>
      <sheetData sheetId="516" refreshError="1"/>
      <sheetData sheetId="517"/>
      <sheetData sheetId="518"/>
      <sheetData sheetId="519"/>
      <sheetData sheetId="520"/>
      <sheetData sheetId="521"/>
      <sheetData sheetId="522"/>
      <sheetData sheetId="523"/>
      <sheetData sheetId="524"/>
      <sheetData sheetId="525"/>
      <sheetData sheetId="526"/>
      <sheetData sheetId="527"/>
      <sheetData sheetId="528"/>
      <sheetData sheetId="529"/>
      <sheetData sheetId="530"/>
      <sheetData sheetId="531"/>
      <sheetData sheetId="532"/>
      <sheetData sheetId="533"/>
      <sheetData sheetId="534"/>
      <sheetData sheetId="535"/>
      <sheetData sheetId="536"/>
      <sheetData sheetId="537"/>
      <sheetData sheetId="538"/>
      <sheetData sheetId="539"/>
      <sheetData sheetId="540"/>
      <sheetData sheetId="541"/>
      <sheetData sheetId="542"/>
      <sheetData sheetId="543"/>
      <sheetData sheetId="544" refreshError="1"/>
      <sheetData sheetId="545" refreshError="1"/>
      <sheetData sheetId="546" refreshError="1"/>
      <sheetData sheetId="547" refreshError="1"/>
      <sheetData sheetId="548"/>
      <sheetData sheetId="549"/>
      <sheetData sheetId="550"/>
      <sheetData sheetId="551"/>
      <sheetData sheetId="552"/>
      <sheetData sheetId="553"/>
      <sheetData sheetId="554"/>
      <sheetData sheetId="555"/>
      <sheetData sheetId="556"/>
      <sheetData sheetId="557"/>
      <sheetData sheetId="558"/>
      <sheetData sheetId="559"/>
      <sheetData sheetId="560"/>
      <sheetData sheetId="561"/>
      <sheetData sheetId="562"/>
      <sheetData sheetId="563"/>
      <sheetData sheetId="564"/>
      <sheetData sheetId="565"/>
      <sheetData sheetId="566"/>
      <sheetData sheetId="567"/>
      <sheetData sheetId="568"/>
      <sheetData sheetId="569"/>
      <sheetData sheetId="570"/>
      <sheetData sheetId="571"/>
      <sheetData sheetId="572"/>
      <sheetData sheetId="573"/>
      <sheetData sheetId="574"/>
      <sheetData sheetId="575"/>
      <sheetData sheetId="576"/>
      <sheetData sheetId="577"/>
      <sheetData sheetId="578"/>
      <sheetData sheetId="579"/>
      <sheetData sheetId="580"/>
      <sheetData sheetId="581"/>
      <sheetData sheetId="582"/>
      <sheetData sheetId="583"/>
      <sheetData sheetId="584"/>
      <sheetData sheetId="585"/>
      <sheetData sheetId="586"/>
      <sheetData sheetId="587"/>
      <sheetData sheetId="588"/>
      <sheetData sheetId="589"/>
      <sheetData sheetId="590"/>
      <sheetData sheetId="591"/>
      <sheetData sheetId="592"/>
      <sheetData sheetId="593"/>
      <sheetData sheetId="594"/>
      <sheetData sheetId="595"/>
      <sheetData sheetId="596"/>
      <sheetData sheetId="597"/>
      <sheetData sheetId="598"/>
      <sheetData sheetId="599"/>
      <sheetData sheetId="600"/>
      <sheetData sheetId="601"/>
      <sheetData sheetId="602"/>
      <sheetData sheetId="603"/>
      <sheetData sheetId="604"/>
      <sheetData sheetId="605" refreshError="1"/>
      <sheetData sheetId="606" refreshError="1"/>
      <sheetData sheetId="607" refreshError="1"/>
      <sheetData sheetId="608" refreshError="1"/>
      <sheetData sheetId="609" refreshError="1"/>
      <sheetData sheetId="610" refreshError="1"/>
      <sheetData sheetId="611" refreshError="1"/>
      <sheetData sheetId="612" refreshError="1"/>
      <sheetData sheetId="613" refreshError="1"/>
      <sheetData sheetId="614" refreshError="1"/>
      <sheetData sheetId="615" refreshError="1"/>
      <sheetData sheetId="616" refreshError="1"/>
      <sheetData sheetId="617" refreshError="1"/>
      <sheetData sheetId="618" refreshError="1"/>
      <sheetData sheetId="619"/>
      <sheetData sheetId="620"/>
      <sheetData sheetId="621"/>
      <sheetData sheetId="622"/>
      <sheetData sheetId="623"/>
      <sheetData sheetId="624"/>
      <sheetData sheetId="625"/>
      <sheetData sheetId="626"/>
      <sheetData sheetId="627"/>
      <sheetData sheetId="628"/>
      <sheetData sheetId="629"/>
      <sheetData sheetId="630"/>
      <sheetData sheetId="631"/>
      <sheetData sheetId="632"/>
      <sheetData sheetId="633" refreshError="1"/>
      <sheetData sheetId="634" refreshError="1"/>
      <sheetData sheetId="635" refreshError="1"/>
      <sheetData sheetId="636" refreshError="1"/>
      <sheetData sheetId="637" refreshError="1"/>
      <sheetData sheetId="638" refreshError="1"/>
      <sheetData sheetId="639" refreshError="1"/>
      <sheetData sheetId="640" refreshError="1"/>
      <sheetData sheetId="641" refreshError="1"/>
      <sheetData sheetId="642" refreshError="1"/>
      <sheetData sheetId="643" refreshError="1"/>
      <sheetData sheetId="644" refreshError="1"/>
      <sheetData sheetId="645" refreshError="1"/>
      <sheetData sheetId="646" refreshError="1"/>
      <sheetData sheetId="647" refreshError="1"/>
      <sheetData sheetId="648" refreshError="1"/>
      <sheetData sheetId="649" refreshError="1"/>
      <sheetData sheetId="650" refreshError="1"/>
      <sheetData sheetId="651" refreshError="1"/>
      <sheetData sheetId="652" refreshError="1"/>
      <sheetData sheetId="653" refreshError="1"/>
      <sheetData sheetId="654" refreshError="1"/>
      <sheetData sheetId="655" refreshError="1"/>
      <sheetData sheetId="656" refreshError="1"/>
      <sheetData sheetId="657" refreshError="1"/>
      <sheetData sheetId="658" refreshError="1"/>
      <sheetData sheetId="659" refreshError="1"/>
      <sheetData sheetId="660" refreshError="1"/>
      <sheetData sheetId="661" refreshError="1"/>
      <sheetData sheetId="662" refreshError="1"/>
      <sheetData sheetId="663" refreshError="1"/>
      <sheetData sheetId="664" refreshError="1"/>
      <sheetData sheetId="665" refreshError="1"/>
      <sheetData sheetId="666" refreshError="1"/>
      <sheetData sheetId="667" refreshError="1"/>
      <sheetData sheetId="668" refreshError="1"/>
      <sheetData sheetId="669" refreshError="1"/>
      <sheetData sheetId="670" refreshError="1"/>
      <sheetData sheetId="671" refreshError="1"/>
      <sheetData sheetId="672" refreshError="1"/>
      <sheetData sheetId="673" refreshError="1"/>
      <sheetData sheetId="674" refreshError="1"/>
      <sheetData sheetId="675" refreshError="1"/>
      <sheetData sheetId="676" refreshError="1"/>
      <sheetData sheetId="677" refreshError="1"/>
      <sheetData sheetId="678" refreshError="1"/>
      <sheetData sheetId="679" refreshError="1"/>
      <sheetData sheetId="680" refreshError="1"/>
      <sheetData sheetId="681" refreshError="1"/>
      <sheetData sheetId="682" refreshError="1"/>
      <sheetData sheetId="683" refreshError="1"/>
      <sheetData sheetId="684" refreshError="1"/>
      <sheetData sheetId="685" refreshError="1"/>
      <sheetData sheetId="686" refreshError="1"/>
      <sheetData sheetId="687" refreshError="1"/>
      <sheetData sheetId="688" refreshError="1"/>
      <sheetData sheetId="689" refreshError="1"/>
      <sheetData sheetId="690" refreshError="1"/>
      <sheetData sheetId="691" refreshError="1"/>
      <sheetData sheetId="692" refreshError="1"/>
      <sheetData sheetId="693" refreshError="1"/>
      <sheetData sheetId="694" refreshError="1"/>
      <sheetData sheetId="695" refreshError="1"/>
      <sheetData sheetId="696" refreshError="1"/>
      <sheetData sheetId="697" refreshError="1"/>
      <sheetData sheetId="698" refreshError="1"/>
      <sheetData sheetId="699" refreshError="1"/>
      <sheetData sheetId="700" refreshError="1"/>
      <sheetData sheetId="701" refreshError="1"/>
      <sheetData sheetId="702" refreshError="1"/>
      <sheetData sheetId="703" refreshError="1"/>
      <sheetData sheetId="704" refreshError="1"/>
      <sheetData sheetId="705" refreshError="1"/>
      <sheetData sheetId="706" refreshError="1"/>
      <sheetData sheetId="707" refreshError="1"/>
      <sheetData sheetId="708" refreshError="1"/>
      <sheetData sheetId="709" refreshError="1"/>
      <sheetData sheetId="710" refreshError="1"/>
      <sheetData sheetId="711" refreshError="1"/>
      <sheetData sheetId="712" refreshError="1"/>
      <sheetData sheetId="713" refreshError="1"/>
      <sheetData sheetId="714" refreshError="1"/>
      <sheetData sheetId="715" refreshError="1"/>
      <sheetData sheetId="716" refreshError="1"/>
      <sheetData sheetId="717" refreshError="1"/>
      <sheetData sheetId="718" refreshError="1"/>
      <sheetData sheetId="719" refreshError="1"/>
      <sheetData sheetId="720" refreshError="1"/>
      <sheetData sheetId="721" refreshError="1"/>
      <sheetData sheetId="722" refreshError="1"/>
      <sheetData sheetId="723" refreshError="1"/>
      <sheetData sheetId="724" refreshError="1"/>
      <sheetData sheetId="725" refreshError="1"/>
      <sheetData sheetId="726" refreshError="1"/>
      <sheetData sheetId="727" refreshError="1"/>
      <sheetData sheetId="728" refreshError="1"/>
      <sheetData sheetId="729" refreshError="1"/>
      <sheetData sheetId="730" refreshError="1"/>
      <sheetData sheetId="731" refreshError="1"/>
      <sheetData sheetId="732" refreshError="1"/>
      <sheetData sheetId="733"/>
      <sheetData sheetId="734"/>
      <sheetData sheetId="735" refreshError="1"/>
      <sheetData sheetId="736" refreshError="1"/>
      <sheetData sheetId="737" refreshError="1"/>
      <sheetData sheetId="738" refreshError="1"/>
      <sheetData sheetId="739" refreshError="1"/>
      <sheetData sheetId="74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"/>
      <sheetName val="B"/>
      <sheetName val="C"/>
      <sheetName val="D"/>
      <sheetName val="E"/>
      <sheetName val="G"/>
      <sheetName val="H"/>
      <sheetName val="I"/>
      <sheetName val="J"/>
      <sheetName val="K"/>
      <sheetName val="L"/>
      <sheetName val="M"/>
      <sheetName val="N"/>
      <sheetName val="O"/>
      <sheetName val="P"/>
      <sheetName val="Q"/>
      <sheetName val="R"/>
      <sheetName val="S"/>
      <sheetName val="T"/>
      <sheetName val="U"/>
      <sheetName val="V"/>
      <sheetName val="W"/>
      <sheetName val="X"/>
      <sheetName val="Y"/>
      <sheetName val="Z"/>
      <sheetName val="AA"/>
      <sheetName val="Cash1"/>
      <sheetName val="Cash2"/>
      <sheetName val="Cash_Sum"/>
      <sheetName val="Scope"/>
      <sheetName val="C1ㅇ"/>
      <sheetName val="Base BM-rebar"/>
      <sheetName val="Raw Data"/>
      <sheetName val="List"/>
      <sheetName val="BOQ"/>
      <sheetName val="Fit Out B2a"/>
      <sheetName val="katsayı"/>
      <sheetName val="Testing"/>
      <sheetName val="Qo-1585"/>
      <sheetName val="ANALIZ"/>
      <sheetName val="③赤紙(日文)"/>
      <sheetName val="KADIKES2"/>
      <sheetName val="Co_Ef"/>
      <sheetName val="Co Eff"/>
      <sheetName val="TESİSAT"/>
      <sheetName val="FOL - Bar"/>
      <sheetName val="Option"/>
      <sheetName val="기계내역서"/>
      <sheetName val="Calendar"/>
      <sheetName val="C3"/>
      <sheetName val="Co_Eff"/>
      <sheetName val="Base_BM-rebar"/>
      <sheetName val="Raw_Data"/>
      <sheetName val="Fit_Out_B2a"/>
      <sheetName val="FOL_-_Bar"/>
      <sheetName val="Co_Eff1"/>
      <sheetName val="Base_BM-rebar1"/>
      <sheetName val="Raw_Data1"/>
      <sheetName val="Fit_Out_B2a1"/>
      <sheetName val="FOL_-_Bar1"/>
      <sheetName val="Co_Eff2"/>
      <sheetName val="Base_BM-rebar2"/>
      <sheetName val="Raw_Data2"/>
      <sheetName val="Fit_Out_B2a2"/>
      <sheetName val="FOL_-_Bar2"/>
    </sheetNames>
    <sheetDataSet>
      <sheetData sheetId="0" refreshError="1"/>
      <sheetData sheetId="1" refreshError="1"/>
      <sheetData sheetId="2" refreshError="1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>
        <row r="179">
          <cell r="T179">
            <v>205</v>
          </cell>
          <cell r="U179">
            <v>218</v>
          </cell>
          <cell r="V179">
            <v>302</v>
          </cell>
          <cell r="W179">
            <v>419</v>
          </cell>
          <cell r="X179">
            <v>433</v>
          </cell>
          <cell r="Y179">
            <v>430</v>
          </cell>
          <cell r="Z179">
            <v>494</v>
          </cell>
          <cell r="AA179">
            <v>520</v>
          </cell>
          <cell r="AB179">
            <v>522</v>
          </cell>
          <cell r="AC179">
            <v>508</v>
          </cell>
          <cell r="AD179">
            <v>581</v>
          </cell>
          <cell r="AE179">
            <v>524</v>
          </cell>
          <cell r="AF179">
            <v>526</v>
          </cell>
          <cell r="AG179">
            <v>502</v>
          </cell>
          <cell r="AH179">
            <v>248</v>
          </cell>
        </row>
        <row r="180">
          <cell r="T180">
            <v>205</v>
          </cell>
          <cell r="U180">
            <v>423</v>
          </cell>
          <cell r="V180">
            <v>725</v>
          </cell>
          <cell r="W180">
            <v>1144</v>
          </cell>
          <cell r="X180">
            <v>1577</v>
          </cell>
          <cell r="Y180">
            <v>2007</v>
          </cell>
          <cell r="Z180">
            <v>2501</v>
          </cell>
          <cell r="AA180">
            <v>3021</v>
          </cell>
          <cell r="AB180">
            <v>3543</v>
          </cell>
          <cell r="AC180">
            <v>4051</v>
          </cell>
          <cell r="AD180">
            <v>4632</v>
          </cell>
          <cell r="AE180">
            <v>5156</v>
          </cell>
          <cell r="AF180">
            <v>5682</v>
          </cell>
          <cell r="AG180">
            <v>6184</v>
          </cell>
          <cell r="AH180">
            <v>6432</v>
          </cell>
        </row>
      </sheetData>
      <sheetData sheetId="25" refreshError="1"/>
      <sheetData sheetId="26" refreshError="1"/>
      <sheetData sheetId="27" refreshError="1">
        <row r="16">
          <cell r="G16">
            <v>3100889.7360623879</v>
          </cell>
          <cell r="J16">
            <v>-3100889.7360623879</v>
          </cell>
          <cell r="K16">
            <v>-3100889.7360623879</v>
          </cell>
        </row>
        <row r="17">
          <cell r="G17">
            <v>934385.75607295427</v>
          </cell>
          <cell r="J17">
            <v>3270260.8906708667</v>
          </cell>
          <cell r="K17">
            <v>169371.15460847877</v>
          </cell>
        </row>
        <row r="18">
          <cell r="G18">
            <v>944284.9960087979</v>
          </cell>
          <cell r="J18">
            <v>-441747.35457777925</v>
          </cell>
          <cell r="K18">
            <v>-272376.19996930048</v>
          </cell>
        </row>
        <row r="19">
          <cell r="G19">
            <v>1100235.2378667907</v>
          </cell>
          <cell r="J19">
            <v>-565829.35575965873</v>
          </cell>
          <cell r="K19">
            <v>-838205.55572895915</v>
          </cell>
        </row>
        <row r="20">
          <cell r="G20">
            <v>1079751.2161132174</v>
          </cell>
          <cell r="J20">
            <v>-339427.47117581428</v>
          </cell>
          <cell r="K20">
            <v>-1177633.0269047734</v>
          </cell>
        </row>
        <row r="21">
          <cell r="G21">
            <v>1123783.6778401346</v>
          </cell>
          <cell r="J21">
            <v>-96645.766817710944</v>
          </cell>
          <cell r="K21">
            <v>-1274278.7937224843</v>
          </cell>
        </row>
        <row r="22">
          <cell r="G22">
            <v>1105143.8836787788</v>
          </cell>
          <cell r="J22">
            <v>-43686.328851310071</v>
          </cell>
          <cell r="K22">
            <v>-1317965.1225737943</v>
          </cell>
        </row>
        <row r="23">
          <cell r="G23">
            <v>1211873.7212221269</v>
          </cell>
          <cell r="J23">
            <v>-157770.37578145368</v>
          </cell>
          <cell r="K23">
            <v>-1475735.498355248</v>
          </cell>
        </row>
        <row r="24">
          <cell r="G24">
            <v>1242897.4469518734</v>
          </cell>
          <cell r="J24">
            <v>-31904.301259564934</v>
          </cell>
          <cell r="K24">
            <v>-1507639.7996148129</v>
          </cell>
        </row>
        <row r="25">
          <cell r="G25">
            <v>1242388.6634660121</v>
          </cell>
          <cell r="J25">
            <v>32340.963578523137</v>
          </cell>
          <cell r="K25">
            <v>-1475298.8360362898</v>
          </cell>
        </row>
        <row r="26">
          <cell r="G26">
            <v>1173097.4003922935</v>
          </cell>
          <cell r="J26">
            <v>106535.03291010531</v>
          </cell>
          <cell r="K26">
            <v>-1368763.8031261845</v>
          </cell>
        </row>
        <row r="27">
          <cell r="G27">
            <v>1246958.3770815907</v>
          </cell>
          <cell r="J27">
            <v>-1645.5875842371024</v>
          </cell>
          <cell r="K27">
            <v>-1370409.3907104216</v>
          </cell>
        </row>
        <row r="28">
          <cell r="G28">
            <v>1129849.8697283007</v>
          </cell>
          <cell r="J28">
            <v>294415.34818107402</v>
          </cell>
          <cell r="K28">
            <v>-1075994.0425293476</v>
          </cell>
        </row>
        <row r="29">
          <cell r="G29">
            <v>1362669.9593027527</v>
          </cell>
          <cell r="J29">
            <v>-78134.719742490212</v>
          </cell>
          <cell r="K29">
            <v>-1154128.7622718378</v>
          </cell>
        </row>
        <row r="30">
          <cell r="G30">
            <v>1257111.2537174637</v>
          </cell>
          <cell r="J30">
            <v>32326.792100662133</v>
          </cell>
          <cell r="K30">
            <v>-1121801.9701711757</v>
          </cell>
        </row>
        <row r="31">
          <cell r="G31">
            <v>766806.14375081041</v>
          </cell>
          <cell r="J31">
            <v>463798.22697295237</v>
          </cell>
          <cell r="K31">
            <v>-658003.7431982233</v>
          </cell>
        </row>
        <row r="32">
          <cell r="J32">
            <v>607947.97597508598</v>
          </cell>
          <cell r="K32">
            <v>-50055.767223137314</v>
          </cell>
        </row>
        <row r="33">
          <cell r="J33">
            <v>0</v>
          </cell>
          <cell r="K33">
            <v>-50055.767223137314</v>
          </cell>
        </row>
        <row r="34">
          <cell r="J34">
            <v>0</v>
          </cell>
          <cell r="K34">
            <v>-50055.767223137314</v>
          </cell>
        </row>
        <row r="35">
          <cell r="J35">
            <v>1051161.6616859552</v>
          </cell>
          <cell r="K35">
            <v>1001105.8944628179</v>
          </cell>
        </row>
        <row r="36">
          <cell r="J36">
            <v>0</v>
          </cell>
          <cell r="K36">
            <v>1001105.8944628179</v>
          </cell>
        </row>
      </sheetData>
      <sheetData sheetId="28" refreshError="1"/>
      <sheetData sheetId="29" refreshError="1"/>
      <sheetData sheetId="30" refreshError="1"/>
      <sheetData sheetId="31" refreshError="1"/>
      <sheetData sheetId="32" refreshError="1"/>
      <sheetData sheetId="33" refreshError="1"/>
      <sheetData sheetId="34" refreshError="1"/>
      <sheetData sheetId="35" refreshError="1"/>
      <sheetData sheetId="36" refreshError="1"/>
      <sheetData sheetId="37" refreshError="1"/>
      <sheetData sheetId="38" refreshError="1"/>
      <sheetData sheetId="39" refreshError="1"/>
      <sheetData sheetId="40" refreshError="1"/>
      <sheetData sheetId="41" refreshError="1"/>
      <sheetData sheetId="42" refreshError="1"/>
      <sheetData sheetId="43" refreshError="1"/>
      <sheetData sheetId="44" refreshError="1"/>
      <sheetData sheetId="45" refreshError="1"/>
      <sheetData sheetId="46" refreshError="1"/>
      <sheetData sheetId="47" refreshError="1"/>
      <sheetData sheetId="48" refreshError="1"/>
      <sheetData sheetId="49" refreshError="1"/>
      <sheetData sheetId="50"/>
      <sheetData sheetId="51"/>
      <sheetData sheetId="52"/>
      <sheetData sheetId="53"/>
      <sheetData sheetId="54"/>
      <sheetData sheetId="55"/>
      <sheetData sheetId="56"/>
      <sheetData sheetId="57"/>
      <sheetData sheetId="58"/>
      <sheetData sheetId="59"/>
      <sheetData sheetId="60"/>
      <sheetData sheetId="61"/>
      <sheetData sheetId="62"/>
      <sheetData sheetId="63"/>
      <sheetData sheetId="64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TIFLIS_TUNEL_TEKLIF"/>
      <sheetName val="Raw Data"/>
    </sheetNames>
    <sheetDataSet>
      <sheetData sheetId="0" refreshError="1"/>
      <sheetData sheetId="1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SUMMARY"/>
      <sheetName val="배관집계표"/>
      <sheetName val="기계내역서"/>
      <sheetName val="배관내역서"/>
      <sheetName val="내역서"/>
      <sheetName val="자재비"/>
      <sheetName val="실행총괄표"/>
      <sheetName val="실행내역서"/>
      <sheetName val="Manpower (Rev.0)"/>
      <sheetName val="Dia-in"/>
      <sheetName val="MPBD (철거)"/>
      <sheetName val="Dia-in Factor"/>
      <sheetName val="Dia-sum"/>
      <sheetName val="Sum"/>
      <sheetName val="Sheet2"/>
      <sheetName val="Sheet3"/>
      <sheetName val="BOQ"/>
      <sheetName val="Bill 24"/>
      <sheetName val="Day work"/>
      <sheetName val="Option"/>
      <sheetName val="Doha WBS Clean"/>
      <sheetName val="Proj Cost Sumry"/>
      <sheetName val="Cash2"/>
      <sheetName val="Z"/>
      <sheetName val="Raw Data"/>
      <sheetName val="sheet1"/>
      <sheetName val="Manpower_(Rev_0)"/>
      <sheetName val="MPBD_(철거)"/>
      <sheetName val="Dia-in_Factor"/>
      <sheetName val="Bill_24"/>
      <sheetName val="Day_work"/>
      <sheetName val="Doha_WBS_Clean"/>
      <sheetName val="Proj_Cost_Sumry"/>
      <sheetName val="Raw_Data"/>
      <sheetName val="Manpower_(Rev_0)1"/>
      <sheetName val="MPBD_(철거)1"/>
      <sheetName val="Dia-in_Factor1"/>
      <sheetName val="Bill_241"/>
      <sheetName val="Day_work1"/>
      <sheetName val="Doha_WBS_Clean1"/>
      <sheetName val="Proj_Cost_Sumry1"/>
      <sheetName val="Raw_Data1"/>
      <sheetName val="Manpower_(Rev_0)2"/>
      <sheetName val="MPBD_(철거)2"/>
      <sheetName val="Dia-in_Factor2"/>
      <sheetName val="Bill_242"/>
      <sheetName val="Day_work2"/>
      <sheetName val="Doha_WBS_Clean2"/>
      <sheetName val="Proj_Cost_Sumry2"/>
      <sheetName val="Raw_Data2"/>
    </sheetNames>
    <sheetDataSet>
      <sheetData sheetId="0" refreshError="1"/>
      <sheetData sheetId="1" refreshError="1"/>
      <sheetData sheetId="2"/>
      <sheetData sheetId="3" refreshError="1"/>
      <sheetData sheetId="4" refreshError="1"/>
      <sheetData sheetId="5" refreshError="1"/>
      <sheetData sheetId="6" refreshError="1"/>
      <sheetData sheetId="7" refreshError="1"/>
      <sheetData sheetId="8" refreshError="1"/>
      <sheetData sheetId="9" refreshError="1"/>
      <sheetData sheetId="10" refreshError="1"/>
      <sheetData sheetId="11" refreshError="1"/>
      <sheetData sheetId="12" refreshError="1"/>
      <sheetData sheetId="13" refreshError="1"/>
      <sheetData sheetId="14" refreshError="1"/>
      <sheetData sheetId="15" refreshError="1"/>
      <sheetData sheetId="16" refreshError="1"/>
      <sheetData sheetId="17" refreshError="1"/>
      <sheetData sheetId="18" refreshError="1"/>
      <sheetData sheetId="19" refreshError="1"/>
      <sheetData sheetId="20" refreshError="1"/>
      <sheetData sheetId="21" refreshError="1"/>
      <sheetData sheetId="22" refreshError="1"/>
      <sheetData sheetId="23" refreshError="1"/>
      <sheetData sheetId="24" refreshError="1"/>
      <sheetData sheetId="25" refreshError="1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/>
      <sheetData sheetId="45"/>
      <sheetData sheetId="46"/>
      <sheetData sheetId="47"/>
      <sheetData sheetId="48"/>
      <sheetData sheetId="49"/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Relationship Id="rId4" Type="http://schemas.openxmlformats.org/officeDocument/2006/relationships/comments" Target="../comments1.xm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4"/>
    <pageSetUpPr fitToPage="1"/>
  </sheetPr>
  <dimension ref="B1:G63"/>
  <sheetViews>
    <sheetView tabSelected="1" zoomScale="90" zoomScaleNormal="90" zoomScaleSheetLayoutView="90" workbookViewId="0">
      <selection activeCell="L34" sqref="L34"/>
    </sheetView>
  </sheetViews>
  <sheetFormatPr baseColWidth="10" defaultColWidth="11.44140625" defaultRowHeight="13.2"/>
  <cols>
    <col min="1" max="1" width="5.109375" customWidth="1"/>
    <col min="2" max="2" width="13.6640625" customWidth="1"/>
    <col min="3" max="3" width="71.6640625" customWidth="1"/>
    <col min="4" max="4" width="9.88671875" style="6" customWidth="1"/>
    <col min="5" max="5" width="14" bestFit="1" customWidth="1"/>
    <col min="6" max="6" width="16.44140625" style="14" customWidth="1"/>
    <col min="7" max="7" width="20.109375" style="14" customWidth="1"/>
    <col min="8" max="8" width="3.6640625" customWidth="1"/>
  </cols>
  <sheetData>
    <row r="1" spans="2:7">
      <c r="C1" s="86" t="s">
        <v>629</v>
      </c>
      <c r="D1" s="87"/>
    </row>
    <row r="2" spans="2:7">
      <c r="C2" s="39" t="s">
        <v>427</v>
      </c>
      <c r="D2" s="87"/>
    </row>
    <row r="3" spans="2:7">
      <c r="C3" s="34"/>
    </row>
    <row r="6" spans="2:7" ht="32.25" customHeight="1">
      <c r="B6" s="114" t="s">
        <v>60</v>
      </c>
      <c r="C6" s="115" t="s">
        <v>261</v>
      </c>
      <c r="D6" s="115" t="s">
        <v>262</v>
      </c>
      <c r="E6" s="116" t="s">
        <v>263</v>
      </c>
      <c r="F6" s="117" t="s">
        <v>58</v>
      </c>
      <c r="G6" s="118" t="s">
        <v>59</v>
      </c>
    </row>
    <row r="7" spans="2:7" ht="14.4">
      <c r="B7" s="78">
        <v>100</v>
      </c>
      <c r="C7" s="79" t="s">
        <v>61</v>
      </c>
      <c r="D7" s="80"/>
      <c r="E7" s="88"/>
      <c r="F7" s="88"/>
      <c r="G7" s="119">
        <f>SUM(G8:G9)</f>
        <v>553511.80000000005</v>
      </c>
    </row>
    <row r="8" spans="2:7" ht="14.4">
      <c r="B8" s="96" t="s">
        <v>434</v>
      </c>
      <c r="C8" s="89" t="s">
        <v>264</v>
      </c>
      <c r="D8" s="90" t="s">
        <v>64</v>
      </c>
      <c r="E8" s="120">
        <v>1</v>
      </c>
      <c r="F8" s="91">
        <v>1579.9</v>
      </c>
      <c r="G8" s="121">
        <f t="shared" ref="G8:G16" si="0">+ROUND(E8*F8,2)</f>
        <v>1579.9</v>
      </c>
    </row>
    <row r="9" spans="2:7" ht="14.4">
      <c r="B9" s="96" t="s">
        <v>435</v>
      </c>
      <c r="C9" s="89" t="s">
        <v>265</v>
      </c>
      <c r="D9" s="90" t="s">
        <v>62</v>
      </c>
      <c r="E9" s="120">
        <v>1</v>
      </c>
      <c r="F9" s="91">
        <v>551931.9</v>
      </c>
      <c r="G9" s="121">
        <f t="shared" si="0"/>
        <v>551931.9</v>
      </c>
    </row>
    <row r="10" spans="2:7" ht="14.4">
      <c r="B10" s="92">
        <v>200</v>
      </c>
      <c r="C10" s="93" t="s">
        <v>63</v>
      </c>
      <c r="D10" s="94"/>
      <c r="E10" s="104"/>
      <c r="F10" s="95">
        <v>0</v>
      </c>
      <c r="G10" s="122">
        <f>SUM(G11:G16)</f>
        <v>1271396.44</v>
      </c>
    </row>
    <row r="11" spans="2:7" ht="14.4">
      <c r="B11" s="99" t="s">
        <v>436</v>
      </c>
      <c r="C11" s="100" t="s">
        <v>266</v>
      </c>
      <c r="D11" s="101" t="s">
        <v>62</v>
      </c>
      <c r="E11" s="102">
        <v>1</v>
      </c>
      <c r="F11" s="102">
        <v>436600</v>
      </c>
      <c r="G11" s="121">
        <f t="shared" si="0"/>
        <v>436600</v>
      </c>
    </row>
    <row r="12" spans="2:7" ht="14.4">
      <c r="B12" s="99" t="s">
        <v>437</v>
      </c>
      <c r="C12" s="100" t="s">
        <v>267</v>
      </c>
      <c r="D12" s="101" t="s">
        <v>268</v>
      </c>
      <c r="E12" s="102">
        <v>1.56</v>
      </c>
      <c r="F12" s="102">
        <v>3216.11</v>
      </c>
      <c r="G12" s="121">
        <f t="shared" si="0"/>
        <v>5017.13</v>
      </c>
    </row>
    <row r="13" spans="2:7" ht="14.4">
      <c r="B13" s="99" t="s">
        <v>438</v>
      </c>
      <c r="C13" s="100" t="s">
        <v>269</v>
      </c>
      <c r="D13" s="101" t="s">
        <v>67</v>
      </c>
      <c r="E13" s="102">
        <v>5</v>
      </c>
      <c r="F13" s="102">
        <v>21825.82</v>
      </c>
      <c r="G13" s="121">
        <f t="shared" si="0"/>
        <v>109129.1</v>
      </c>
    </row>
    <row r="14" spans="2:7" ht="14.4">
      <c r="B14" s="99" t="s">
        <v>439</v>
      </c>
      <c r="C14" s="100" t="s">
        <v>272</v>
      </c>
      <c r="D14" s="101" t="s">
        <v>268</v>
      </c>
      <c r="E14" s="102">
        <v>2.0299999999999998</v>
      </c>
      <c r="F14" s="102">
        <v>77416.05</v>
      </c>
      <c r="G14" s="121">
        <f t="shared" si="0"/>
        <v>157154.57999999999</v>
      </c>
    </row>
    <row r="15" spans="2:7" ht="14.4">
      <c r="B15" s="99" t="s">
        <v>440</v>
      </c>
      <c r="C15" s="100" t="s">
        <v>274</v>
      </c>
      <c r="D15" s="101" t="s">
        <v>66</v>
      </c>
      <c r="E15" s="102">
        <v>468</v>
      </c>
      <c r="F15" s="102">
        <v>10.06</v>
      </c>
      <c r="G15" s="121">
        <f t="shared" si="0"/>
        <v>4708.08</v>
      </c>
    </row>
    <row r="16" spans="2:7" ht="14.4">
      <c r="B16" s="99" t="s">
        <v>441</v>
      </c>
      <c r="C16" s="100" t="s">
        <v>273</v>
      </c>
      <c r="D16" s="101" t="s">
        <v>67</v>
      </c>
      <c r="E16" s="102">
        <v>5</v>
      </c>
      <c r="F16" s="102">
        <v>111757.51</v>
      </c>
      <c r="G16" s="121">
        <f t="shared" si="0"/>
        <v>558787.55000000005</v>
      </c>
    </row>
    <row r="17" spans="2:7" ht="14.4">
      <c r="B17" s="92">
        <v>300</v>
      </c>
      <c r="C17" s="93" t="s">
        <v>445</v>
      </c>
      <c r="D17" s="97"/>
      <c r="E17" s="95"/>
      <c r="F17" s="95">
        <v>0</v>
      </c>
      <c r="G17" s="122">
        <f>SUM(G18:G20)</f>
        <v>1403802.14</v>
      </c>
    </row>
    <row r="18" spans="2:7" ht="14.4">
      <c r="B18" s="99" t="s">
        <v>442</v>
      </c>
      <c r="C18" s="100" t="s">
        <v>286</v>
      </c>
      <c r="D18" s="101" t="s">
        <v>66</v>
      </c>
      <c r="E18" s="102">
        <v>2767.65</v>
      </c>
      <c r="F18" s="102">
        <v>47.28</v>
      </c>
      <c r="G18" s="121">
        <f t="shared" ref="G18:G20" si="1">+ROUND(E18*F18,2)</f>
        <v>130854.49</v>
      </c>
    </row>
    <row r="19" spans="2:7" ht="14.4">
      <c r="B19" s="99" t="s">
        <v>443</v>
      </c>
      <c r="C19" s="100" t="s">
        <v>297</v>
      </c>
      <c r="D19" s="101" t="s">
        <v>66</v>
      </c>
      <c r="E19" s="102">
        <v>1379.71</v>
      </c>
      <c r="F19" s="102">
        <v>51.95</v>
      </c>
      <c r="G19" s="121">
        <f t="shared" si="1"/>
        <v>71675.929999999993</v>
      </c>
    </row>
    <row r="20" spans="2:7" ht="14.4">
      <c r="B20" s="99" t="s">
        <v>444</v>
      </c>
      <c r="C20" s="100" t="s">
        <v>446</v>
      </c>
      <c r="D20" s="101" t="s">
        <v>66</v>
      </c>
      <c r="E20" s="102">
        <v>27943.05</v>
      </c>
      <c r="F20" s="102">
        <v>42.99</v>
      </c>
      <c r="G20" s="121">
        <f t="shared" si="1"/>
        <v>1201271.72</v>
      </c>
    </row>
    <row r="21" spans="2:7" ht="14.4">
      <c r="B21" s="92">
        <v>400</v>
      </c>
      <c r="C21" s="93" t="s">
        <v>275</v>
      </c>
      <c r="D21" s="97"/>
      <c r="E21" s="95"/>
      <c r="F21" s="95">
        <v>0</v>
      </c>
      <c r="G21" s="122">
        <f>SUM(G22:G38)</f>
        <v>2959213.1699999995</v>
      </c>
    </row>
    <row r="22" spans="2:7" ht="14.4">
      <c r="B22" s="92" t="s">
        <v>447</v>
      </c>
      <c r="C22" s="93" t="s">
        <v>448</v>
      </c>
      <c r="D22" s="97"/>
      <c r="E22" s="104"/>
      <c r="F22" s="104">
        <v>0</v>
      </c>
      <c r="G22" s="122"/>
    </row>
    <row r="23" spans="2:7" ht="14.4">
      <c r="B23" s="96" t="s">
        <v>449</v>
      </c>
      <c r="C23" s="98" t="s">
        <v>270</v>
      </c>
      <c r="D23" s="90" t="s">
        <v>271</v>
      </c>
      <c r="E23" s="91">
        <v>1.38</v>
      </c>
      <c r="F23" s="91">
        <v>6047.91</v>
      </c>
      <c r="G23" s="121">
        <f>+ROUND(E23*F23,2)</f>
        <v>8346.1200000000008</v>
      </c>
    </row>
    <row r="24" spans="2:7" ht="14.4">
      <c r="B24" s="99" t="s">
        <v>450</v>
      </c>
      <c r="C24" s="100" t="s">
        <v>276</v>
      </c>
      <c r="D24" s="101" t="s">
        <v>277</v>
      </c>
      <c r="E24" s="102">
        <v>19118.16</v>
      </c>
      <c r="F24" s="102">
        <v>6.71</v>
      </c>
      <c r="G24" s="121">
        <f t="shared" ref="G24:G59" si="2">+ROUND(E24*F24,2)</f>
        <v>128282.85</v>
      </c>
    </row>
    <row r="25" spans="2:7" ht="14.4">
      <c r="B25" s="99" t="s">
        <v>451</v>
      </c>
      <c r="C25" s="100" t="s">
        <v>278</v>
      </c>
      <c r="D25" s="101" t="s">
        <v>277</v>
      </c>
      <c r="E25" s="102">
        <v>1439</v>
      </c>
      <c r="F25" s="102">
        <v>17.670000000000002</v>
      </c>
      <c r="G25" s="121">
        <f t="shared" si="2"/>
        <v>25427.13</v>
      </c>
    </row>
    <row r="26" spans="2:7" ht="14.4">
      <c r="B26" s="99" t="s">
        <v>452</v>
      </c>
      <c r="C26" s="100" t="s">
        <v>279</v>
      </c>
      <c r="D26" s="101" t="s">
        <v>277</v>
      </c>
      <c r="E26" s="102">
        <v>21546.62</v>
      </c>
      <c r="F26" s="102">
        <v>11.59</v>
      </c>
      <c r="G26" s="121">
        <f t="shared" si="2"/>
        <v>249725.33</v>
      </c>
    </row>
    <row r="27" spans="2:7" ht="14.4">
      <c r="B27" s="99" t="s">
        <v>514</v>
      </c>
      <c r="C27" s="100" t="s">
        <v>510</v>
      </c>
      <c r="D27" s="101" t="s">
        <v>277</v>
      </c>
      <c r="E27" s="102">
        <v>200</v>
      </c>
      <c r="F27" s="102">
        <v>129.54</v>
      </c>
      <c r="G27" s="121">
        <f t="shared" si="2"/>
        <v>25908</v>
      </c>
    </row>
    <row r="28" spans="2:7" ht="14.4">
      <c r="B28" s="99" t="s">
        <v>453</v>
      </c>
      <c r="C28" s="100" t="s">
        <v>289</v>
      </c>
      <c r="D28" s="101" t="s">
        <v>277</v>
      </c>
      <c r="E28" s="102">
        <v>27943.05</v>
      </c>
      <c r="F28" s="102">
        <v>16.36</v>
      </c>
      <c r="G28" s="121">
        <f t="shared" si="2"/>
        <v>457148.3</v>
      </c>
    </row>
    <row r="29" spans="2:7" ht="14.4">
      <c r="B29" s="99" t="s">
        <v>454</v>
      </c>
      <c r="C29" s="100" t="s">
        <v>302</v>
      </c>
      <c r="D29" s="101" t="s">
        <v>66</v>
      </c>
      <c r="E29" s="102">
        <v>17472.189999999999</v>
      </c>
      <c r="F29" s="102">
        <v>51.46</v>
      </c>
      <c r="G29" s="121">
        <f t="shared" si="2"/>
        <v>899118.9</v>
      </c>
    </row>
    <row r="30" spans="2:7" ht="14.4">
      <c r="B30" s="99" t="s">
        <v>455</v>
      </c>
      <c r="C30" s="100" t="s">
        <v>301</v>
      </c>
      <c r="D30" s="101" t="s">
        <v>66</v>
      </c>
      <c r="E30" s="102">
        <v>12842.64</v>
      </c>
      <c r="F30" s="102">
        <v>22.46</v>
      </c>
      <c r="G30" s="121">
        <f t="shared" si="2"/>
        <v>288445.69</v>
      </c>
    </row>
    <row r="31" spans="2:7" ht="14.4">
      <c r="B31" s="99" t="s">
        <v>456</v>
      </c>
      <c r="C31" s="100" t="s">
        <v>280</v>
      </c>
      <c r="D31" s="101" t="s">
        <v>66</v>
      </c>
      <c r="E31" s="102">
        <v>13698.21</v>
      </c>
      <c r="F31" s="102">
        <v>5.3</v>
      </c>
      <c r="G31" s="121">
        <f t="shared" si="2"/>
        <v>72600.509999999995</v>
      </c>
    </row>
    <row r="32" spans="2:7" ht="14.4">
      <c r="B32" s="99" t="s">
        <v>457</v>
      </c>
      <c r="C32" s="100" t="s">
        <v>290</v>
      </c>
      <c r="D32" s="101" t="s">
        <v>291</v>
      </c>
      <c r="E32" s="102">
        <v>6731.81</v>
      </c>
      <c r="F32" s="102">
        <v>2.58</v>
      </c>
      <c r="G32" s="121">
        <f t="shared" si="2"/>
        <v>17368.07</v>
      </c>
    </row>
    <row r="33" spans="2:7" ht="14.4">
      <c r="B33" s="99" t="s">
        <v>458</v>
      </c>
      <c r="C33" s="100" t="s">
        <v>285</v>
      </c>
      <c r="D33" s="101" t="s">
        <v>66</v>
      </c>
      <c r="E33" s="102">
        <v>2212.14</v>
      </c>
      <c r="F33" s="102">
        <v>29.29</v>
      </c>
      <c r="G33" s="121">
        <f t="shared" si="2"/>
        <v>64793.58</v>
      </c>
    </row>
    <row r="34" spans="2:7" ht="14.4">
      <c r="B34" s="99" t="s">
        <v>460</v>
      </c>
      <c r="C34" s="100" t="s">
        <v>459</v>
      </c>
      <c r="D34" s="101" t="s">
        <v>65</v>
      </c>
      <c r="E34" s="102">
        <v>35267.54</v>
      </c>
      <c r="F34" s="102">
        <v>14.2</v>
      </c>
      <c r="G34" s="121">
        <f t="shared" si="2"/>
        <v>500799.07</v>
      </c>
    </row>
    <row r="35" spans="2:7" ht="14.4">
      <c r="B35" s="99" t="s">
        <v>461</v>
      </c>
      <c r="C35" s="100" t="s">
        <v>293</v>
      </c>
      <c r="D35" s="101" t="s">
        <v>66</v>
      </c>
      <c r="E35" s="102">
        <v>33961.81</v>
      </c>
      <c r="F35" s="102">
        <v>4.2</v>
      </c>
      <c r="G35" s="121">
        <f t="shared" si="2"/>
        <v>142639.6</v>
      </c>
    </row>
    <row r="36" spans="2:7" ht="14.4">
      <c r="B36" s="99" t="s">
        <v>462</v>
      </c>
      <c r="C36" s="100" t="s">
        <v>298</v>
      </c>
      <c r="D36" s="101" t="s">
        <v>66</v>
      </c>
      <c r="E36" s="102">
        <v>1379.71</v>
      </c>
      <c r="F36" s="102">
        <v>20.5</v>
      </c>
      <c r="G36" s="121">
        <f t="shared" si="2"/>
        <v>28284.06</v>
      </c>
    </row>
    <row r="37" spans="2:7" ht="14.4">
      <c r="B37" s="99" t="s">
        <v>464</v>
      </c>
      <c r="C37" s="100" t="s">
        <v>463</v>
      </c>
      <c r="D37" s="101" t="s">
        <v>66</v>
      </c>
      <c r="E37" s="102">
        <v>3212.05</v>
      </c>
      <c r="F37" s="102">
        <v>6.27</v>
      </c>
      <c r="G37" s="121">
        <f t="shared" si="2"/>
        <v>20139.55</v>
      </c>
    </row>
    <row r="38" spans="2:7" ht="14.4">
      <c r="B38" s="99" t="s">
        <v>465</v>
      </c>
      <c r="C38" s="100" t="s">
        <v>284</v>
      </c>
      <c r="D38" s="101" t="s">
        <v>65</v>
      </c>
      <c r="E38" s="102">
        <v>13783.75</v>
      </c>
      <c r="F38" s="102">
        <v>2.19</v>
      </c>
      <c r="G38" s="121">
        <f t="shared" si="2"/>
        <v>30186.41</v>
      </c>
    </row>
    <row r="39" spans="2:7" ht="14.4">
      <c r="B39" s="92">
        <v>500</v>
      </c>
      <c r="C39" s="93" t="s">
        <v>486</v>
      </c>
      <c r="D39" s="97"/>
      <c r="E39" s="104"/>
      <c r="F39" s="104">
        <v>0</v>
      </c>
      <c r="G39" s="123">
        <f>SUM(G40:G49)</f>
        <v>1347555.5499999998</v>
      </c>
    </row>
    <row r="40" spans="2:7" ht="14.4">
      <c r="B40" s="99" t="s">
        <v>466</v>
      </c>
      <c r="C40" s="100" t="s">
        <v>281</v>
      </c>
      <c r="D40" s="101" t="s">
        <v>282</v>
      </c>
      <c r="E40" s="102">
        <v>25175.4</v>
      </c>
      <c r="F40" s="102">
        <v>10</v>
      </c>
      <c r="G40" s="121">
        <f t="shared" si="2"/>
        <v>251754</v>
      </c>
    </row>
    <row r="41" spans="2:7" ht="14.4">
      <c r="B41" s="99" t="s">
        <v>467</v>
      </c>
      <c r="C41" s="100" t="s">
        <v>287</v>
      </c>
      <c r="D41" s="101" t="s">
        <v>213</v>
      </c>
      <c r="E41" s="102">
        <v>2767.65</v>
      </c>
      <c r="F41" s="102">
        <v>10</v>
      </c>
      <c r="G41" s="121">
        <f t="shared" si="2"/>
        <v>27676.5</v>
      </c>
    </row>
    <row r="42" spans="2:7" ht="14.4">
      <c r="B42" s="99" t="s">
        <v>468</v>
      </c>
      <c r="C42" s="100" t="s">
        <v>299</v>
      </c>
      <c r="D42" s="101" t="s">
        <v>213</v>
      </c>
      <c r="E42" s="102">
        <v>1379.71</v>
      </c>
      <c r="F42" s="102">
        <v>10</v>
      </c>
      <c r="G42" s="121">
        <f t="shared" si="2"/>
        <v>13797.1</v>
      </c>
    </row>
    <row r="43" spans="2:7" ht="14.4">
      <c r="B43" s="99" t="s">
        <v>469</v>
      </c>
      <c r="C43" s="100" t="s">
        <v>283</v>
      </c>
      <c r="D43" s="101" t="s">
        <v>213</v>
      </c>
      <c r="E43" s="102">
        <v>1602.47</v>
      </c>
      <c r="F43" s="102">
        <v>2.95</v>
      </c>
      <c r="G43" s="121">
        <f t="shared" si="2"/>
        <v>4727.29</v>
      </c>
    </row>
    <row r="44" spans="2:7" ht="14.4">
      <c r="B44" s="99" t="s">
        <v>470</v>
      </c>
      <c r="C44" s="100" t="s">
        <v>288</v>
      </c>
      <c r="D44" s="101" t="s">
        <v>213</v>
      </c>
      <c r="E44" s="102">
        <v>163.41</v>
      </c>
      <c r="F44" s="102">
        <v>2.95</v>
      </c>
      <c r="G44" s="121">
        <f t="shared" si="2"/>
        <v>482.06</v>
      </c>
    </row>
    <row r="45" spans="2:7" ht="14.4">
      <c r="B45" s="99" t="s">
        <v>471</v>
      </c>
      <c r="C45" s="100" t="s">
        <v>300</v>
      </c>
      <c r="D45" s="101" t="s">
        <v>213</v>
      </c>
      <c r="E45" s="102">
        <v>4518.25</v>
      </c>
      <c r="F45" s="102">
        <v>2.95</v>
      </c>
      <c r="G45" s="121">
        <f t="shared" si="2"/>
        <v>13328.84</v>
      </c>
    </row>
    <row r="46" spans="2:7" ht="14.4">
      <c r="B46" s="99" t="s">
        <v>472</v>
      </c>
      <c r="C46" s="100" t="s">
        <v>294</v>
      </c>
      <c r="D46" s="101" t="s">
        <v>295</v>
      </c>
      <c r="E46" s="102">
        <v>33961.81</v>
      </c>
      <c r="F46" s="102">
        <v>10.41</v>
      </c>
      <c r="G46" s="121">
        <f t="shared" si="2"/>
        <v>353542.44</v>
      </c>
    </row>
    <row r="47" spans="2:7" ht="14.4">
      <c r="B47" s="99" t="s">
        <v>473</v>
      </c>
      <c r="C47" s="100" t="s">
        <v>296</v>
      </c>
      <c r="D47" s="101" t="s">
        <v>295</v>
      </c>
      <c r="E47" s="102"/>
      <c r="F47" s="102">
        <v>3.09</v>
      </c>
      <c r="G47" s="121">
        <f t="shared" si="2"/>
        <v>0</v>
      </c>
    </row>
    <row r="48" spans="2:7" ht="14.4">
      <c r="B48" s="99" t="s">
        <v>474</v>
      </c>
      <c r="C48" s="100" t="s">
        <v>303</v>
      </c>
      <c r="D48" s="101" t="s">
        <v>213</v>
      </c>
      <c r="E48" s="102">
        <v>30314.83</v>
      </c>
      <c r="F48" s="102">
        <v>14.14</v>
      </c>
      <c r="G48" s="121">
        <f t="shared" si="2"/>
        <v>428651.7</v>
      </c>
    </row>
    <row r="49" spans="2:7" ht="14.4">
      <c r="B49" s="99" t="s">
        <v>475</v>
      </c>
      <c r="C49" s="100" t="s">
        <v>304</v>
      </c>
      <c r="D49" s="101" t="s">
        <v>213</v>
      </c>
      <c r="E49" s="102">
        <v>63557.8</v>
      </c>
      <c r="F49" s="102">
        <v>3.99</v>
      </c>
      <c r="G49" s="121">
        <f t="shared" si="2"/>
        <v>253595.62</v>
      </c>
    </row>
    <row r="50" spans="2:7" ht="14.4">
      <c r="B50" s="92">
        <v>600</v>
      </c>
      <c r="C50" s="93" t="s">
        <v>516</v>
      </c>
      <c r="D50" s="97"/>
      <c r="E50" s="95"/>
      <c r="F50" s="95"/>
      <c r="G50" s="123">
        <f>SUM(G51:G54)</f>
        <v>495089.20999999996</v>
      </c>
    </row>
    <row r="51" spans="2:7" ht="14.4">
      <c r="B51" s="99" t="s">
        <v>479</v>
      </c>
      <c r="C51" s="100" t="s">
        <v>476</v>
      </c>
      <c r="D51" s="101" t="s">
        <v>119</v>
      </c>
      <c r="E51" s="102">
        <v>138</v>
      </c>
      <c r="F51" s="102">
        <v>254.15</v>
      </c>
      <c r="G51" s="121">
        <f t="shared" si="2"/>
        <v>35072.699999999997</v>
      </c>
    </row>
    <row r="52" spans="2:7" ht="14.4">
      <c r="B52" s="99" t="s">
        <v>480</v>
      </c>
      <c r="C52" s="100" t="s">
        <v>305</v>
      </c>
      <c r="D52" s="101" t="s">
        <v>64</v>
      </c>
      <c r="E52" s="102">
        <v>2</v>
      </c>
      <c r="F52" s="102">
        <v>58227.72</v>
      </c>
      <c r="G52" s="121">
        <f t="shared" si="2"/>
        <v>116455.44</v>
      </c>
    </row>
    <row r="53" spans="2:7" ht="14.4">
      <c r="B53" s="99" t="s">
        <v>481</v>
      </c>
      <c r="C53" s="100" t="s">
        <v>477</v>
      </c>
      <c r="D53" s="101" t="s">
        <v>119</v>
      </c>
      <c r="E53" s="102">
        <v>100.56</v>
      </c>
      <c r="F53" s="102">
        <v>3086.44</v>
      </c>
      <c r="G53" s="121">
        <f t="shared" si="2"/>
        <v>310372.40999999997</v>
      </c>
    </row>
    <row r="54" spans="2:7" ht="14.4">
      <c r="B54" s="99" t="s">
        <v>482</v>
      </c>
      <c r="C54" s="100" t="s">
        <v>478</v>
      </c>
      <c r="D54" s="101" t="s">
        <v>66</v>
      </c>
      <c r="E54" s="102">
        <v>103</v>
      </c>
      <c r="F54" s="102">
        <v>322.22000000000003</v>
      </c>
      <c r="G54" s="121">
        <f t="shared" si="2"/>
        <v>33188.660000000003</v>
      </c>
    </row>
    <row r="55" spans="2:7" ht="14.4">
      <c r="B55" s="92">
        <v>700</v>
      </c>
      <c r="C55" s="93" t="s">
        <v>507</v>
      </c>
      <c r="D55" s="97"/>
      <c r="E55" s="95"/>
      <c r="F55" s="95">
        <v>0</v>
      </c>
      <c r="G55" s="123">
        <f>SUM(G56:G57)</f>
        <v>127481.92</v>
      </c>
    </row>
    <row r="56" spans="2:7" ht="14.4">
      <c r="B56" s="99" t="s">
        <v>508</v>
      </c>
      <c r="C56" s="100" t="s">
        <v>505</v>
      </c>
      <c r="D56" s="101" t="s">
        <v>64</v>
      </c>
      <c r="E56" s="102">
        <v>1</v>
      </c>
      <c r="F56" s="102">
        <v>63740.959999999999</v>
      </c>
      <c r="G56" s="121">
        <f t="shared" si="2"/>
        <v>63740.959999999999</v>
      </c>
    </row>
    <row r="57" spans="2:7" ht="14.4">
      <c r="B57" s="99" t="s">
        <v>509</v>
      </c>
      <c r="C57" s="100" t="s">
        <v>506</v>
      </c>
      <c r="D57" s="101" t="s">
        <v>64</v>
      </c>
      <c r="E57" s="102">
        <v>1</v>
      </c>
      <c r="F57" s="102">
        <v>63740.959999999999</v>
      </c>
      <c r="G57" s="121">
        <f t="shared" si="2"/>
        <v>63740.959999999999</v>
      </c>
    </row>
    <row r="58" spans="2:7" ht="14.4">
      <c r="B58" s="92">
        <v>900</v>
      </c>
      <c r="C58" s="93" t="s">
        <v>485</v>
      </c>
      <c r="D58" s="97"/>
      <c r="E58" s="95"/>
      <c r="F58" s="95">
        <v>0</v>
      </c>
      <c r="G58" s="122">
        <f>+G59</f>
        <v>432828.75</v>
      </c>
    </row>
    <row r="59" spans="2:7" ht="14.4">
      <c r="B59" s="96" t="s">
        <v>483</v>
      </c>
      <c r="C59" s="89" t="s">
        <v>484</v>
      </c>
      <c r="D59" s="90" t="s">
        <v>67</v>
      </c>
      <c r="E59" s="91">
        <v>5</v>
      </c>
      <c r="F59" s="91">
        <v>86565.75</v>
      </c>
      <c r="G59" s="121">
        <f t="shared" si="2"/>
        <v>432828.75</v>
      </c>
    </row>
    <row r="60" spans="2:7">
      <c r="B60" s="124"/>
      <c r="C60" s="17" t="s">
        <v>68</v>
      </c>
      <c r="D60" s="18"/>
      <c r="E60" s="18"/>
      <c r="F60" s="19"/>
      <c r="G60" s="125">
        <f>+G7+G10+G17+G21+G39+G50+G55+G58</f>
        <v>8590878.9799999986</v>
      </c>
    </row>
    <row r="61" spans="2:7">
      <c r="B61" s="126"/>
      <c r="C61" s="48" t="s">
        <v>69</v>
      </c>
      <c r="D61" s="49"/>
      <c r="E61" s="50"/>
      <c r="F61" s="127"/>
      <c r="G61" s="128">
        <f>+'2. GG'!D123</f>
        <v>3412166.7199999997</v>
      </c>
    </row>
    <row r="62" spans="2:7">
      <c r="B62" s="126"/>
      <c r="C62" s="48" t="s">
        <v>70</v>
      </c>
      <c r="D62" s="49"/>
      <c r="E62" s="50"/>
      <c r="F62" s="127">
        <v>0.1</v>
      </c>
      <c r="G62" s="128">
        <f>+F62*G60</f>
        <v>859087.89799999993</v>
      </c>
    </row>
    <row r="63" spans="2:7">
      <c r="B63" s="129"/>
      <c r="C63" s="130" t="s">
        <v>71</v>
      </c>
      <c r="D63" s="131"/>
      <c r="E63" s="131"/>
      <c r="F63" s="132"/>
      <c r="G63" s="133">
        <f>+G60+G61+G62</f>
        <v>12862133.597999999</v>
      </c>
    </row>
  </sheetData>
  <printOptions horizontalCentered="1"/>
  <pageMargins left="0.70866141732283472" right="0.70866141732283472" top="0.74803149606299213" bottom="0.74803149606299213" header="0.31496062992125984" footer="0.31496062992125984"/>
  <pageSetup paperSize="9" scale="59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4"/>
    <pageSetUpPr fitToPage="1"/>
  </sheetPr>
  <dimension ref="A1:I123"/>
  <sheetViews>
    <sheetView showZeros="0" view="pageBreakPreview" zoomScale="60" zoomScaleNormal="100" workbookViewId="0">
      <selection activeCell="M90" sqref="M90"/>
    </sheetView>
  </sheetViews>
  <sheetFormatPr baseColWidth="10" defaultColWidth="11.44140625" defaultRowHeight="13.2"/>
  <cols>
    <col min="1" max="1" width="1.6640625" customWidth="1"/>
    <col min="2" max="2" width="1.6640625" style="6" customWidth="1"/>
    <col min="3" max="3" width="50" customWidth="1"/>
    <col min="4" max="4" width="11.6640625" customWidth="1"/>
    <col min="5" max="5" width="10.33203125" customWidth="1"/>
    <col min="6" max="6" width="12.33203125" bestFit="1" customWidth="1"/>
    <col min="7" max="7" width="12.109375" customWidth="1"/>
  </cols>
  <sheetData>
    <row r="1" spans="1:9">
      <c r="B1"/>
      <c r="C1" s="39" t="s">
        <v>412</v>
      </c>
      <c r="D1" s="76"/>
      <c r="F1" s="14"/>
      <c r="G1" s="14"/>
    </row>
    <row r="2" spans="1:9">
      <c r="B2"/>
      <c r="C2" s="103" t="s">
        <v>433</v>
      </c>
      <c r="D2" s="76"/>
      <c r="F2" s="14"/>
      <c r="G2" s="14"/>
    </row>
    <row r="3" spans="1:9" ht="8.4" customHeight="1">
      <c r="B3"/>
      <c r="C3" s="34"/>
      <c r="D3" s="6"/>
      <c r="F3" s="14"/>
      <c r="G3" s="14"/>
    </row>
    <row r="4" spans="1:9" ht="21.6" customHeight="1">
      <c r="C4" s="77" t="s">
        <v>260</v>
      </c>
      <c r="D4" s="7"/>
      <c r="E4" s="7"/>
      <c r="F4" s="7"/>
      <c r="G4" s="7"/>
      <c r="H4" s="7"/>
      <c r="I4" s="7"/>
    </row>
    <row r="5" spans="1:9" ht="12.75" customHeight="1" thickBot="1">
      <c r="C5" s="3"/>
    </row>
    <row r="6" spans="1:9" s="2" customFormat="1" ht="13.5" customHeight="1">
      <c r="B6" s="10"/>
      <c r="C6" s="146" t="s">
        <v>0</v>
      </c>
      <c r="D6" s="143" t="s">
        <v>1</v>
      </c>
      <c r="E6" s="143" t="s">
        <v>72</v>
      </c>
      <c r="F6" s="143" t="s">
        <v>241</v>
      </c>
      <c r="G6" s="149" t="s">
        <v>253</v>
      </c>
    </row>
    <row r="7" spans="1:9" s="2" customFormat="1" ht="13.8">
      <c r="B7" s="10"/>
      <c r="C7" s="147"/>
      <c r="D7" s="144"/>
      <c r="E7" s="144"/>
      <c r="F7" s="144"/>
      <c r="G7" s="150"/>
    </row>
    <row r="8" spans="1:9" s="2" customFormat="1" ht="19.2" customHeight="1" thickBot="1">
      <c r="B8" s="10"/>
      <c r="C8" s="148"/>
      <c r="D8" s="145"/>
      <c r="E8" s="145"/>
      <c r="F8" s="145"/>
      <c r="G8" s="151"/>
    </row>
    <row r="9" spans="1:9" s="4" customFormat="1" ht="14.4" thickBot="1">
      <c r="A9" s="2"/>
      <c r="B9" s="10"/>
      <c r="C9" s="56" t="s">
        <v>240</v>
      </c>
      <c r="D9" s="60"/>
      <c r="E9" s="55"/>
      <c r="F9" s="55"/>
      <c r="G9" s="61">
        <f>+SUM(G10:G55)</f>
        <v>1396696.4299999997</v>
      </c>
    </row>
    <row r="10" spans="1:9" s="2" customFormat="1" ht="14.4" thickBot="1">
      <c r="B10" s="10"/>
      <c r="C10" s="56" t="s">
        <v>2</v>
      </c>
      <c r="D10" s="60"/>
      <c r="E10" s="55"/>
      <c r="F10" s="55"/>
      <c r="G10" s="61"/>
    </row>
    <row r="11" spans="1:9" s="2" customFormat="1" ht="15.75" customHeight="1" thickBot="1">
      <c r="B11" s="10"/>
      <c r="C11" s="54" t="s">
        <v>3</v>
      </c>
      <c r="D11" s="57">
        <v>1</v>
      </c>
      <c r="E11" s="58">
        <v>6</v>
      </c>
      <c r="F11" s="59">
        <v>22500</v>
      </c>
      <c r="G11" s="62">
        <f>+ROUND(E11*F11,2)</f>
        <v>135000</v>
      </c>
    </row>
    <row r="12" spans="1:9" s="2" customFormat="1" ht="15.75" customHeight="1" thickBot="1">
      <c r="B12" s="10"/>
      <c r="C12" s="56" t="s">
        <v>4</v>
      </c>
      <c r="D12" s="63"/>
      <c r="E12" s="64"/>
      <c r="F12" s="64"/>
      <c r="G12" s="61"/>
    </row>
    <row r="13" spans="1:9" s="2" customFormat="1" ht="15.75" customHeight="1">
      <c r="B13" s="10"/>
      <c r="C13" s="54" t="s">
        <v>413</v>
      </c>
      <c r="D13" s="57">
        <v>1</v>
      </c>
      <c r="E13" s="58">
        <v>6</v>
      </c>
      <c r="F13" s="59">
        <v>14063</v>
      </c>
      <c r="G13" s="62">
        <f t="shared" ref="G13:G14" si="0">+ROUND(E13*F13,2)</f>
        <v>84378</v>
      </c>
    </row>
    <row r="14" spans="1:9" s="2" customFormat="1" ht="15.75" customHeight="1">
      <c r="B14" s="10"/>
      <c r="C14" s="81" t="s">
        <v>426</v>
      </c>
      <c r="D14" s="57">
        <v>1</v>
      </c>
      <c r="E14" s="58">
        <v>5</v>
      </c>
      <c r="F14" s="59">
        <v>9281</v>
      </c>
      <c r="G14" s="62">
        <f t="shared" si="0"/>
        <v>46405</v>
      </c>
    </row>
    <row r="15" spans="1:9" s="2" customFormat="1" ht="15.75" customHeight="1">
      <c r="B15" s="10"/>
      <c r="C15" s="54" t="s">
        <v>414</v>
      </c>
      <c r="D15" s="57">
        <v>1</v>
      </c>
      <c r="E15" s="58">
        <v>5</v>
      </c>
      <c r="F15" s="59">
        <v>11250</v>
      </c>
      <c r="G15" s="62">
        <f t="shared" ref="G15:G17" si="1">+ROUND(E15*F15,2)</f>
        <v>56250</v>
      </c>
    </row>
    <row r="16" spans="1:9" s="2" customFormat="1" ht="15" customHeight="1">
      <c r="B16" s="10"/>
      <c r="C16" s="54" t="s">
        <v>5</v>
      </c>
      <c r="D16" s="57">
        <v>1</v>
      </c>
      <c r="E16" s="58"/>
      <c r="F16" s="59">
        <v>7734.375</v>
      </c>
      <c r="G16" s="62">
        <f t="shared" si="1"/>
        <v>0</v>
      </c>
    </row>
    <row r="17" spans="2:7" s="2" customFormat="1" ht="15.75" customHeight="1" thickBot="1">
      <c r="B17" s="10"/>
      <c r="C17" s="54" t="s">
        <v>218</v>
      </c>
      <c r="D17" s="57">
        <v>1</v>
      </c>
      <c r="E17" s="58">
        <v>5</v>
      </c>
      <c r="F17" s="59">
        <v>9843.75</v>
      </c>
      <c r="G17" s="62">
        <f t="shared" si="1"/>
        <v>49218.75</v>
      </c>
    </row>
    <row r="18" spans="2:7" s="2" customFormat="1" ht="15" customHeight="1" thickBot="1">
      <c r="B18" s="10"/>
      <c r="C18" s="56" t="s">
        <v>7</v>
      </c>
      <c r="D18" s="63"/>
      <c r="E18" s="64"/>
      <c r="F18" s="64"/>
      <c r="G18" s="61"/>
    </row>
    <row r="19" spans="2:7" s="2" customFormat="1" ht="15" customHeight="1">
      <c r="B19" s="10"/>
      <c r="C19" s="54" t="s">
        <v>8</v>
      </c>
      <c r="D19" s="57">
        <v>1</v>
      </c>
      <c r="E19" s="58">
        <v>5</v>
      </c>
      <c r="F19" s="59">
        <v>19687.5</v>
      </c>
      <c r="G19" s="62">
        <f t="shared" ref="G19:G30" si="2">+ROUND(E19*F19,2)</f>
        <v>98437.5</v>
      </c>
    </row>
    <row r="20" spans="2:7" s="2" customFormat="1" ht="15" customHeight="1">
      <c r="B20" s="10"/>
      <c r="C20" s="54" t="s">
        <v>9</v>
      </c>
      <c r="D20" s="57">
        <v>1</v>
      </c>
      <c r="E20" s="58"/>
      <c r="F20" s="59">
        <v>13359</v>
      </c>
      <c r="G20" s="62">
        <f t="shared" si="2"/>
        <v>0</v>
      </c>
    </row>
    <row r="21" spans="2:7" s="2" customFormat="1" ht="15" customHeight="1">
      <c r="B21" s="10"/>
      <c r="C21" s="54" t="s">
        <v>10</v>
      </c>
      <c r="D21" s="57">
        <v>1</v>
      </c>
      <c r="E21" s="58">
        <v>5</v>
      </c>
      <c r="F21" s="59">
        <v>14625</v>
      </c>
      <c r="G21" s="62">
        <f t="shared" si="2"/>
        <v>73125</v>
      </c>
    </row>
    <row r="22" spans="2:7" s="2" customFormat="1" ht="15" customHeight="1">
      <c r="B22" s="10"/>
      <c r="C22" s="54" t="s">
        <v>11</v>
      </c>
      <c r="D22" s="57">
        <v>1</v>
      </c>
      <c r="E22" s="58">
        <v>5</v>
      </c>
      <c r="F22" s="59">
        <v>8437.5</v>
      </c>
      <c r="G22" s="62">
        <f t="shared" si="2"/>
        <v>42187.5</v>
      </c>
    </row>
    <row r="23" spans="2:7" s="2" customFormat="1" ht="15" customHeight="1">
      <c r="B23" s="10"/>
      <c r="C23" s="54" t="s">
        <v>214</v>
      </c>
      <c r="D23" s="57">
        <v>1</v>
      </c>
      <c r="E23" s="58">
        <v>5</v>
      </c>
      <c r="F23" s="59">
        <v>11250</v>
      </c>
      <c r="G23" s="62">
        <f t="shared" si="2"/>
        <v>56250</v>
      </c>
    </row>
    <row r="24" spans="2:7" s="2" customFormat="1" ht="15" customHeight="1">
      <c r="B24" s="10"/>
      <c r="C24" s="54" t="s">
        <v>309</v>
      </c>
      <c r="D24" s="57">
        <v>1</v>
      </c>
      <c r="E24" s="58"/>
      <c r="F24" s="59">
        <v>7875</v>
      </c>
      <c r="G24" s="62">
        <f t="shared" si="2"/>
        <v>0</v>
      </c>
    </row>
    <row r="25" spans="2:7" s="2" customFormat="1" ht="15" customHeight="1">
      <c r="B25" s="10"/>
      <c r="C25" s="54" t="s">
        <v>306</v>
      </c>
      <c r="D25" s="57">
        <v>1</v>
      </c>
      <c r="E25" s="58">
        <v>6</v>
      </c>
      <c r="F25" s="59">
        <v>18000</v>
      </c>
      <c r="G25" s="62">
        <f t="shared" si="2"/>
        <v>108000</v>
      </c>
    </row>
    <row r="26" spans="2:7" s="2" customFormat="1" ht="15" customHeight="1">
      <c r="B26" s="10"/>
      <c r="C26" s="54" t="s">
        <v>415</v>
      </c>
      <c r="D26" s="57">
        <v>1</v>
      </c>
      <c r="E26" s="58"/>
      <c r="F26" s="59">
        <v>11250</v>
      </c>
      <c r="G26" s="62">
        <f t="shared" si="2"/>
        <v>0</v>
      </c>
    </row>
    <row r="27" spans="2:7" s="2" customFormat="1" ht="15" customHeight="1">
      <c r="B27" s="10"/>
      <c r="C27" s="54" t="s">
        <v>416</v>
      </c>
      <c r="D27" s="57">
        <v>1</v>
      </c>
      <c r="E27" s="58">
        <v>5</v>
      </c>
      <c r="F27" s="59">
        <v>8438</v>
      </c>
      <c r="G27" s="62">
        <f t="shared" si="2"/>
        <v>42190</v>
      </c>
    </row>
    <row r="28" spans="2:7" s="2" customFormat="1" ht="15" customHeight="1">
      <c r="B28" s="10"/>
      <c r="C28" s="54" t="s">
        <v>205</v>
      </c>
      <c r="D28" s="57">
        <v>1</v>
      </c>
      <c r="E28" s="58">
        <v>5</v>
      </c>
      <c r="F28" s="59">
        <v>4922</v>
      </c>
      <c r="G28" s="62">
        <f t="shared" si="2"/>
        <v>24610</v>
      </c>
    </row>
    <row r="29" spans="2:7" s="2" customFormat="1" ht="15" customHeight="1">
      <c r="B29" s="10"/>
      <c r="C29" s="54" t="s">
        <v>310</v>
      </c>
      <c r="D29" s="57">
        <v>1</v>
      </c>
      <c r="E29" s="58"/>
      <c r="F29" s="59">
        <v>8438</v>
      </c>
      <c r="G29" s="62">
        <f t="shared" si="2"/>
        <v>0</v>
      </c>
    </row>
    <row r="30" spans="2:7" s="2" customFormat="1" ht="15" customHeight="1" thickBot="1">
      <c r="B30" s="10"/>
      <c r="C30" s="54" t="s">
        <v>417</v>
      </c>
      <c r="D30" s="57">
        <v>1</v>
      </c>
      <c r="E30" s="58"/>
      <c r="F30" s="59">
        <v>4922</v>
      </c>
      <c r="G30" s="62">
        <f t="shared" si="2"/>
        <v>0</v>
      </c>
    </row>
    <row r="31" spans="2:7" s="2" customFormat="1" ht="15" customHeight="1" thickBot="1">
      <c r="B31" s="10"/>
      <c r="C31" s="56" t="s">
        <v>12</v>
      </c>
      <c r="D31" s="63"/>
      <c r="E31" s="64"/>
      <c r="F31" s="64"/>
      <c r="G31" s="61"/>
    </row>
    <row r="32" spans="2:7" s="2" customFormat="1" ht="15" customHeight="1">
      <c r="B32" s="10"/>
      <c r="C32" s="54" t="s">
        <v>259</v>
      </c>
      <c r="D32" s="57">
        <v>1</v>
      </c>
      <c r="E32" s="58"/>
      <c r="F32" s="59">
        <v>18000</v>
      </c>
      <c r="G32" s="62">
        <f t="shared" ref="G32" si="3">+ROUND(E32*F32,2)</f>
        <v>0</v>
      </c>
    </row>
    <row r="33" spans="1:7" s="2" customFormat="1" ht="15" customHeight="1">
      <c r="B33" s="10"/>
      <c r="C33" s="54" t="s">
        <v>428</v>
      </c>
      <c r="D33" s="57">
        <v>1</v>
      </c>
      <c r="E33" s="58">
        <v>5</v>
      </c>
      <c r="F33" s="59">
        <v>12938</v>
      </c>
      <c r="G33" s="62">
        <f t="shared" ref="G33:G35" si="4">+ROUND(E33*F33,2)</f>
        <v>64690</v>
      </c>
    </row>
    <row r="34" spans="1:7" s="2" customFormat="1" ht="13.5" customHeight="1">
      <c r="B34" s="10"/>
      <c r="C34" s="54" t="s">
        <v>307</v>
      </c>
      <c r="D34" s="57">
        <v>1</v>
      </c>
      <c r="E34" s="58">
        <v>3</v>
      </c>
      <c r="F34" s="59">
        <v>12938</v>
      </c>
      <c r="G34" s="62">
        <f t="shared" si="4"/>
        <v>38814</v>
      </c>
    </row>
    <row r="35" spans="1:7" s="8" customFormat="1" ht="15" customHeight="1">
      <c r="A35" s="2"/>
      <c r="B35" s="10"/>
      <c r="C35" s="54" t="s">
        <v>13</v>
      </c>
      <c r="D35" s="57">
        <v>1</v>
      </c>
      <c r="E35" s="58">
        <v>5</v>
      </c>
      <c r="F35" s="59">
        <v>12656.25</v>
      </c>
      <c r="G35" s="62">
        <f t="shared" si="4"/>
        <v>63281.25</v>
      </c>
    </row>
    <row r="36" spans="1:7" s="8" customFormat="1" ht="15" customHeight="1">
      <c r="A36" s="2"/>
      <c r="B36" s="10"/>
      <c r="C36" s="54" t="s">
        <v>14</v>
      </c>
      <c r="D36" s="57">
        <v>3</v>
      </c>
      <c r="E36" s="58">
        <v>15</v>
      </c>
      <c r="F36" s="59">
        <v>0</v>
      </c>
      <c r="G36" s="62">
        <v>0</v>
      </c>
    </row>
    <row r="37" spans="1:7" s="8" customFormat="1" ht="15" customHeight="1" thickBot="1">
      <c r="A37" s="2"/>
      <c r="B37" s="10"/>
      <c r="C37" s="54" t="s">
        <v>15</v>
      </c>
      <c r="D37" s="57">
        <v>3</v>
      </c>
      <c r="E37" s="58">
        <v>15</v>
      </c>
      <c r="F37" s="59">
        <v>0</v>
      </c>
      <c r="G37" s="62">
        <v>0</v>
      </c>
    </row>
    <row r="38" spans="1:7" s="2" customFormat="1" ht="15" customHeight="1" thickBot="1">
      <c r="B38" s="10"/>
      <c r="C38" s="56" t="s">
        <v>16</v>
      </c>
      <c r="D38" s="63"/>
      <c r="E38" s="64"/>
      <c r="F38" s="64">
        <v>0</v>
      </c>
      <c r="G38" s="61"/>
    </row>
    <row r="39" spans="1:7" s="2" customFormat="1" ht="15" customHeight="1" thickBot="1">
      <c r="B39" s="10"/>
      <c r="C39" s="54" t="s">
        <v>17</v>
      </c>
      <c r="D39" s="57">
        <v>1</v>
      </c>
      <c r="E39" s="58">
        <v>5</v>
      </c>
      <c r="F39" s="59">
        <v>6328.125</v>
      </c>
      <c r="G39" s="62">
        <f>+ROUND(E39*F39,2)</f>
        <v>31640.63</v>
      </c>
    </row>
    <row r="40" spans="1:7" s="2" customFormat="1" ht="15" customHeight="1" thickBot="1">
      <c r="B40" s="10"/>
      <c r="C40" s="56" t="s">
        <v>18</v>
      </c>
      <c r="D40" s="63"/>
      <c r="E40" s="64"/>
      <c r="F40" s="64">
        <v>0</v>
      </c>
      <c r="G40" s="61"/>
    </row>
    <row r="41" spans="1:7" s="2" customFormat="1" ht="15" customHeight="1">
      <c r="B41" s="10"/>
      <c r="C41" s="54" t="s">
        <v>19</v>
      </c>
      <c r="D41" s="57">
        <v>1</v>
      </c>
      <c r="E41" s="58">
        <v>5</v>
      </c>
      <c r="F41" s="59">
        <v>7312.5</v>
      </c>
      <c r="G41" s="62">
        <f t="shared" ref="G41:G49" si="5">+ROUND(E41*F41,2)</f>
        <v>36562.5</v>
      </c>
    </row>
    <row r="42" spans="1:7" s="2" customFormat="1" ht="15" customHeight="1">
      <c r="B42" s="10"/>
      <c r="C42" s="54" t="s">
        <v>20</v>
      </c>
      <c r="D42" s="57">
        <v>1</v>
      </c>
      <c r="E42" s="58">
        <v>5</v>
      </c>
      <c r="F42" s="59">
        <v>7031.25</v>
      </c>
      <c r="G42" s="62">
        <f t="shared" si="5"/>
        <v>35156.25</v>
      </c>
    </row>
    <row r="43" spans="1:7" s="2" customFormat="1" ht="15" customHeight="1">
      <c r="B43" s="10"/>
      <c r="C43" s="54" t="s">
        <v>21</v>
      </c>
      <c r="D43" s="57">
        <v>1</v>
      </c>
      <c r="E43" s="58"/>
      <c r="F43" s="59">
        <v>6750</v>
      </c>
      <c r="G43" s="62">
        <f t="shared" si="5"/>
        <v>0</v>
      </c>
    </row>
    <row r="44" spans="1:7" s="2" customFormat="1" ht="15" customHeight="1">
      <c r="B44" s="10"/>
      <c r="C44" s="54" t="s">
        <v>22</v>
      </c>
      <c r="D44" s="57">
        <v>1</v>
      </c>
      <c r="E44" s="58">
        <v>5</v>
      </c>
      <c r="F44" s="59">
        <v>4921.88</v>
      </c>
      <c r="G44" s="62">
        <f t="shared" si="5"/>
        <v>24609.4</v>
      </c>
    </row>
    <row r="45" spans="1:7" s="2" customFormat="1" ht="15" customHeight="1">
      <c r="B45" s="10"/>
      <c r="C45" s="54" t="s">
        <v>23</v>
      </c>
      <c r="D45" s="57">
        <v>1</v>
      </c>
      <c r="E45" s="58">
        <v>5</v>
      </c>
      <c r="F45" s="59">
        <v>6328.13</v>
      </c>
      <c r="G45" s="62">
        <f t="shared" si="5"/>
        <v>31640.65</v>
      </c>
    </row>
    <row r="46" spans="1:7" s="2" customFormat="1" ht="15" customHeight="1">
      <c r="B46" s="10"/>
      <c r="C46" s="54" t="s">
        <v>24</v>
      </c>
      <c r="D46" s="57">
        <v>1</v>
      </c>
      <c r="E46" s="58"/>
      <c r="F46" s="59">
        <v>3937.5</v>
      </c>
      <c r="G46" s="62">
        <f t="shared" si="5"/>
        <v>0</v>
      </c>
    </row>
    <row r="47" spans="1:7" s="2" customFormat="1" ht="15" customHeight="1">
      <c r="B47" s="10"/>
      <c r="C47" s="54" t="s">
        <v>25</v>
      </c>
      <c r="D47" s="57">
        <v>1</v>
      </c>
      <c r="E47" s="58">
        <v>5</v>
      </c>
      <c r="F47" s="59">
        <v>1687.5</v>
      </c>
      <c r="G47" s="62">
        <f t="shared" si="5"/>
        <v>8437.5</v>
      </c>
    </row>
    <row r="48" spans="1:7" s="2" customFormat="1" ht="15" customHeight="1">
      <c r="B48" s="10"/>
      <c r="C48" s="54" t="s">
        <v>26</v>
      </c>
      <c r="D48" s="57">
        <v>1</v>
      </c>
      <c r="E48" s="58">
        <v>5</v>
      </c>
      <c r="F48" s="59">
        <v>7031.25</v>
      </c>
      <c r="G48" s="62">
        <f t="shared" si="5"/>
        <v>35156.25</v>
      </c>
    </row>
    <row r="49" spans="2:7" s="2" customFormat="1" ht="15" customHeight="1" thickBot="1">
      <c r="B49" s="10"/>
      <c r="C49" s="54" t="s">
        <v>27</v>
      </c>
      <c r="D49" s="57">
        <v>1</v>
      </c>
      <c r="E49" s="58"/>
      <c r="F49" s="59">
        <v>4218.75</v>
      </c>
      <c r="G49" s="62">
        <f t="shared" si="5"/>
        <v>0</v>
      </c>
    </row>
    <row r="50" spans="2:7" s="2" customFormat="1" ht="15" customHeight="1" thickBot="1">
      <c r="B50" s="10"/>
      <c r="C50" s="56" t="s">
        <v>28</v>
      </c>
      <c r="D50" s="63"/>
      <c r="E50" s="64"/>
      <c r="F50" s="64">
        <v>0</v>
      </c>
      <c r="G50" s="61"/>
    </row>
    <row r="51" spans="2:7" s="2" customFormat="1" ht="15" customHeight="1">
      <c r="B51" s="10"/>
      <c r="C51" s="54" t="s">
        <v>29</v>
      </c>
      <c r="D51" s="57">
        <v>1</v>
      </c>
      <c r="E51" s="58">
        <v>5</v>
      </c>
      <c r="F51" s="59">
        <v>2812.5</v>
      </c>
      <c r="G51" s="62">
        <f t="shared" ref="G51:G55" si="6">+ROUND(E51*F51,2)</f>
        <v>14062.5</v>
      </c>
    </row>
    <row r="52" spans="2:7" s="2" customFormat="1" ht="15" customHeight="1">
      <c r="B52" s="10"/>
      <c r="C52" s="54" t="s">
        <v>219</v>
      </c>
      <c r="D52" s="57">
        <v>2</v>
      </c>
      <c r="E52" s="58">
        <v>10</v>
      </c>
      <c r="F52" s="59">
        <v>5625</v>
      </c>
      <c r="G52" s="62">
        <f t="shared" si="6"/>
        <v>56250</v>
      </c>
    </row>
    <row r="53" spans="2:7" s="2" customFormat="1" ht="15" customHeight="1">
      <c r="B53" s="10"/>
      <c r="C53" s="54" t="s">
        <v>30</v>
      </c>
      <c r="D53" s="57">
        <v>4</v>
      </c>
      <c r="E53" s="58">
        <v>20</v>
      </c>
      <c r="F53" s="59">
        <v>3656.25</v>
      </c>
      <c r="G53" s="62">
        <f t="shared" si="6"/>
        <v>73125</v>
      </c>
    </row>
    <row r="54" spans="2:7" s="2" customFormat="1" ht="15" customHeight="1">
      <c r="B54" s="10"/>
      <c r="C54" s="54" t="s">
        <v>31</v>
      </c>
      <c r="D54" s="57">
        <v>1</v>
      </c>
      <c r="E54" s="58">
        <v>2</v>
      </c>
      <c r="F54" s="59">
        <v>6187.5</v>
      </c>
      <c r="G54" s="62">
        <f t="shared" si="6"/>
        <v>12375</v>
      </c>
    </row>
    <row r="55" spans="2:7" s="2" customFormat="1" ht="14.4" thickBot="1">
      <c r="B55" s="10"/>
      <c r="C55" s="54" t="s">
        <v>418</v>
      </c>
      <c r="D55" s="57">
        <v>3</v>
      </c>
      <c r="E55" s="58">
        <v>13</v>
      </c>
      <c r="F55" s="59">
        <v>4218.75</v>
      </c>
      <c r="G55" s="62">
        <f t="shared" si="6"/>
        <v>54843.75</v>
      </c>
    </row>
    <row r="56" spans="2:7" s="2" customFormat="1" ht="14.4" thickBot="1">
      <c r="B56" s="10"/>
      <c r="C56" s="56" t="s">
        <v>75</v>
      </c>
      <c r="D56" s="63"/>
      <c r="E56" s="64"/>
      <c r="F56" s="64"/>
      <c r="G56" s="61">
        <f>+SUM(G57:G65)</f>
        <v>193245</v>
      </c>
    </row>
    <row r="57" spans="2:7" s="2" customFormat="1" ht="13.8">
      <c r="B57" s="10"/>
      <c r="C57" s="54" t="s">
        <v>206</v>
      </c>
      <c r="D57" s="57">
        <v>40</v>
      </c>
      <c r="E57" s="58">
        <v>80</v>
      </c>
      <c r="F57" s="59">
        <v>280</v>
      </c>
      <c r="G57" s="62">
        <f t="shared" ref="G57:G65" si="7">+ROUND(E57*F57,2)</f>
        <v>22400</v>
      </c>
    </row>
    <row r="58" spans="2:7" s="2" customFormat="1" ht="13.8">
      <c r="B58" s="10"/>
      <c r="C58" s="54" t="s">
        <v>207</v>
      </c>
      <c r="D58" s="57">
        <v>32</v>
      </c>
      <c r="E58" s="58">
        <v>64</v>
      </c>
      <c r="F58" s="59">
        <v>280</v>
      </c>
      <c r="G58" s="62">
        <f t="shared" si="7"/>
        <v>17920</v>
      </c>
    </row>
    <row r="59" spans="2:7" s="2" customFormat="1" ht="13.8">
      <c r="B59" s="10"/>
      <c r="C59" s="54" t="s">
        <v>32</v>
      </c>
      <c r="D59" s="57">
        <v>40</v>
      </c>
      <c r="E59" s="58">
        <v>80</v>
      </c>
      <c r="F59" s="59">
        <v>280</v>
      </c>
      <c r="G59" s="62">
        <f t="shared" si="7"/>
        <v>22400</v>
      </c>
    </row>
    <row r="60" spans="2:7" s="2" customFormat="1" ht="13.8">
      <c r="B60" s="10"/>
      <c r="C60" s="54" t="s">
        <v>217</v>
      </c>
      <c r="D60" s="57">
        <v>40</v>
      </c>
      <c r="E60" s="58">
        <v>40</v>
      </c>
      <c r="F60" s="59">
        <v>25</v>
      </c>
      <c r="G60" s="62">
        <f t="shared" si="7"/>
        <v>1000</v>
      </c>
    </row>
    <row r="61" spans="2:7" s="2" customFormat="1" ht="13.8">
      <c r="B61" s="10"/>
      <c r="C61" s="54" t="s">
        <v>308</v>
      </c>
      <c r="D61" s="57">
        <v>71</v>
      </c>
      <c r="E61" s="58">
        <v>71</v>
      </c>
      <c r="F61" s="59">
        <v>25</v>
      </c>
      <c r="G61" s="62">
        <f t="shared" si="7"/>
        <v>1775</v>
      </c>
    </row>
    <row r="62" spans="2:7" s="2" customFormat="1" ht="13.8">
      <c r="B62" s="10"/>
      <c r="C62" s="54" t="s">
        <v>216</v>
      </c>
      <c r="D62" s="57">
        <v>71</v>
      </c>
      <c r="E62" s="58">
        <v>71</v>
      </c>
      <c r="F62" s="59">
        <v>150</v>
      </c>
      <c r="G62" s="62">
        <f t="shared" si="7"/>
        <v>10650</v>
      </c>
    </row>
    <row r="63" spans="2:7" s="2" customFormat="1" ht="13.8">
      <c r="B63" s="10"/>
      <c r="C63" s="54" t="s">
        <v>33</v>
      </c>
      <c r="D63" s="57">
        <v>40</v>
      </c>
      <c r="E63" s="58">
        <v>40</v>
      </c>
      <c r="F63" s="59">
        <v>150</v>
      </c>
      <c r="G63" s="62">
        <f t="shared" si="7"/>
        <v>6000</v>
      </c>
    </row>
    <row r="64" spans="2:7" s="2" customFormat="1" ht="13.8">
      <c r="B64" s="10"/>
      <c r="C64" s="54" t="s">
        <v>215</v>
      </c>
      <c r="D64" s="57">
        <v>71</v>
      </c>
      <c r="E64" s="58">
        <v>71</v>
      </c>
      <c r="F64" s="59">
        <v>1300</v>
      </c>
      <c r="G64" s="62">
        <f t="shared" si="7"/>
        <v>92300</v>
      </c>
    </row>
    <row r="65" spans="1:7" s="2" customFormat="1" ht="14.4" thickBot="1">
      <c r="B65" s="10"/>
      <c r="C65" s="54" t="s">
        <v>34</v>
      </c>
      <c r="D65" s="57">
        <v>40</v>
      </c>
      <c r="E65" s="58">
        <v>40</v>
      </c>
      <c r="F65" s="59">
        <v>470</v>
      </c>
      <c r="G65" s="62">
        <f t="shared" si="7"/>
        <v>18800</v>
      </c>
    </row>
    <row r="66" spans="1:7" s="2" customFormat="1" ht="14.4" thickBot="1">
      <c r="B66" s="10"/>
      <c r="C66" s="56" t="s">
        <v>76</v>
      </c>
      <c r="D66" s="63"/>
      <c r="E66" s="64"/>
      <c r="F66" s="64"/>
      <c r="G66" s="61">
        <f>+SUM(G67:G70)</f>
        <v>244650</v>
      </c>
    </row>
    <row r="67" spans="1:7" s="2" customFormat="1" ht="13.8">
      <c r="B67" s="10"/>
      <c r="C67" s="54" t="s">
        <v>35</v>
      </c>
      <c r="D67" s="57">
        <v>23</v>
      </c>
      <c r="E67" s="58">
        <v>115</v>
      </c>
      <c r="F67" s="59">
        <v>240</v>
      </c>
      <c r="G67" s="62">
        <f t="shared" ref="G67:G70" si="8">+ROUND(E67*F67,2)</f>
        <v>27600</v>
      </c>
    </row>
    <row r="68" spans="1:7" s="2" customFormat="1" ht="13.8">
      <c r="B68" s="10"/>
      <c r="C68" s="54" t="s">
        <v>36</v>
      </c>
      <c r="D68" s="57">
        <v>31</v>
      </c>
      <c r="E68" s="58">
        <v>147</v>
      </c>
      <c r="F68" s="59">
        <v>150</v>
      </c>
      <c r="G68" s="62">
        <f t="shared" si="8"/>
        <v>22050</v>
      </c>
    </row>
    <row r="69" spans="1:7" s="2" customFormat="1" ht="13.8">
      <c r="B69" s="10"/>
      <c r="C69" s="54"/>
      <c r="D69" s="57"/>
      <c r="E69" s="58"/>
      <c r="F69" s="59"/>
      <c r="G69" s="62"/>
    </row>
    <row r="70" spans="1:7" s="2" customFormat="1" ht="14.4" thickBot="1">
      <c r="B70" s="10"/>
      <c r="C70" s="54" t="s">
        <v>515</v>
      </c>
      <c r="D70" s="57">
        <v>3</v>
      </c>
      <c r="E70" s="58">
        <v>13</v>
      </c>
      <c r="F70" s="59">
        <v>15000</v>
      </c>
      <c r="G70" s="62">
        <f t="shared" si="8"/>
        <v>195000</v>
      </c>
    </row>
    <row r="71" spans="1:7" s="2" customFormat="1" ht="14.4" thickBot="1">
      <c r="B71" s="10"/>
      <c r="C71" s="56" t="s">
        <v>422</v>
      </c>
      <c r="D71" s="63">
        <v>0</v>
      </c>
      <c r="E71" s="64">
        <v>0</v>
      </c>
      <c r="F71" s="64"/>
      <c r="G71" s="61">
        <f>+SUM(G72:G76)</f>
        <v>633914.19999999995</v>
      </c>
    </row>
    <row r="72" spans="1:7" s="2" customFormat="1" ht="13.8">
      <c r="B72" s="10"/>
      <c r="C72" s="54" t="s">
        <v>419</v>
      </c>
      <c r="D72" s="57">
        <v>31</v>
      </c>
      <c r="E72" s="58">
        <v>135</v>
      </c>
      <c r="F72" s="59">
        <v>1575.8000000000002</v>
      </c>
      <c r="G72" s="62">
        <f t="shared" ref="G72:G76" si="9">+ROUND(E72*F72,2)</f>
        <v>212733</v>
      </c>
    </row>
    <row r="73" spans="1:7" s="2" customFormat="1" ht="13.8">
      <c r="B73" s="10"/>
      <c r="C73" s="54" t="s">
        <v>420</v>
      </c>
      <c r="D73" s="57">
        <v>8.5</v>
      </c>
      <c r="E73" s="58">
        <v>36.5</v>
      </c>
      <c r="F73" s="59">
        <v>896</v>
      </c>
      <c r="G73" s="62">
        <f t="shared" si="9"/>
        <v>32704</v>
      </c>
    </row>
    <row r="74" spans="1:7" s="2" customFormat="1" ht="13.8">
      <c r="B74" s="10"/>
      <c r="C74" s="54" t="s">
        <v>421</v>
      </c>
      <c r="D74" s="57">
        <v>30</v>
      </c>
      <c r="E74" s="58">
        <v>108</v>
      </c>
      <c r="F74" s="59">
        <v>896</v>
      </c>
      <c r="G74" s="62">
        <f t="shared" si="9"/>
        <v>96768</v>
      </c>
    </row>
    <row r="75" spans="1:7" s="4" customFormat="1" ht="13.8">
      <c r="A75" s="2"/>
      <c r="B75" s="10"/>
      <c r="C75" s="54" t="s">
        <v>37</v>
      </c>
      <c r="D75" s="57">
        <v>27</v>
      </c>
      <c r="E75" s="58">
        <v>134</v>
      </c>
      <c r="F75" s="59">
        <v>1795.8000000000002</v>
      </c>
      <c r="G75" s="62">
        <f t="shared" si="9"/>
        <v>240637.2</v>
      </c>
    </row>
    <row r="76" spans="1:7" s="4" customFormat="1" ht="14.4" thickBot="1">
      <c r="A76" s="2"/>
      <c r="B76" s="10"/>
      <c r="C76" s="54" t="s">
        <v>237</v>
      </c>
      <c r="D76" s="57">
        <v>11.5</v>
      </c>
      <c r="E76" s="58">
        <v>57</v>
      </c>
      <c r="F76" s="59">
        <v>896</v>
      </c>
      <c r="G76" s="62">
        <f t="shared" si="9"/>
        <v>51072</v>
      </c>
    </row>
    <row r="77" spans="1:7" s="2" customFormat="1" ht="14.4" thickBot="1">
      <c r="B77" s="10"/>
      <c r="C77" s="56" t="s">
        <v>77</v>
      </c>
      <c r="D77" s="63"/>
      <c r="E77" s="64"/>
      <c r="F77" s="64"/>
      <c r="G77" s="61">
        <f>+SUM(G78:G87)</f>
        <v>236916.75</v>
      </c>
    </row>
    <row r="78" spans="1:7" s="2" customFormat="1" ht="13.8">
      <c r="B78" s="10"/>
      <c r="C78" s="54" t="s">
        <v>38</v>
      </c>
      <c r="D78" s="57">
        <v>19</v>
      </c>
      <c r="E78" s="58">
        <v>96</v>
      </c>
      <c r="F78" s="59">
        <v>50</v>
      </c>
      <c r="G78" s="62">
        <f>+ROUND(E78*F78,2)</f>
        <v>4800</v>
      </c>
    </row>
    <row r="79" spans="1:7" s="2" customFormat="1" ht="13.8">
      <c r="B79" s="10"/>
      <c r="C79" s="54" t="s">
        <v>39</v>
      </c>
      <c r="D79" s="57">
        <v>19</v>
      </c>
      <c r="E79" s="58">
        <v>94.5</v>
      </c>
      <c r="F79" s="59">
        <v>275</v>
      </c>
      <c r="G79" s="62">
        <f t="shared" ref="G79:G87" si="10">+ROUND(E79*F79,2)</f>
        <v>25987.5</v>
      </c>
    </row>
    <row r="80" spans="1:7" s="2" customFormat="1" ht="13.8">
      <c r="B80" s="10"/>
      <c r="C80" s="54" t="s">
        <v>40</v>
      </c>
      <c r="D80" s="57">
        <v>1</v>
      </c>
      <c r="E80" s="58">
        <v>5</v>
      </c>
      <c r="F80" s="59">
        <v>937.5</v>
      </c>
      <c r="G80" s="62">
        <f t="shared" si="10"/>
        <v>4687.5</v>
      </c>
    </row>
    <row r="81" spans="1:7" s="2" customFormat="1" ht="17.25" customHeight="1">
      <c r="B81" s="10"/>
      <c r="C81" s="54" t="s">
        <v>41</v>
      </c>
      <c r="D81" s="57">
        <v>38</v>
      </c>
      <c r="E81" s="58">
        <v>189</v>
      </c>
      <c r="F81" s="59">
        <v>34.5</v>
      </c>
      <c r="G81" s="62">
        <f t="shared" si="10"/>
        <v>6520.5</v>
      </c>
    </row>
    <row r="82" spans="1:7" s="2" customFormat="1" ht="13.8">
      <c r="B82" s="10"/>
      <c r="C82" s="54" t="s">
        <v>378</v>
      </c>
      <c r="D82" s="57">
        <v>68</v>
      </c>
      <c r="E82" s="58">
        <v>295</v>
      </c>
      <c r="F82" s="59">
        <v>34.5</v>
      </c>
      <c r="G82" s="62">
        <f t="shared" si="10"/>
        <v>10177.5</v>
      </c>
    </row>
    <row r="83" spans="1:7" s="2" customFormat="1" ht="13.8">
      <c r="B83" s="10"/>
      <c r="C83" s="54" t="s">
        <v>42</v>
      </c>
      <c r="D83" s="57">
        <v>1</v>
      </c>
      <c r="E83" s="58">
        <v>5</v>
      </c>
      <c r="F83" s="59">
        <v>750</v>
      </c>
      <c r="G83" s="62">
        <f t="shared" si="10"/>
        <v>3750</v>
      </c>
    </row>
    <row r="84" spans="1:7" s="4" customFormat="1" ht="13.8">
      <c r="A84" s="2"/>
      <c r="B84" s="10"/>
      <c r="C84" s="54" t="s">
        <v>43</v>
      </c>
      <c r="D84" s="57">
        <v>1</v>
      </c>
      <c r="E84" s="58">
        <v>5</v>
      </c>
      <c r="F84" s="59">
        <v>4000</v>
      </c>
      <c r="G84" s="62">
        <f t="shared" si="10"/>
        <v>20000</v>
      </c>
    </row>
    <row r="85" spans="1:7" s="2" customFormat="1" ht="13.8">
      <c r="B85" s="10"/>
      <c r="C85" s="54" t="s">
        <v>44</v>
      </c>
      <c r="D85" s="57">
        <v>30</v>
      </c>
      <c r="E85" s="58">
        <v>171.5</v>
      </c>
      <c r="F85" s="59">
        <v>350</v>
      </c>
      <c r="G85" s="62">
        <f t="shared" si="10"/>
        <v>60025</v>
      </c>
    </row>
    <row r="86" spans="1:7" s="2" customFormat="1" ht="13.8">
      <c r="B86" s="10"/>
      <c r="C86" s="54" t="s">
        <v>45</v>
      </c>
      <c r="D86" s="57">
        <v>4</v>
      </c>
      <c r="E86" s="58">
        <v>19.5</v>
      </c>
      <c r="F86" s="59">
        <v>562.5</v>
      </c>
      <c r="G86" s="62">
        <f t="shared" si="10"/>
        <v>10968.75</v>
      </c>
    </row>
    <row r="87" spans="1:7" s="2" customFormat="1" ht="14.4" thickBot="1">
      <c r="B87" s="10"/>
      <c r="C87" s="54" t="s">
        <v>46</v>
      </c>
      <c r="D87" s="57">
        <v>1</v>
      </c>
      <c r="E87" s="58">
        <v>1</v>
      </c>
      <c r="F87" s="59">
        <v>90000</v>
      </c>
      <c r="G87" s="62">
        <f t="shared" si="10"/>
        <v>90000</v>
      </c>
    </row>
    <row r="88" spans="1:7" s="2" customFormat="1" ht="14.4" thickBot="1">
      <c r="B88" s="10"/>
      <c r="C88" s="56" t="s">
        <v>78</v>
      </c>
      <c r="D88" s="63"/>
      <c r="E88" s="64"/>
      <c r="F88" s="64"/>
      <c r="G88" s="61">
        <f>+SUM(G89:G91)</f>
        <v>342344.54000000004</v>
      </c>
    </row>
    <row r="89" spans="1:7" s="2" customFormat="1" ht="15.75" customHeight="1">
      <c r="B89" s="10"/>
      <c r="C89" s="54" t="s">
        <v>47</v>
      </c>
      <c r="D89" s="57">
        <v>4</v>
      </c>
      <c r="E89" s="58">
        <v>20.5</v>
      </c>
      <c r="F89" s="59">
        <v>5625</v>
      </c>
      <c r="G89" s="62">
        <f t="shared" ref="G89:G91" si="11">+ROUND(E89*F89,2)</f>
        <v>115312.5</v>
      </c>
    </row>
    <row r="90" spans="1:7" s="2" customFormat="1" ht="13.8">
      <c r="B90" s="10"/>
      <c r="C90" s="54" t="s">
        <v>48</v>
      </c>
      <c r="D90" s="57">
        <v>1</v>
      </c>
      <c r="E90" s="58">
        <v>2</v>
      </c>
      <c r="F90" s="59">
        <v>19300</v>
      </c>
      <c r="G90" s="62">
        <f t="shared" si="11"/>
        <v>38600</v>
      </c>
    </row>
    <row r="91" spans="1:7" s="2" customFormat="1" ht="14.4" thickBot="1">
      <c r="B91" s="10"/>
      <c r="C91" s="54" t="s">
        <v>49</v>
      </c>
      <c r="D91" s="57">
        <v>1928.6799999999998</v>
      </c>
      <c r="E91" s="58">
        <v>9643.4</v>
      </c>
      <c r="F91" s="59">
        <v>19.54</v>
      </c>
      <c r="G91" s="62">
        <f t="shared" si="11"/>
        <v>188432.04</v>
      </c>
    </row>
    <row r="92" spans="1:7" s="2" customFormat="1" ht="14.4" thickBot="1">
      <c r="B92" s="10"/>
      <c r="C92" s="56" t="s">
        <v>79</v>
      </c>
      <c r="D92" s="63"/>
      <c r="E92" s="64"/>
      <c r="F92" s="64"/>
      <c r="G92" s="61">
        <f>+SUM(G93:G98)</f>
        <v>75300</v>
      </c>
    </row>
    <row r="93" spans="1:7" s="2" customFormat="1" ht="13.8">
      <c r="B93" s="10"/>
      <c r="C93" s="54" t="s">
        <v>50</v>
      </c>
      <c r="D93" s="57">
        <v>5</v>
      </c>
      <c r="E93" s="58">
        <v>21</v>
      </c>
      <c r="F93" s="59">
        <v>1300</v>
      </c>
      <c r="G93" s="62">
        <f t="shared" ref="G93:G98" si="12">+ROUND(E93*F93,2)</f>
        <v>27300</v>
      </c>
    </row>
    <row r="94" spans="1:7" s="2" customFormat="1" ht="13.8">
      <c r="B94" s="10"/>
      <c r="C94" s="54" t="s">
        <v>51</v>
      </c>
      <c r="D94" s="57">
        <v>5</v>
      </c>
      <c r="E94" s="58">
        <v>21</v>
      </c>
      <c r="F94" s="59">
        <v>500</v>
      </c>
      <c r="G94" s="62">
        <f t="shared" si="12"/>
        <v>10500</v>
      </c>
    </row>
    <row r="95" spans="1:7" s="2" customFormat="1" ht="13.8">
      <c r="B95" s="10"/>
      <c r="C95" s="54" t="s">
        <v>52</v>
      </c>
      <c r="D95" s="57"/>
      <c r="E95" s="58"/>
      <c r="F95" s="59"/>
      <c r="G95" s="62">
        <f t="shared" si="12"/>
        <v>0</v>
      </c>
    </row>
    <row r="96" spans="1:7" s="2" customFormat="1" ht="13.8">
      <c r="B96" s="10"/>
      <c r="C96" s="54" t="s">
        <v>53</v>
      </c>
      <c r="D96" s="57"/>
      <c r="E96" s="58"/>
      <c r="F96" s="59"/>
      <c r="G96" s="62">
        <f t="shared" si="12"/>
        <v>0</v>
      </c>
    </row>
    <row r="97" spans="1:7" s="2" customFormat="1" ht="13.8">
      <c r="B97" s="10"/>
      <c r="C97" s="54" t="s">
        <v>54</v>
      </c>
      <c r="D97" s="57">
        <v>1</v>
      </c>
      <c r="E97" s="58">
        <v>1</v>
      </c>
      <c r="F97" s="59">
        <v>10000</v>
      </c>
      <c r="G97" s="62">
        <f t="shared" si="12"/>
        <v>10000</v>
      </c>
    </row>
    <row r="98" spans="1:7" s="4" customFormat="1" ht="14.4" thickBot="1">
      <c r="A98" s="2"/>
      <c r="B98" s="10"/>
      <c r="C98" s="54" t="s">
        <v>423</v>
      </c>
      <c r="D98" s="57">
        <v>1</v>
      </c>
      <c r="E98" s="58">
        <v>5</v>
      </c>
      <c r="F98" s="59">
        <v>5500</v>
      </c>
      <c r="G98" s="62">
        <f t="shared" si="12"/>
        <v>27500</v>
      </c>
    </row>
    <row r="99" spans="1:7" s="2" customFormat="1" ht="14.4" thickBot="1">
      <c r="B99" s="10"/>
      <c r="C99" s="56" t="s">
        <v>242</v>
      </c>
      <c r="D99" s="63"/>
      <c r="E99" s="64"/>
      <c r="F99" s="64"/>
      <c r="G99" s="61">
        <f>+SUM(G100:G101)</f>
        <v>241560</v>
      </c>
    </row>
    <row r="100" spans="1:7" s="2" customFormat="1" ht="13.8">
      <c r="B100" s="10"/>
      <c r="C100" s="54" t="s">
        <v>424</v>
      </c>
      <c r="D100" s="57">
        <v>25</v>
      </c>
      <c r="E100" s="58">
        <v>25</v>
      </c>
      <c r="F100" s="59">
        <v>6600</v>
      </c>
      <c r="G100" s="62">
        <f>+ROUND(E100*F100,2)</f>
        <v>165000</v>
      </c>
    </row>
    <row r="101" spans="1:7" s="2" customFormat="1" ht="14.4" thickBot="1">
      <c r="B101" s="10"/>
      <c r="C101" s="54" t="s">
        <v>425</v>
      </c>
      <c r="D101" s="83">
        <v>25</v>
      </c>
      <c r="E101" s="84">
        <v>116</v>
      </c>
      <c r="F101" s="84">
        <v>660</v>
      </c>
      <c r="G101" s="85">
        <f>+ROUND(E101*F101,2)</f>
        <v>76560</v>
      </c>
    </row>
    <row r="102" spans="1:7" s="2" customFormat="1" ht="14.4" thickBot="1">
      <c r="B102" s="10"/>
      <c r="C102" s="56" t="s">
        <v>243</v>
      </c>
      <c r="D102" s="63"/>
      <c r="E102" s="64"/>
      <c r="F102" s="64"/>
      <c r="G102" s="61">
        <f>+SUM(G103:G106)</f>
        <v>30000</v>
      </c>
    </row>
    <row r="103" spans="1:7" s="5" customFormat="1" ht="13.8">
      <c r="A103" s="2"/>
      <c r="B103" s="10"/>
      <c r="C103" s="54" t="s">
        <v>55</v>
      </c>
      <c r="D103" s="57">
        <v>1</v>
      </c>
      <c r="E103" s="58">
        <v>5</v>
      </c>
      <c r="F103" s="59">
        <v>1000</v>
      </c>
      <c r="G103" s="62">
        <f t="shared" ref="G103:G106" si="13">+ROUND(E103*F103,2)</f>
        <v>5000</v>
      </c>
    </row>
    <row r="104" spans="1:7" ht="13.8">
      <c r="A104" s="2"/>
      <c r="B104" s="10"/>
      <c r="C104" s="54" t="s">
        <v>56</v>
      </c>
      <c r="D104" s="57">
        <v>1</v>
      </c>
      <c r="E104" s="58">
        <v>5</v>
      </c>
      <c r="F104" s="59">
        <v>1000</v>
      </c>
      <c r="G104" s="62">
        <f t="shared" si="13"/>
        <v>5000</v>
      </c>
    </row>
    <row r="105" spans="1:7" ht="13.8">
      <c r="A105" s="2"/>
      <c r="B105" s="10"/>
      <c r="C105" s="54" t="s">
        <v>57</v>
      </c>
      <c r="D105" s="57">
        <v>1</v>
      </c>
      <c r="E105" s="58">
        <v>5</v>
      </c>
      <c r="F105" s="59">
        <v>1000</v>
      </c>
      <c r="G105" s="62">
        <f t="shared" si="13"/>
        <v>5000</v>
      </c>
    </row>
    <row r="106" spans="1:7" ht="14.4" thickBot="1">
      <c r="A106" s="2"/>
      <c r="B106" s="10"/>
      <c r="C106" s="65" t="s">
        <v>220</v>
      </c>
      <c r="D106" s="66">
        <v>1</v>
      </c>
      <c r="E106" s="67">
        <v>5</v>
      </c>
      <c r="F106" s="68">
        <v>3000</v>
      </c>
      <c r="G106" s="69">
        <f t="shared" si="13"/>
        <v>15000</v>
      </c>
    </row>
    <row r="107" spans="1:7" s="2" customFormat="1" ht="14.4" thickBot="1">
      <c r="B107" s="10"/>
      <c r="C107" s="56" t="s">
        <v>256</v>
      </c>
      <c r="D107" s="63"/>
      <c r="E107" s="64"/>
      <c r="F107" s="64"/>
      <c r="G107" s="61">
        <f>+G108</f>
        <v>17539.8</v>
      </c>
    </row>
    <row r="108" spans="1:7" s="2" customFormat="1" ht="14.4" thickBot="1">
      <c r="B108" s="10"/>
      <c r="C108" s="65" t="s">
        <v>257</v>
      </c>
      <c r="D108" s="66">
        <v>1</v>
      </c>
      <c r="E108" s="67">
        <v>1</v>
      </c>
      <c r="F108" s="68">
        <f>+'3. COVID'!E31</f>
        <v>17539.8</v>
      </c>
      <c r="G108" s="69">
        <f>+ROUND(E108*F108,2)</f>
        <v>17539.8</v>
      </c>
    </row>
    <row r="109" spans="1:7" ht="13.8">
      <c r="A109" s="2"/>
      <c r="B109" s="10"/>
      <c r="C109" s="2"/>
      <c r="D109" s="10"/>
      <c r="E109" s="1"/>
      <c r="F109" s="1"/>
      <c r="G109" s="1"/>
    </row>
    <row r="110" spans="1:7" ht="13.8">
      <c r="A110" s="2"/>
      <c r="B110" s="10"/>
      <c r="C110" s="11"/>
      <c r="D110" s="12"/>
      <c r="E110" s="13"/>
      <c r="F110" s="1"/>
      <c r="G110" s="1"/>
    </row>
    <row r="111" spans="1:7" ht="13.8">
      <c r="A111" s="2"/>
      <c r="B111" s="10"/>
      <c r="C111" s="74" t="s">
        <v>208</v>
      </c>
      <c r="D111" s="75"/>
      <c r="E111" s="1"/>
      <c r="F111" s="1"/>
      <c r="G111" s="9"/>
    </row>
    <row r="112" spans="1:7" ht="20.399999999999999">
      <c r="A112" s="2"/>
      <c r="B112" s="10"/>
      <c r="C112" s="70" t="s">
        <v>254</v>
      </c>
      <c r="D112" s="71" t="s">
        <v>255</v>
      </c>
      <c r="E112" s="1"/>
      <c r="F112" s="1"/>
      <c r="G112" s="9"/>
    </row>
    <row r="113" spans="1:7" ht="13.8">
      <c r="A113" s="2"/>
      <c r="B113" s="10"/>
      <c r="C113" s="2" t="s">
        <v>244</v>
      </c>
      <c r="D113" s="72">
        <f>+G9</f>
        <v>1396696.4299999997</v>
      </c>
      <c r="E113" s="1"/>
      <c r="F113" s="1"/>
      <c r="G113" s="1"/>
    </row>
    <row r="114" spans="1:7" ht="13.8">
      <c r="A114" s="2"/>
      <c r="B114" s="10"/>
      <c r="C114" s="2" t="s">
        <v>251</v>
      </c>
      <c r="D114" s="72">
        <f>+G56</f>
        <v>193245</v>
      </c>
      <c r="E114" s="1"/>
      <c r="F114" s="1"/>
      <c r="G114" s="1"/>
    </row>
    <row r="115" spans="1:7" ht="13.8">
      <c r="A115" s="2"/>
      <c r="B115" s="10"/>
      <c r="C115" s="2" t="s">
        <v>252</v>
      </c>
      <c r="D115" s="72">
        <f>+G66</f>
        <v>244650</v>
      </c>
      <c r="E115" s="1"/>
    </row>
    <row r="116" spans="1:7" ht="13.8">
      <c r="A116" s="2"/>
      <c r="B116" s="10"/>
      <c r="C116" s="2" t="s">
        <v>250</v>
      </c>
      <c r="D116" s="72">
        <f>+G71</f>
        <v>633914.19999999995</v>
      </c>
      <c r="E116" s="1"/>
    </row>
    <row r="117" spans="1:7" ht="13.8">
      <c r="A117" s="2"/>
      <c r="B117" s="10"/>
      <c r="C117" s="2" t="s">
        <v>249</v>
      </c>
      <c r="D117" s="72">
        <f>+G77</f>
        <v>236916.75</v>
      </c>
      <c r="E117" s="1"/>
      <c r="G117" s="1"/>
    </row>
    <row r="118" spans="1:7" ht="13.8">
      <c r="A118" s="2"/>
      <c r="B118" s="10"/>
      <c r="C118" s="2" t="s">
        <v>248</v>
      </c>
      <c r="D118" s="72">
        <f>+G88</f>
        <v>342344.54000000004</v>
      </c>
      <c r="E118" s="1"/>
      <c r="G118" s="2"/>
    </row>
    <row r="119" spans="1:7" ht="13.8">
      <c r="A119" s="2"/>
      <c r="B119" s="10"/>
      <c r="C119" s="2" t="s">
        <v>247</v>
      </c>
      <c r="D119" s="72">
        <f>+G92</f>
        <v>75300</v>
      </c>
      <c r="E119" s="1"/>
      <c r="G119" s="2"/>
    </row>
    <row r="120" spans="1:7" ht="13.8">
      <c r="A120" s="2"/>
      <c r="B120" s="10"/>
      <c r="C120" s="2" t="s">
        <v>246</v>
      </c>
      <c r="D120" s="72">
        <f>+G99</f>
        <v>241560</v>
      </c>
      <c r="E120" s="1"/>
      <c r="F120" s="1"/>
      <c r="G120" s="2"/>
    </row>
    <row r="121" spans="1:7" ht="13.8">
      <c r="A121" s="2"/>
      <c r="B121" s="10"/>
      <c r="C121" s="2" t="s">
        <v>245</v>
      </c>
      <c r="D121" s="72">
        <f>+G102</f>
        <v>30000</v>
      </c>
      <c r="E121" s="1"/>
      <c r="F121" s="2"/>
      <c r="G121" s="2"/>
    </row>
    <row r="122" spans="1:7" ht="13.8">
      <c r="A122" s="2"/>
      <c r="B122" s="10"/>
      <c r="C122" s="2" t="s">
        <v>258</v>
      </c>
      <c r="D122" s="72">
        <f>+G107</f>
        <v>17539.8</v>
      </c>
      <c r="E122" s="1"/>
      <c r="F122" s="2"/>
      <c r="G122" s="72"/>
    </row>
    <row r="123" spans="1:7" ht="21" customHeight="1">
      <c r="A123" s="2"/>
      <c r="B123" s="10"/>
      <c r="C123" s="2"/>
      <c r="D123" s="73">
        <f>+SUM(D113:D122)</f>
        <v>3412166.7199999997</v>
      </c>
      <c r="E123" s="2"/>
      <c r="G123" s="73"/>
    </row>
  </sheetData>
  <mergeCells count="5">
    <mergeCell ref="F6:F8"/>
    <mergeCell ref="C6:C8"/>
    <mergeCell ref="G6:G8"/>
    <mergeCell ref="D6:D8"/>
    <mergeCell ref="E6:E8"/>
  </mergeCells>
  <pageMargins left="0.70866141732283472" right="0.70866141732283472" top="0.35433070866141736" bottom="0.35433070866141736" header="0.31496062992125984" footer="0.31496062992125984"/>
  <pageSetup paperSize="9" scale="89" fitToHeight="0" orientation="portrait" r:id="rId1"/>
  <rowBreaks count="2" manualBreakCount="2">
    <brk id="55" max="16383" man="1"/>
    <brk id="106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tabColor rgb="FF00B050"/>
    <pageSetUpPr fitToPage="1"/>
  </sheetPr>
  <dimension ref="A2:E31"/>
  <sheetViews>
    <sheetView topLeftCell="A28" workbookViewId="0">
      <selection activeCell="G18" sqref="G18"/>
    </sheetView>
  </sheetViews>
  <sheetFormatPr baseColWidth="10" defaultColWidth="10.6640625" defaultRowHeight="13.2"/>
  <cols>
    <col min="1" max="1" width="5.33203125" style="15" customWidth="1"/>
    <col min="2" max="2" width="59" style="15" customWidth="1"/>
    <col min="3" max="3" width="17.44140625" style="15" customWidth="1"/>
    <col min="4" max="4" width="12.109375" style="15" customWidth="1"/>
    <col min="5" max="5" width="14.44140625" style="15" customWidth="1"/>
    <col min="6" max="16384" width="10.6640625" style="15"/>
  </cols>
  <sheetData>
    <row r="2" spans="1:5">
      <c r="B2" s="33" t="s">
        <v>630</v>
      </c>
    </row>
    <row r="3" spans="1:5">
      <c r="B3" s="33" t="s">
        <v>631</v>
      </c>
    </row>
    <row r="4" spans="1:5" ht="13.8" thickBot="1">
      <c r="B4" s="33"/>
    </row>
    <row r="5" spans="1:5" ht="13.2" customHeight="1">
      <c r="B5" s="163" t="s">
        <v>0</v>
      </c>
      <c r="C5" s="166" t="s">
        <v>72</v>
      </c>
      <c r="D5" s="166" t="s">
        <v>73</v>
      </c>
      <c r="E5" s="169" t="s">
        <v>74</v>
      </c>
    </row>
    <row r="6" spans="1:5" ht="13.5" customHeight="1">
      <c r="B6" s="164"/>
      <c r="C6" s="167"/>
      <c r="D6" s="167"/>
      <c r="E6" s="170"/>
    </row>
    <row r="7" spans="1:5" ht="18" customHeight="1" thickBot="1">
      <c r="B7" s="165"/>
      <c r="C7" s="168"/>
      <c r="D7" s="168"/>
      <c r="E7" s="171"/>
    </row>
    <row r="8" spans="1:5">
      <c r="B8" s="26" t="s">
        <v>80</v>
      </c>
      <c r="C8" s="20"/>
      <c r="D8" s="20"/>
      <c r="E8" s="21"/>
    </row>
    <row r="9" spans="1:5" ht="13.8">
      <c r="B9" s="134" t="s">
        <v>81</v>
      </c>
      <c r="C9" s="51"/>
      <c r="D9" s="52"/>
      <c r="E9" s="53"/>
    </row>
    <row r="10" spans="1:5">
      <c r="B10" s="22" t="s">
        <v>82</v>
      </c>
      <c r="C10" s="40"/>
      <c r="D10" s="41"/>
      <c r="E10" s="135"/>
    </row>
    <row r="11" spans="1:5" ht="13.8">
      <c r="B11" s="23" t="s">
        <v>83</v>
      </c>
      <c r="C11" s="16">
        <v>252</v>
      </c>
      <c r="D11" s="136">
        <v>8.3999999999999986</v>
      </c>
      <c r="E11" s="137">
        <f>+ROUND(D11*C11,2)</f>
        <v>2116.8000000000002</v>
      </c>
    </row>
    <row r="12" spans="1:5" ht="13.8">
      <c r="B12" s="23" t="s">
        <v>84</v>
      </c>
      <c r="C12" s="16">
        <v>252</v>
      </c>
      <c r="D12" s="136">
        <v>22.5</v>
      </c>
      <c r="E12" s="137">
        <f>+ROUND(D12*C12,2)</f>
        <v>5670</v>
      </c>
    </row>
    <row r="13" spans="1:5" ht="13.8">
      <c r="B13" s="23" t="s">
        <v>85</v>
      </c>
      <c r="C13" s="16"/>
      <c r="D13" s="136"/>
      <c r="E13" s="137"/>
    </row>
    <row r="14" spans="1:5" ht="13.8">
      <c r="B14" s="23" t="s">
        <v>86</v>
      </c>
      <c r="C14" s="16"/>
      <c r="D14" s="136"/>
      <c r="E14" s="137">
        <f>+ROUND(D14*C14,2)</f>
        <v>0</v>
      </c>
    </row>
    <row r="15" spans="1:5" ht="13.8">
      <c r="B15" s="22" t="s">
        <v>87</v>
      </c>
      <c r="C15" s="16"/>
      <c r="D15" s="136"/>
      <c r="E15" s="137"/>
    </row>
    <row r="16" spans="1:5" ht="13.8">
      <c r="B16" s="23" t="s">
        <v>83</v>
      </c>
      <c r="C16" s="16">
        <v>170</v>
      </c>
      <c r="D16" s="136">
        <v>8.3999999999999986</v>
      </c>
      <c r="E16" s="137">
        <f>+ROUND(D16*C16,2)</f>
        <v>1428</v>
      </c>
    </row>
    <row r="17" spans="2:5" ht="13.8">
      <c r="B17" s="23" t="s">
        <v>84</v>
      </c>
      <c r="C17" s="16">
        <v>170</v>
      </c>
      <c r="D17" s="136">
        <v>22.5</v>
      </c>
      <c r="E17" s="137">
        <f>+ROUND(D17*C17,2)</f>
        <v>3825</v>
      </c>
    </row>
    <row r="18" spans="2:5" ht="13.8">
      <c r="B18" s="23" t="s">
        <v>88</v>
      </c>
      <c r="C18" s="16"/>
      <c r="D18" s="136"/>
      <c r="E18" s="137">
        <f>+ROUND(D18*C18,2)</f>
        <v>0</v>
      </c>
    </row>
    <row r="19" spans="2:5" ht="13.8">
      <c r="B19" s="23" t="s">
        <v>86</v>
      </c>
      <c r="C19" s="16"/>
      <c r="D19" s="136"/>
      <c r="E19" s="137">
        <f>+ROUND(D19*C19,2)</f>
        <v>0</v>
      </c>
    </row>
    <row r="20" spans="2:5" ht="13.8">
      <c r="B20" s="22" t="s">
        <v>89</v>
      </c>
      <c r="C20" s="16"/>
      <c r="D20" s="16"/>
      <c r="E20" s="137"/>
    </row>
    <row r="21" spans="2:5" ht="13.8">
      <c r="B21" s="24" t="s">
        <v>90</v>
      </c>
      <c r="C21" s="16">
        <v>1</v>
      </c>
      <c r="D21" s="16">
        <v>150</v>
      </c>
      <c r="E21" s="137">
        <f t="shared" ref="E21:E22" si="0">+ROUND(D21*C21,2)</f>
        <v>150</v>
      </c>
    </row>
    <row r="22" spans="2:5" ht="13.8">
      <c r="B22" s="24" t="s">
        <v>91</v>
      </c>
      <c r="C22" s="16">
        <v>1</v>
      </c>
      <c r="D22" s="16">
        <v>150</v>
      </c>
      <c r="E22" s="137">
        <f t="shared" si="0"/>
        <v>150</v>
      </c>
    </row>
    <row r="23" spans="2:5" ht="13.8">
      <c r="B23" s="22" t="s">
        <v>92</v>
      </c>
      <c r="C23" s="16"/>
      <c r="D23" s="136"/>
      <c r="E23" s="137">
        <f>+ROUND(D23*C23,2)</f>
        <v>0</v>
      </c>
    </row>
    <row r="24" spans="2:5" ht="13.8">
      <c r="B24" s="22" t="s">
        <v>6</v>
      </c>
      <c r="C24" s="16"/>
      <c r="D24" s="136"/>
      <c r="E24" s="137">
        <f>+ROUND(D24*C24,2)</f>
        <v>0</v>
      </c>
    </row>
    <row r="25" spans="2:5" ht="13.8">
      <c r="B25" s="138" t="s">
        <v>93</v>
      </c>
      <c r="C25" s="16"/>
      <c r="D25" s="139"/>
      <c r="E25" s="137">
        <f>+ROUND(D25*C25,2)</f>
        <v>0</v>
      </c>
    </row>
    <row r="26" spans="2:5" ht="13.8">
      <c r="B26" s="134" t="s">
        <v>94</v>
      </c>
      <c r="C26" s="140"/>
      <c r="D26" s="141"/>
      <c r="E26" s="142"/>
    </row>
    <row r="27" spans="2:5" ht="13.8">
      <c r="B27" s="22" t="s">
        <v>95</v>
      </c>
      <c r="C27" s="16">
        <v>24</v>
      </c>
      <c r="D27" s="136">
        <v>100</v>
      </c>
      <c r="E27" s="137">
        <f>+ROUND(D27*C27,2)</f>
        <v>2400</v>
      </c>
    </row>
    <row r="28" spans="2:5" ht="13.8">
      <c r="B28" s="22" t="s">
        <v>96</v>
      </c>
      <c r="C28" s="16">
        <v>5</v>
      </c>
      <c r="D28" s="136">
        <v>360</v>
      </c>
      <c r="E28" s="137">
        <f>+ROUND(D28*C28,2)</f>
        <v>1800</v>
      </c>
    </row>
    <row r="29" spans="2:5" ht="14.4" thickBot="1">
      <c r="B29" s="25" t="s">
        <v>97</v>
      </c>
      <c r="C29" s="16">
        <v>0</v>
      </c>
      <c r="D29" s="136">
        <v>1756.8</v>
      </c>
      <c r="E29" s="137">
        <f t="shared" ref="E29" si="1">+ROUND(D29*C29,2)</f>
        <v>0</v>
      </c>
    </row>
    <row r="30" spans="2:5">
      <c r="B30" s="27"/>
      <c r="C30" s="28"/>
      <c r="D30" s="29"/>
      <c r="E30" s="30"/>
    </row>
    <row r="31" spans="2:5" ht="13.8" thickBot="1">
      <c r="B31" s="31" t="s">
        <v>98</v>
      </c>
      <c r="C31" s="42"/>
      <c r="D31" s="42"/>
      <c r="E31" s="32">
        <f>+SUM(E10:E29)</f>
        <v>17539.8</v>
      </c>
    </row>
  </sheetData>
  <mergeCells count="4">
    <mergeCell ref="B5:B7"/>
    <mergeCell ref="C5:C7"/>
    <mergeCell ref="D5:D7"/>
    <mergeCell ref="E5:E7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landscape" r:id="rId1"/>
  <drawing r:id="rId2"/>
  <legacyDrawing r:id="rId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  <outlinePr summaryBelow="0" summaryRight="0"/>
    <pageSetUpPr autoPageBreaks="0"/>
  </sheetPr>
  <dimension ref="B1:O644"/>
  <sheetViews>
    <sheetView showGridLines="0" showOutlineSymbols="0" view="pageBreakPreview" zoomScaleNormal="100" zoomScaleSheetLayoutView="100" workbookViewId="0">
      <selection activeCell="T556" sqref="T556"/>
    </sheetView>
  </sheetViews>
  <sheetFormatPr baseColWidth="10" defaultColWidth="11.44140625" defaultRowHeight="12.75" customHeight="1"/>
  <cols>
    <col min="1" max="1" width="1.6640625" style="35" customWidth="1"/>
    <col min="2" max="2" width="4.109375" style="35" customWidth="1"/>
    <col min="3" max="3" width="7.33203125" style="35" customWidth="1"/>
    <col min="4" max="4" width="2.33203125" style="35" customWidth="1"/>
    <col min="5" max="5" width="3" style="35" customWidth="1"/>
    <col min="6" max="6" width="8" style="35" customWidth="1"/>
    <col min="7" max="7" width="9.88671875" style="35" customWidth="1"/>
    <col min="8" max="8" width="12.6640625" style="35" customWidth="1"/>
    <col min="9" max="9" width="2.6640625" style="35" customWidth="1"/>
    <col min="10" max="10" width="8" style="35" customWidth="1"/>
    <col min="11" max="11" width="5.6640625" style="35" customWidth="1"/>
    <col min="12" max="12" width="8" style="35" customWidth="1"/>
    <col min="13" max="13" width="9.33203125" style="35" customWidth="1"/>
    <col min="14" max="14" width="10.33203125" style="35" customWidth="1"/>
    <col min="15" max="15" width="11.5546875" style="35" customWidth="1"/>
    <col min="16" max="256" width="6.88671875" style="35" customWidth="1"/>
    <col min="257" max="257" width="5.6640625" style="35" customWidth="1"/>
    <col min="258" max="258" width="4.109375" style="35" customWidth="1"/>
    <col min="259" max="259" width="7.33203125" style="35" customWidth="1"/>
    <col min="260" max="260" width="2.33203125" style="35" customWidth="1"/>
    <col min="261" max="261" width="3" style="35" customWidth="1"/>
    <col min="262" max="262" width="5.109375" style="35" customWidth="1"/>
    <col min="263" max="263" width="10.109375" style="35" customWidth="1"/>
    <col min="264" max="264" width="10.44140625" style="35" customWidth="1"/>
    <col min="265" max="265" width="2.6640625" style="35" customWidth="1"/>
    <col min="266" max="266" width="8" style="35" customWidth="1"/>
    <col min="267" max="267" width="5.6640625" style="35" customWidth="1"/>
    <col min="268" max="268" width="8" style="35" customWidth="1"/>
    <col min="269" max="270" width="9.33203125" style="35" customWidth="1"/>
    <col min="271" max="271" width="11.5546875" style="35" customWidth="1"/>
    <col min="272" max="512" width="6.88671875" style="35" customWidth="1"/>
    <col min="513" max="513" width="5.6640625" style="35" customWidth="1"/>
    <col min="514" max="514" width="4.109375" style="35" customWidth="1"/>
    <col min="515" max="515" width="7.33203125" style="35" customWidth="1"/>
    <col min="516" max="516" width="2.33203125" style="35" customWidth="1"/>
    <col min="517" max="517" width="3" style="35" customWidth="1"/>
    <col min="518" max="518" width="5.109375" style="35" customWidth="1"/>
    <col min="519" max="519" width="10.109375" style="35" customWidth="1"/>
    <col min="520" max="520" width="10.44140625" style="35" customWidth="1"/>
    <col min="521" max="521" width="2.6640625" style="35" customWidth="1"/>
    <col min="522" max="522" width="8" style="35" customWidth="1"/>
    <col min="523" max="523" width="5.6640625" style="35" customWidth="1"/>
    <col min="524" max="524" width="8" style="35" customWidth="1"/>
    <col min="525" max="526" width="9.33203125" style="35" customWidth="1"/>
    <col min="527" max="527" width="11.5546875" style="35" customWidth="1"/>
    <col min="528" max="768" width="6.88671875" style="35" customWidth="1"/>
    <col min="769" max="769" width="5.6640625" style="35" customWidth="1"/>
    <col min="770" max="770" width="4.109375" style="35" customWidth="1"/>
    <col min="771" max="771" width="7.33203125" style="35" customWidth="1"/>
    <col min="772" max="772" width="2.33203125" style="35" customWidth="1"/>
    <col min="773" max="773" width="3" style="35" customWidth="1"/>
    <col min="774" max="774" width="5.109375" style="35" customWidth="1"/>
    <col min="775" max="775" width="10.109375" style="35" customWidth="1"/>
    <col min="776" max="776" width="10.44140625" style="35" customWidth="1"/>
    <col min="777" max="777" width="2.6640625" style="35" customWidth="1"/>
    <col min="778" max="778" width="8" style="35" customWidth="1"/>
    <col min="779" max="779" width="5.6640625" style="35" customWidth="1"/>
    <col min="780" max="780" width="8" style="35" customWidth="1"/>
    <col min="781" max="782" width="9.33203125" style="35" customWidth="1"/>
    <col min="783" max="783" width="11.5546875" style="35" customWidth="1"/>
    <col min="784" max="1024" width="6.88671875" style="35" customWidth="1"/>
    <col min="1025" max="1025" width="5.6640625" style="35" customWidth="1"/>
    <col min="1026" max="1026" width="4.109375" style="35" customWidth="1"/>
    <col min="1027" max="1027" width="7.33203125" style="35" customWidth="1"/>
    <col min="1028" max="1028" width="2.33203125" style="35" customWidth="1"/>
    <col min="1029" max="1029" width="3" style="35" customWidth="1"/>
    <col min="1030" max="1030" width="5.109375" style="35" customWidth="1"/>
    <col min="1031" max="1031" width="10.109375" style="35" customWidth="1"/>
    <col min="1032" max="1032" width="10.44140625" style="35" customWidth="1"/>
    <col min="1033" max="1033" width="2.6640625" style="35" customWidth="1"/>
    <col min="1034" max="1034" width="8" style="35" customWidth="1"/>
    <col min="1035" max="1035" width="5.6640625" style="35" customWidth="1"/>
    <col min="1036" max="1036" width="8" style="35" customWidth="1"/>
    <col min="1037" max="1038" width="9.33203125" style="35" customWidth="1"/>
    <col min="1039" max="1039" width="11.5546875" style="35" customWidth="1"/>
    <col min="1040" max="1280" width="6.88671875" style="35" customWidth="1"/>
    <col min="1281" max="1281" width="5.6640625" style="35" customWidth="1"/>
    <col min="1282" max="1282" width="4.109375" style="35" customWidth="1"/>
    <col min="1283" max="1283" width="7.33203125" style="35" customWidth="1"/>
    <col min="1284" max="1284" width="2.33203125" style="35" customWidth="1"/>
    <col min="1285" max="1285" width="3" style="35" customWidth="1"/>
    <col min="1286" max="1286" width="5.109375" style="35" customWidth="1"/>
    <col min="1287" max="1287" width="10.109375" style="35" customWidth="1"/>
    <col min="1288" max="1288" width="10.44140625" style="35" customWidth="1"/>
    <col min="1289" max="1289" width="2.6640625" style="35" customWidth="1"/>
    <col min="1290" max="1290" width="8" style="35" customWidth="1"/>
    <col min="1291" max="1291" width="5.6640625" style="35" customWidth="1"/>
    <col min="1292" max="1292" width="8" style="35" customWidth="1"/>
    <col min="1293" max="1294" width="9.33203125" style="35" customWidth="1"/>
    <col min="1295" max="1295" width="11.5546875" style="35" customWidth="1"/>
    <col min="1296" max="1536" width="6.88671875" style="35" customWidth="1"/>
    <col min="1537" max="1537" width="5.6640625" style="35" customWidth="1"/>
    <col min="1538" max="1538" width="4.109375" style="35" customWidth="1"/>
    <col min="1539" max="1539" width="7.33203125" style="35" customWidth="1"/>
    <col min="1540" max="1540" width="2.33203125" style="35" customWidth="1"/>
    <col min="1541" max="1541" width="3" style="35" customWidth="1"/>
    <col min="1542" max="1542" width="5.109375" style="35" customWidth="1"/>
    <col min="1543" max="1543" width="10.109375" style="35" customWidth="1"/>
    <col min="1544" max="1544" width="10.44140625" style="35" customWidth="1"/>
    <col min="1545" max="1545" width="2.6640625" style="35" customWidth="1"/>
    <col min="1546" max="1546" width="8" style="35" customWidth="1"/>
    <col min="1547" max="1547" width="5.6640625" style="35" customWidth="1"/>
    <col min="1548" max="1548" width="8" style="35" customWidth="1"/>
    <col min="1549" max="1550" width="9.33203125" style="35" customWidth="1"/>
    <col min="1551" max="1551" width="11.5546875" style="35" customWidth="1"/>
    <col min="1552" max="1792" width="6.88671875" style="35" customWidth="1"/>
    <col min="1793" max="1793" width="5.6640625" style="35" customWidth="1"/>
    <col min="1794" max="1794" width="4.109375" style="35" customWidth="1"/>
    <col min="1795" max="1795" width="7.33203125" style="35" customWidth="1"/>
    <col min="1796" max="1796" width="2.33203125" style="35" customWidth="1"/>
    <col min="1797" max="1797" width="3" style="35" customWidth="1"/>
    <col min="1798" max="1798" width="5.109375" style="35" customWidth="1"/>
    <col min="1799" max="1799" width="10.109375" style="35" customWidth="1"/>
    <col min="1800" max="1800" width="10.44140625" style="35" customWidth="1"/>
    <col min="1801" max="1801" width="2.6640625" style="35" customWidth="1"/>
    <col min="1802" max="1802" width="8" style="35" customWidth="1"/>
    <col min="1803" max="1803" width="5.6640625" style="35" customWidth="1"/>
    <col min="1804" max="1804" width="8" style="35" customWidth="1"/>
    <col min="1805" max="1806" width="9.33203125" style="35" customWidth="1"/>
    <col min="1807" max="1807" width="11.5546875" style="35" customWidth="1"/>
    <col min="1808" max="2048" width="6.88671875" style="35" customWidth="1"/>
    <col min="2049" max="2049" width="5.6640625" style="35" customWidth="1"/>
    <col min="2050" max="2050" width="4.109375" style="35" customWidth="1"/>
    <col min="2051" max="2051" width="7.33203125" style="35" customWidth="1"/>
    <col min="2052" max="2052" width="2.33203125" style="35" customWidth="1"/>
    <col min="2053" max="2053" width="3" style="35" customWidth="1"/>
    <col min="2054" max="2054" width="5.109375" style="35" customWidth="1"/>
    <col min="2055" max="2055" width="10.109375" style="35" customWidth="1"/>
    <col min="2056" max="2056" width="10.44140625" style="35" customWidth="1"/>
    <col min="2057" max="2057" width="2.6640625" style="35" customWidth="1"/>
    <col min="2058" max="2058" width="8" style="35" customWidth="1"/>
    <col min="2059" max="2059" width="5.6640625" style="35" customWidth="1"/>
    <col min="2060" max="2060" width="8" style="35" customWidth="1"/>
    <col min="2061" max="2062" width="9.33203125" style="35" customWidth="1"/>
    <col min="2063" max="2063" width="11.5546875" style="35" customWidth="1"/>
    <col min="2064" max="2304" width="6.88671875" style="35" customWidth="1"/>
    <col min="2305" max="2305" width="5.6640625" style="35" customWidth="1"/>
    <col min="2306" max="2306" width="4.109375" style="35" customWidth="1"/>
    <col min="2307" max="2307" width="7.33203125" style="35" customWidth="1"/>
    <col min="2308" max="2308" width="2.33203125" style="35" customWidth="1"/>
    <col min="2309" max="2309" width="3" style="35" customWidth="1"/>
    <col min="2310" max="2310" width="5.109375" style="35" customWidth="1"/>
    <col min="2311" max="2311" width="10.109375" style="35" customWidth="1"/>
    <col min="2312" max="2312" width="10.44140625" style="35" customWidth="1"/>
    <col min="2313" max="2313" width="2.6640625" style="35" customWidth="1"/>
    <col min="2314" max="2314" width="8" style="35" customWidth="1"/>
    <col min="2315" max="2315" width="5.6640625" style="35" customWidth="1"/>
    <col min="2316" max="2316" width="8" style="35" customWidth="1"/>
    <col min="2317" max="2318" width="9.33203125" style="35" customWidth="1"/>
    <col min="2319" max="2319" width="11.5546875" style="35" customWidth="1"/>
    <col min="2320" max="2560" width="6.88671875" style="35" customWidth="1"/>
    <col min="2561" max="2561" width="5.6640625" style="35" customWidth="1"/>
    <col min="2562" max="2562" width="4.109375" style="35" customWidth="1"/>
    <col min="2563" max="2563" width="7.33203125" style="35" customWidth="1"/>
    <col min="2564" max="2564" width="2.33203125" style="35" customWidth="1"/>
    <col min="2565" max="2565" width="3" style="35" customWidth="1"/>
    <col min="2566" max="2566" width="5.109375" style="35" customWidth="1"/>
    <col min="2567" max="2567" width="10.109375" style="35" customWidth="1"/>
    <col min="2568" max="2568" width="10.44140625" style="35" customWidth="1"/>
    <col min="2569" max="2569" width="2.6640625" style="35" customWidth="1"/>
    <col min="2570" max="2570" width="8" style="35" customWidth="1"/>
    <col min="2571" max="2571" width="5.6640625" style="35" customWidth="1"/>
    <col min="2572" max="2572" width="8" style="35" customWidth="1"/>
    <col min="2573" max="2574" width="9.33203125" style="35" customWidth="1"/>
    <col min="2575" max="2575" width="11.5546875" style="35" customWidth="1"/>
    <col min="2576" max="2816" width="6.88671875" style="35" customWidth="1"/>
    <col min="2817" max="2817" width="5.6640625" style="35" customWidth="1"/>
    <col min="2818" max="2818" width="4.109375" style="35" customWidth="1"/>
    <col min="2819" max="2819" width="7.33203125" style="35" customWidth="1"/>
    <col min="2820" max="2820" width="2.33203125" style="35" customWidth="1"/>
    <col min="2821" max="2821" width="3" style="35" customWidth="1"/>
    <col min="2822" max="2822" width="5.109375" style="35" customWidth="1"/>
    <col min="2823" max="2823" width="10.109375" style="35" customWidth="1"/>
    <col min="2824" max="2824" width="10.44140625" style="35" customWidth="1"/>
    <col min="2825" max="2825" width="2.6640625" style="35" customWidth="1"/>
    <col min="2826" max="2826" width="8" style="35" customWidth="1"/>
    <col min="2827" max="2827" width="5.6640625" style="35" customWidth="1"/>
    <col min="2828" max="2828" width="8" style="35" customWidth="1"/>
    <col min="2829" max="2830" width="9.33203125" style="35" customWidth="1"/>
    <col min="2831" max="2831" width="11.5546875" style="35" customWidth="1"/>
    <col min="2832" max="3072" width="6.88671875" style="35" customWidth="1"/>
    <col min="3073" max="3073" width="5.6640625" style="35" customWidth="1"/>
    <col min="3074" max="3074" width="4.109375" style="35" customWidth="1"/>
    <col min="3075" max="3075" width="7.33203125" style="35" customWidth="1"/>
    <col min="3076" max="3076" width="2.33203125" style="35" customWidth="1"/>
    <col min="3077" max="3077" width="3" style="35" customWidth="1"/>
    <col min="3078" max="3078" width="5.109375" style="35" customWidth="1"/>
    <col min="3079" max="3079" width="10.109375" style="35" customWidth="1"/>
    <col min="3080" max="3080" width="10.44140625" style="35" customWidth="1"/>
    <col min="3081" max="3081" width="2.6640625" style="35" customWidth="1"/>
    <col min="3082" max="3082" width="8" style="35" customWidth="1"/>
    <col min="3083" max="3083" width="5.6640625" style="35" customWidth="1"/>
    <col min="3084" max="3084" width="8" style="35" customWidth="1"/>
    <col min="3085" max="3086" width="9.33203125" style="35" customWidth="1"/>
    <col min="3087" max="3087" width="11.5546875" style="35" customWidth="1"/>
    <col min="3088" max="3328" width="6.88671875" style="35" customWidth="1"/>
    <col min="3329" max="3329" width="5.6640625" style="35" customWidth="1"/>
    <col min="3330" max="3330" width="4.109375" style="35" customWidth="1"/>
    <col min="3331" max="3331" width="7.33203125" style="35" customWidth="1"/>
    <col min="3332" max="3332" width="2.33203125" style="35" customWidth="1"/>
    <col min="3333" max="3333" width="3" style="35" customWidth="1"/>
    <col min="3334" max="3334" width="5.109375" style="35" customWidth="1"/>
    <col min="3335" max="3335" width="10.109375" style="35" customWidth="1"/>
    <col min="3336" max="3336" width="10.44140625" style="35" customWidth="1"/>
    <col min="3337" max="3337" width="2.6640625" style="35" customWidth="1"/>
    <col min="3338" max="3338" width="8" style="35" customWidth="1"/>
    <col min="3339" max="3339" width="5.6640625" style="35" customWidth="1"/>
    <col min="3340" max="3340" width="8" style="35" customWidth="1"/>
    <col min="3341" max="3342" width="9.33203125" style="35" customWidth="1"/>
    <col min="3343" max="3343" width="11.5546875" style="35" customWidth="1"/>
    <col min="3344" max="3584" width="6.88671875" style="35" customWidth="1"/>
    <col min="3585" max="3585" width="5.6640625" style="35" customWidth="1"/>
    <col min="3586" max="3586" width="4.109375" style="35" customWidth="1"/>
    <col min="3587" max="3587" width="7.33203125" style="35" customWidth="1"/>
    <col min="3588" max="3588" width="2.33203125" style="35" customWidth="1"/>
    <col min="3589" max="3589" width="3" style="35" customWidth="1"/>
    <col min="3590" max="3590" width="5.109375" style="35" customWidth="1"/>
    <col min="3591" max="3591" width="10.109375" style="35" customWidth="1"/>
    <col min="3592" max="3592" width="10.44140625" style="35" customWidth="1"/>
    <col min="3593" max="3593" width="2.6640625" style="35" customWidth="1"/>
    <col min="3594" max="3594" width="8" style="35" customWidth="1"/>
    <col min="3595" max="3595" width="5.6640625" style="35" customWidth="1"/>
    <col min="3596" max="3596" width="8" style="35" customWidth="1"/>
    <col min="3597" max="3598" width="9.33203125" style="35" customWidth="1"/>
    <col min="3599" max="3599" width="11.5546875" style="35" customWidth="1"/>
    <col min="3600" max="3840" width="6.88671875" style="35" customWidth="1"/>
    <col min="3841" max="3841" width="5.6640625" style="35" customWidth="1"/>
    <col min="3842" max="3842" width="4.109375" style="35" customWidth="1"/>
    <col min="3843" max="3843" width="7.33203125" style="35" customWidth="1"/>
    <col min="3844" max="3844" width="2.33203125" style="35" customWidth="1"/>
    <col min="3845" max="3845" width="3" style="35" customWidth="1"/>
    <col min="3846" max="3846" width="5.109375" style="35" customWidth="1"/>
    <col min="3847" max="3847" width="10.109375" style="35" customWidth="1"/>
    <col min="3848" max="3848" width="10.44140625" style="35" customWidth="1"/>
    <col min="3849" max="3849" width="2.6640625" style="35" customWidth="1"/>
    <col min="3850" max="3850" width="8" style="35" customWidth="1"/>
    <col min="3851" max="3851" width="5.6640625" style="35" customWidth="1"/>
    <col min="3852" max="3852" width="8" style="35" customWidth="1"/>
    <col min="3853" max="3854" width="9.33203125" style="35" customWidth="1"/>
    <col min="3855" max="3855" width="11.5546875" style="35" customWidth="1"/>
    <col min="3856" max="4096" width="6.88671875" style="35" customWidth="1"/>
    <col min="4097" max="4097" width="5.6640625" style="35" customWidth="1"/>
    <col min="4098" max="4098" width="4.109375" style="35" customWidth="1"/>
    <col min="4099" max="4099" width="7.33203125" style="35" customWidth="1"/>
    <col min="4100" max="4100" width="2.33203125" style="35" customWidth="1"/>
    <col min="4101" max="4101" width="3" style="35" customWidth="1"/>
    <col min="4102" max="4102" width="5.109375" style="35" customWidth="1"/>
    <col min="4103" max="4103" width="10.109375" style="35" customWidth="1"/>
    <col min="4104" max="4104" width="10.44140625" style="35" customWidth="1"/>
    <col min="4105" max="4105" width="2.6640625" style="35" customWidth="1"/>
    <col min="4106" max="4106" width="8" style="35" customWidth="1"/>
    <col min="4107" max="4107" width="5.6640625" style="35" customWidth="1"/>
    <col min="4108" max="4108" width="8" style="35" customWidth="1"/>
    <col min="4109" max="4110" width="9.33203125" style="35" customWidth="1"/>
    <col min="4111" max="4111" width="11.5546875" style="35" customWidth="1"/>
    <col min="4112" max="4352" width="6.88671875" style="35" customWidth="1"/>
    <col min="4353" max="4353" width="5.6640625" style="35" customWidth="1"/>
    <col min="4354" max="4354" width="4.109375" style="35" customWidth="1"/>
    <col min="4355" max="4355" width="7.33203125" style="35" customWidth="1"/>
    <col min="4356" max="4356" width="2.33203125" style="35" customWidth="1"/>
    <col min="4357" max="4357" width="3" style="35" customWidth="1"/>
    <col min="4358" max="4358" width="5.109375" style="35" customWidth="1"/>
    <col min="4359" max="4359" width="10.109375" style="35" customWidth="1"/>
    <col min="4360" max="4360" width="10.44140625" style="35" customWidth="1"/>
    <col min="4361" max="4361" width="2.6640625" style="35" customWidth="1"/>
    <col min="4362" max="4362" width="8" style="35" customWidth="1"/>
    <col min="4363" max="4363" width="5.6640625" style="35" customWidth="1"/>
    <col min="4364" max="4364" width="8" style="35" customWidth="1"/>
    <col min="4365" max="4366" width="9.33203125" style="35" customWidth="1"/>
    <col min="4367" max="4367" width="11.5546875" style="35" customWidth="1"/>
    <col min="4368" max="4608" width="6.88671875" style="35" customWidth="1"/>
    <col min="4609" max="4609" width="5.6640625" style="35" customWidth="1"/>
    <col min="4610" max="4610" width="4.109375" style="35" customWidth="1"/>
    <col min="4611" max="4611" width="7.33203125" style="35" customWidth="1"/>
    <col min="4612" max="4612" width="2.33203125" style="35" customWidth="1"/>
    <col min="4613" max="4613" width="3" style="35" customWidth="1"/>
    <col min="4614" max="4614" width="5.109375" style="35" customWidth="1"/>
    <col min="4615" max="4615" width="10.109375" style="35" customWidth="1"/>
    <col min="4616" max="4616" width="10.44140625" style="35" customWidth="1"/>
    <col min="4617" max="4617" width="2.6640625" style="35" customWidth="1"/>
    <col min="4618" max="4618" width="8" style="35" customWidth="1"/>
    <col min="4619" max="4619" width="5.6640625" style="35" customWidth="1"/>
    <col min="4620" max="4620" width="8" style="35" customWidth="1"/>
    <col min="4621" max="4622" width="9.33203125" style="35" customWidth="1"/>
    <col min="4623" max="4623" width="11.5546875" style="35" customWidth="1"/>
    <col min="4624" max="4864" width="6.88671875" style="35" customWidth="1"/>
    <col min="4865" max="4865" width="5.6640625" style="35" customWidth="1"/>
    <col min="4866" max="4866" width="4.109375" style="35" customWidth="1"/>
    <col min="4867" max="4867" width="7.33203125" style="35" customWidth="1"/>
    <col min="4868" max="4868" width="2.33203125" style="35" customWidth="1"/>
    <col min="4869" max="4869" width="3" style="35" customWidth="1"/>
    <col min="4870" max="4870" width="5.109375" style="35" customWidth="1"/>
    <col min="4871" max="4871" width="10.109375" style="35" customWidth="1"/>
    <col min="4872" max="4872" width="10.44140625" style="35" customWidth="1"/>
    <col min="4873" max="4873" width="2.6640625" style="35" customWidth="1"/>
    <col min="4874" max="4874" width="8" style="35" customWidth="1"/>
    <col min="4875" max="4875" width="5.6640625" style="35" customWidth="1"/>
    <col min="4876" max="4876" width="8" style="35" customWidth="1"/>
    <col min="4877" max="4878" width="9.33203125" style="35" customWidth="1"/>
    <col min="4879" max="4879" width="11.5546875" style="35" customWidth="1"/>
    <col min="4880" max="5120" width="6.88671875" style="35" customWidth="1"/>
    <col min="5121" max="5121" width="5.6640625" style="35" customWidth="1"/>
    <col min="5122" max="5122" width="4.109375" style="35" customWidth="1"/>
    <col min="5123" max="5123" width="7.33203125" style="35" customWidth="1"/>
    <col min="5124" max="5124" width="2.33203125" style="35" customWidth="1"/>
    <col min="5125" max="5125" width="3" style="35" customWidth="1"/>
    <col min="5126" max="5126" width="5.109375" style="35" customWidth="1"/>
    <col min="5127" max="5127" width="10.109375" style="35" customWidth="1"/>
    <col min="5128" max="5128" width="10.44140625" style="35" customWidth="1"/>
    <col min="5129" max="5129" width="2.6640625" style="35" customWidth="1"/>
    <col min="5130" max="5130" width="8" style="35" customWidth="1"/>
    <col min="5131" max="5131" width="5.6640625" style="35" customWidth="1"/>
    <col min="5132" max="5132" width="8" style="35" customWidth="1"/>
    <col min="5133" max="5134" width="9.33203125" style="35" customWidth="1"/>
    <col min="5135" max="5135" width="11.5546875" style="35" customWidth="1"/>
    <col min="5136" max="5376" width="6.88671875" style="35" customWidth="1"/>
    <col min="5377" max="5377" width="5.6640625" style="35" customWidth="1"/>
    <col min="5378" max="5378" width="4.109375" style="35" customWidth="1"/>
    <col min="5379" max="5379" width="7.33203125" style="35" customWidth="1"/>
    <col min="5380" max="5380" width="2.33203125" style="35" customWidth="1"/>
    <col min="5381" max="5381" width="3" style="35" customWidth="1"/>
    <col min="5382" max="5382" width="5.109375" style="35" customWidth="1"/>
    <col min="5383" max="5383" width="10.109375" style="35" customWidth="1"/>
    <col min="5384" max="5384" width="10.44140625" style="35" customWidth="1"/>
    <col min="5385" max="5385" width="2.6640625" style="35" customWidth="1"/>
    <col min="5386" max="5386" width="8" style="35" customWidth="1"/>
    <col min="5387" max="5387" width="5.6640625" style="35" customWidth="1"/>
    <col min="5388" max="5388" width="8" style="35" customWidth="1"/>
    <col min="5389" max="5390" width="9.33203125" style="35" customWidth="1"/>
    <col min="5391" max="5391" width="11.5546875" style="35" customWidth="1"/>
    <col min="5392" max="5632" width="6.88671875" style="35" customWidth="1"/>
    <col min="5633" max="5633" width="5.6640625" style="35" customWidth="1"/>
    <col min="5634" max="5634" width="4.109375" style="35" customWidth="1"/>
    <col min="5635" max="5635" width="7.33203125" style="35" customWidth="1"/>
    <col min="5636" max="5636" width="2.33203125" style="35" customWidth="1"/>
    <col min="5637" max="5637" width="3" style="35" customWidth="1"/>
    <col min="5638" max="5638" width="5.109375" style="35" customWidth="1"/>
    <col min="5639" max="5639" width="10.109375" style="35" customWidth="1"/>
    <col min="5640" max="5640" width="10.44140625" style="35" customWidth="1"/>
    <col min="5641" max="5641" width="2.6640625" style="35" customWidth="1"/>
    <col min="5642" max="5642" width="8" style="35" customWidth="1"/>
    <col min="5643" max="5643" width="5.6640625" style="35" customWidth="1"/>
    <col min="5644" max="5644" width="8" style="35" customWidth="1"/>
    <col min="5645" max="5646" width="9.33203125" style="35" customWidth="1"/>
    <col min="5647" max="5647" width="11.5546875" style="35" customWidth="1"/>
    <col min="5648" max="5888" width="6.88671875" style="35" customWidth="1"/>
    <col min="5889" max="5889" width="5.6640625" style="35" customWidth="1"/>
    <col min="5890" max="5890" width="4.109375" style="35" customWidth="1"/>
    <col min="5891" max="5891" width="7.33203125" style="35" customWidth="1"/>
    <col min="5892" max="5892" width="2.33203125" style="35" customWidth="1"/>
    <col min="5893" max="5893" width="3" style="35" customWidth="1"/>
    <col min="5894" max="5894" width="5.109375" style="35" customWidth="1"/>
    <col min="5895" max="5895" width="10.109375" style="35" customWidth="1"/>
    <col min="5896" max="5896" width="10.44140625" style="35" customWidth="1"/>
    <col min="5897" max="5897" width="2.6640625" style="35" customWidth="1"/>
    <col min="5898" max="5898" width="8" style="35" customWidth="1"/>
    <col min="5899" max="5899" width="5.6640625" style="35" customWidth="1"/>
    <col min="5900" max="5900" width="8" style="35" customWidth="1"/>
    <col min="5901" max="5902" width="9.33203125" style="35" customWidth="1"/>
    <col min="5903" max="5903" width="11.5546875" style="35" customWidth="1"/>
    <col min="5904" max="6144" width="6.88671875" style="35" customWidth="1"/>
    <col min="6145" max="6145" width="5.6640625" style="35" customWidth="1"/>
    <col min="6146" max="6146" width="4.109375" style="35" customWidth="1"/>
    <col min="6147" max="6147" width="7.33203125" style="35" customWidth="1"/>
    <col min="6148" max="6148" width="2.33203125" style="35" customWidth="1"/>
    <col min="6149" max="6149" width="3" style="35" customWidth="1"/>
    <col min="6150" max="6150" width="5.109375" style="35" customWidth="1"/>
    <col min="6151" max="6151" width="10.109375" style="35" customWidth="1"/>
    <col min="6152" max="6152" width="10.44140625" style="35" customWidth="1"/>
    <col min="6153" max="6153" width="2.6640625" style="35" customWidth="1"/>
    <col min="6154" max="6154" width="8" style="35" customWidth="1"/>
    <col min="6155" max="6155" width="5.6640625" style="35" customWidth="1"/>
    <col min="6156" max="6156" width="8" style="35" customWidth="1"/>
    <col min="6157" max="6158" width="9.33203125" style="35" customWidth="1"/>
    <col min="6159" max="6159" width="11.5546875" style="35" customWidth="1"/>
    <col min="6160" max="6400" width="6.88671875" style="35" customWidth="1"/>
    <col min="6401" max="6401" width="5.6640625" style="35" customWidth="1"/>
    <col min="6402" max="6402" width="4.109375" style="35" customWidth="1"/>
    <col min="6403" max="6403" width="7.33203125" style="35" customWidth="1"/>
    <col min="6404" max="6404" width="2.33203125" style="35" customWidth="1"/>
    <col min="6405" max="6405" width="3" style="35" customWidth="1"/>
    <col min="6406" max="6406" width="5.109375" style="35" customWidth="1"/>
    <col min="6407" max="6407" width="10.109375" style="35" customWidth="1"/>
    <col min="6408" max="6408" width="10.44140625" style="35" customWidth="1"/>
    <col min="6409" max="6409" width="2.6640625" style="35" customWidth="1"/>
    <col min="6410" max="6410" width="8" style="35" customWidth="1"/>
    <col min="6411" max="6411" width="5.6640625" style="35" customWidth="1"/>
    <col min="6412" max="6412" width="8" style="35" customWidth="1"/>
    <col min="6413" max="6414" width="9.33203125" style="35" customWidth="1"/>
    <col min="6415" max="6415" width="11.5546875" style="35" customWidth="1"/>
    <col min="6416" max="6656" width="6.88671875" style="35" customWidth="1"/>
    <col min="6657" max="6657" width="5.6640625" style="35" customWidth="1"/>
    <col min="6658" max="6658" width="4.109375" style="35" customWidth="1"/>
    <col min="6659" max="6659" width="7.33203125" style="35" customWidth="1"/>
    <col min="6660" max="6660" width="2.33203125" style="35" customWidth="1"/>
    <col min="6661" max="6661" width="3" style="35" customWidth="1"/>
    <col min="6662" max="6662" width="5.109375" style="35" customWidth="1"/>
    <col min="6663" max="6663" width="10.109375" style="35" customWidth="1"/>
    <col min="6664" max="6664" width="10.44140625" style="35" customWidth="1"/>
    <col min="6665" max="6665" width="2.6640625" style="35" customWidth="1"/>
    <col min="6666" max="6666" width="8" style="35" customWidth="1"/>
    <col min="6667" max="6667" width="5.6640625" style="35" customWidth="1"/>
    <col min="6668" max="6668" width="8" style="35" customWidth="1"/>
    <col min="6669" max="6670" width="9.33203125" style="35" customWidth="1"/>
    <col min="6671" max="6671" width="11.5546875" style="35" customWidth="1"/>
    <col min="6672" max="6912" width="6.88671875" style="35" customWidth="1"/>
    <col min="6913" max="6913" width="5.6640625" style="35" customWidth="1"/>
    <col min="6914" max="6914" width="4.109375" style="35" customWidth="1"/>
    <col min="6915" max="6915" width="7.33203125" style="35" customWidth="1"/>
    <col min="6916" max="6916" width="2.33203125" style="35" customWidth="1"/>
    <col min="6917" max="6917" width="3" style="35" customWidth="1"/>
    <col min="6918" max="6918" width="5.109375" style="35" customWidth="1"/>
    <col min="6919" max="6919" width="10.109375" style="35" customWidth="1"/>
    <col min="6920" max="6920" width="10.44140625" style="35" customWidth="1"/>
    <col min="6921" max="6921" width="2.6640625" style="35" customWidth="1"/>
    <col min="6922" max="6922" width="8" style="35" customWidth="1"/>
    <col min="6923" max="6923" width="5.6640625" style="35" customWidth="1"/>
    <col min="6924" max="6924" width="8" style="35" customWidth="1"/>
    <col min="6925" max="6926" width="9.33203125" style="35" customWidth="1"/>
    <col min="6927" max="6927" width="11.5546875" style="35" customWidth="1"/>
    <col min="6928" max="7168" width="6.88671875" style="35" customWidth="1"/>
    <col min="7169" max="7169" width="5.6640625" style="35" customWidth="1"/>
    <col min="7170" max="7170" width="4.109375" style="35" customWidth="1"/>
    <col min="7171" max="7171" width="7.33203125" style="35" customWidth="1"/>
    <col min="7172" max="7172" width="2.33203125" style="35" customWidth="1"/>
    <col min="7173" max="7173" width="3" style="35" customWidth="1"/>
    <col min="7174" max="7174" width="5.109375" style="35" customWidth="1"/>
    <col min="7175" max="7175" width="10.109375" style="35" customWidth="1"/>
    <col min="7176" max="7176" width="10.44140625" style="35" customWidth="1"/>
    <col min="7177" max="7177" width="2.6640625" style="35" customWidth="1"/>
    <col min="7178" max="7178" width="8" style="35" customWidth="1"/>
    <col min="7179" max="7179" width="5.6640625" style="35" customWidth="1"/>
    <col min="7180" max="7180" width="8" style="35" customWidth="1"/>
    <col min="7181" max="7182" width="9.33203125" style="35" customWidth="1"/>
    <col min="7183" max="7183" width="11.5546875" style="35" customWidth="1"/>
    <col min="7184" max="7424" width="6.88671875" style="35" customWidth="1"/>
    <col min="7425" max="7425" width="5.6640625" style="35" customWidth="1"/>
    <col min="7426" max="7426" width="4.109375" style="35" customWidth="1"/>
    <col min="7427" max="7427" width="7.33203125" style="35" customWidth="1"/>
    <col min="7428" max="7428" width="2.33203125" style="35" customWidth="1"/>
    <col min="7429" max="7429" width="3" style="35" customWidth="1"/>
    <col min="7430" max="7430" width="5.109375" style="35" customWidth="1"/>
    <col min="7431" max="7431" width="10.109375" style="35" customWidth="1"/>
    <col min="7432" max="7432" width="10.44140625" style="35" customWidth="1"/>
    <col min="7433" max="7433" width="2.6640625" style="35" customWidth="1"/>
    <col min="7434" max="7434" width="8" style="35" customWidth="1"/>
    <col min="7435" max="7435" width="5.6640625" style="35" customWidth="1"/>
    <col min="7436" max="7436" width="8" style="35" customWidth="1"/>
    <col min="7437" max="7438" width="9.33203125" style="35" customWidth="1"/>
    <col min="7439" max="7439" width="11.5546875" style="35" customWidth="1"/>
    <col min="7440" max="7680" width="6.88671875" style="35" customWidth="1"/>
    <col min="7681" max="7681" width="5.6640625" style="35" customWidth="1"/>
    <col min="7682" max="7682" width="4.109375" style="35" customWidth="1"/>
    <col min="7683" max="7683" width="7.33203125" style="35" customWidth="1"/>
    <col min="7684" max="7684" width="2.33203125" style="35" customWidth="1"/>
    <col min="7685" max="7685" width="3" style="35" customWidth="1"/>
    <col min="7686" max="7686" width="5.109375" style="35" customWidth="1"/>
    <col min="7687" max="7687" width="10.109375" style="35" customWidth="1"/>
    <col min="7688" max="7688" width="10.44140625" style="35" customWidth="1"/>
    <col min="7689" max="7689" width="2.6640625" style="35" customWidth="1"/>
    <col min="7690" max="7690" width="8" style="35" customWidth="1"/>
    <col min="7691" max="7691" width="5.6640625" style="35" customWidth="1"/>
    <col min="7692" max="7692" width="8" style="35" customWidth="1"/>
    <col min="7693" max="7694" width="9.33203125" style="35" customWidth="1"/>
    <col min="7695" max="7695" width="11.5546875" style="35" customWidth="1"/>
    <col min="7696" max="7936" width="6.88671875" style="35" customWidth="1"/>
    <col min="7937" max="7937" width="5.6640625" style="35" customWidth="1"/>
    <col min="7938" max="7938" width="4.109375" style="35" customWidth="1"/>
    <col min="7939" max="7939" width="7.33203125" style="35" customWidth="1"/>
    <col min="7940" max="7940" width="2.33203125" style="35" customWidth="1"/>
    <col min="7941" max="7941" width="3" style="35" customWidth="1"/>
    <col min="7942" max="7942" width="5.109375" style="35" customWidth="1"/>
    <col min="7943" max="7943" width="10.109375" style="35" customWidth="1"/>
    <col min="7944" max="7944" width="10.44140625" style="35" customWidth="1"/>
    <col min="7945" max="7945" width="2.6640625" style="35" customWidth="1"/>
    <col min="7946" max="7946" width="8" style="35" customWidth="1"/>
    <col min="7947" max="7947" width="5.6640625" style="35" customWidth="1"/>
    <col min="7948" max="7948" width="8" style="35" customWidth="1"/>
    <col min="7949" max="7950" width="9.33203125" style="35" customWidth="1"/>
    <col min="7951" max="7951" width="11.5546875" style="35" customWidth="1"/>
    <col min="7952" max="8192" width="6.88671875" style="35" customWidth="1"/>
    <col min="8193" max="8193" width="5.6640625" style="35" customWidth="1"/>
    <col min="8194" max="8194" width="4.109375" style="35" customWidth="1"/>
    <col min="8195" max="8195" width="7.33203125" style="35" customWidth="1"/>
    <col min="8196" max="8196" width="2.33203125" style="35" customWidth="1"/>
    <col min="8197" max="8197" width="3" style="35" customWidth="1"/>
    <col min="8198" max="8198" width="5.109375" style="35" customWidth="1"/>
    <col min="8199" max="8199" width="10.109375" style="35" customWidth="1"/>
    <col min="8200" max="8200" width="10.44140625" style="35" customWidth="1"/>
    <col min="8201" max="8201" width="2.6640625" style="35" customWidth="1"/>
    <col min="8202" max="8202" width="8" style="35" customWidth="1"/>
    <col min="8203" max="8203" width="5.6640625" style="35" customWidth="1"/>
    <col min="8204" max="8204" width="8" style="35" customWidth="1"/>
    <col min="8205" max="8206" width="9.33203125" style="35" customWidth="1"/>
    <col min="8207" max="8207" width="11.5546875" style="35" customWidth="1"/>
    <col min="8208" max="8448" width="6.88671875" style="35" customWidth="1"/>
    <col min="8449" max="8449" width="5.6640625" style="35" customWidth="1"/>
    <col min="8450" max="8450" width="4.109375" style="35" customWidth="1"/>
    <col min="8451" max="8451" width="7.33203125" style="35" customWidth="1"/>
    <col min="8452" max="8452" width="2.33203125" style="35" customWidth="1"/>
    <col min="8453" max="8453" width="3" style="35" customWidth="1"/>
    <col min="8454" max="8454" width="5.109375" style="35" customWidth="1"/>
    <col min="8455" max="8455" width="10.109375" style="35" customWidth="1"/>
    <col min="8456" max="8456" width="10.44140625" style="35" customWidth="1"/>
    <col min="8457" max="8457" width="2.6640625" style="35" customWidth="1"/>
    <col min="8458" max="8458" width="8" style="35" customWidth="1"/>
    <col min="8459" max="8459" width="5.6640625" style="35" customWidth="1"/>
    <col min="8460" max="8460" width="8" style="35" customWidth="1"/>
    <col min="8461" max="8462" width="9.33203125" style="35" customWidth="1"/>
    <col min="8463" max="8463" width="11.5546875" style="35" customWidth="1"/>
    <col min="8464" max="8704" width="6.88671875" style="35" customWidth="1"/>
    <col min="8705" max="8705" width="5.6640625" style="35" customWidth="1"/>
    <col min="8706" max="8706" width="4.109375" style="35" customWidth="1"/>
    <col min="8707" max="8707" width="7.33203125" style="35" customWidth="1"/>
    <col min="8708" max="8708" width="2.33203125" style="35" customWidth="1"/>
    <col min="8709" max="8709" width="3" style="35" customWidth="1"/>
    <col min="8710" max="8710" width="5.109375" style="35" customWidth="1"/>
    <col min="8711" max="8711" width="10.109375" style="35" customWidth="1"/>
    <col min="8712" max="8712" width="10.44140625" style="35" customWidth="1"/>
    <col min="8713" max="8713" width="2.6640625" style="35" customWidth="1"/>
    <col min="8714" max="8714" width="8" style="35" customWidth="1"/>
    <col min="8715" max="8715" width="5.6640625" style="35" customWidth="1"/>
    <col min="8716" max="8716" width="8" style="35" customWidth="1"/>
    <col min="8717" max="8718" width="9.33203125" style="35" customWidth="1"/>
    <col min="8719" max="8719" width="11.5546875" style="35" customWidth="1"/>
    <col min="8720" max="8960" width="6.88671875" style="35" customWidth="1"/>
    <col min="8961" max="8961" width="5.6640625" style="35" customWidth="1"/>
    <col min="8962" max="8962" width="4.109375" style="35" customWidth="1"/>
    <col min="8963" max="8963" width="7.33203125" style="35" customWidth="1"/>
    <col min="8964" max="8964" width="2.33203125" style="35" customWidth="1"/>
    <col min="8965" max="8965" width="3" style="35" customWidth="1"/>
    <col min="8966" max="8966" width="5.109375" style="35" customWidth="1"/>
    <col min="8967" max="8967" width="10.109375" style="35" customWidth="1"/>
    <col min="8968" max="8968" width="10.44140625" style="35" customWidth="1"/>
    <col min="8969" max="8969" width="2.6640625" style="35" customWidth="1"/>
    <col min="8970" max="8970" width="8" style="35" customWidth="1"/>
    <col min="8971" max="8971" width="5.6640625" style="35" customWidth="1"/>
    <col min="8972" max="8972" width="8" style="35" customWidth="1"/>
    <col min="8973" max="8974" width="9.33203125" style="35" customWidth="1"/>
    <col min="8975" max="8975" width="11.5546875" style="35" customWidth="1"/>
    <col min="8976" max="9216" width="6.88671875" style="35" customWidth="1"/>
    <col min="9217" max="9217" width="5.6640625" style="35" customWidth="1"/>
    <col min="9218" max="9218" width="4.109375" style="35" customWidth="1"/>
    <col min="9219" max="9219" width="7.33203125" style="35" customWidth="1"/>
    <col min="9220" max="9220" width="2.33203125" style="35" customWidth="1"/>
    <col min="9221" max="9221" width="3" style="35" customWidth="1"/>
    <col min="9222" max="9222" width="5.109375" style="35" customWidth="1"/>
    <col min="9223" max="9223" width="10.109375" style="35" customWidth="1"/>
    <col min="9224" max="9224" width="10.44140625" style="35" customWidth="1"/>
    <col min="9225" max="9225" width="2.6640625" style="35" customWidth="1"/>
    <col min="9226" max="9226" width="8" style="35" customWidth="1"/>
    <col min="9227" max="9227" width="5.6640625" style="35" customWidth="1"/>
    <col min="9228" max="9228" width="8" style="35" customWidth="1"/>
    <col min="9229" max="9230" width="9.33203125" style="35" customWidth="1"/>
    <col min="9231" max="9231" width="11.5546875" style="35" customWidth="1"/>
    <col min="9232" max="9472" width="6.88671875" style="35" customWidth="1"/>
    <col min="9473" max="9473" width="5.6640625" style="35" customWidth="1"/>
    <col min="9474" max="9474" width="4.109375" style="35" customWidth="1"/>
    <col min="9475" max="9475" width="7.33203125" style="35" customWidth="1"/>
    <col min="9476" max="9476" width="2.33203125" style="35" customWidth="1"/>
    <col min="9477" max="9477" width="3" style="35" customWidth="1"/>
    <col min="9478" max="9478" width="5.109375" style="35" customWidth="1"/>
    <col min="9479" max="9479" width="10.109375" style="35" customWidth="1"/>
    <col min="9480" max="9480" width="10.44140625" style="35" customWidth="1"/>
    <col min="9481" max="9481" width="2.6640625" style="35" customWidth="1"/>
    <col min="9482" max="9482" width="8" style="35" customWidth="1"/>
    <col min="9483" max="9483" width="5.6640625" style="35" customWidth="1"/>
    <col min="9484" max="9484" width="8" style="35" customWidth="1"/>
    <col min="9485" max="9486" width="9.33203125" style="35" customWidth="1"/>
    <col min="9487" max="9487" width="11.5546875" style="35" customWidth="1"/>
    <col min="9488" max="9728" width="6.88671875" style="35" customWidth="1"/>
    <col min="9729" max="9729" width="5.6640625" style="35" customWidth="1"/>
    <col min="9730" max="9730" width="4.109375" style="35" customWidth="1"/>
    <col min="9731" max="9731" width="7.33203125" style="35" customWidth="1"/>
    <col min="9732" max="9732" width="2.33203125" style="35" customWidth="1"/>
    <col min="9733" max="9733" width="3" style="35" customWidth="1"/>
    <col min="9734" max="9734" width="5.109375" style="35" customWidth="1"/>
    <col min="9735" max="9735" width="10.109375" style="35" customWidth="1"/>
    <col min="9736" max="9736" width="10.44140625" style="35" customWidth="1"/>
    <col min="9737" max="9737" width="2.6640625" style="35" customWidth="1"/>
    <col min="9738" max="9738" width="8" style="35" customWidth="1"/>
    <col min="9739" max="9739" width="5.6640625" style="35" customWidth="1"/>
    <col min="9740" max="9740" width="8" style="35" customWidth="1"/>
    <col min="9741" max="9742" width="9.33203125" style="35" customWidth="1"/>
    <col min="9743" max="9743" width="11.5546875" style="35" customWidth="1"/>
    <col min="9744" max="9984" width="6.88671875" style="35" customWidth="1"/>
    <col min="9985" max="9985" width="5.6640625" style="35" customWidth="1"/>
    <col min="9986" max="9986" width="4.109375" style="35" customWidth="1"/>
    <col min="9987" max="9987" width="7.33203125" style="35" customWidth="1"/>
    <col min="9988" max="9988" width="2.33203125" style="35" customWidth="1"/>
    <col min="9989" max="9989" width="3" style="35" customWidth="1"/>
    <col min="9990" max="9990" width="5.109375" style="35" customWidth="1"/>
    <col min="9991" max="9991" width="10.109375" style="35" customWidth="1"/>
    <col min="9992" max="9992" width="10.44140625" style="35" customWidth="1"/>
    <col min="9993" max="9993" width="2.6640625" style="35" customWidth="1"/>
    <col min="9994" max="9994" width="8" style="35" customWidth="1"/>
    <col min="9995" max="9995" width="5.6640625" style="35" customWidth="1"/>
    <col min="9996" max="9996" width="8" style="35" customWidth="1"/>
    <col min="9997" max="9998" width="9.33203125" style="35" customWidth="1"/>
    <col min="9999" max="9999" width="11.5546875" style="35" customWidth="1"/>
    <col min="10000" max="10240" width="6.88671875" style="35" customWidth="1"/>
    <col min="10241" max="10241" width="5.6640625" style="35" customWidth="1"/>
    <col min="10242" max="10242" width="4.109375" style="35" customWidth="1"/>
    <col min="10243" max="10243" width="7.33203125" style="35" customWidth="1"/>
    <col min="10244" max="10244" width="2.33203125" style="35" customWidth="1"/>
    <col min="10245" max="10245" width="3" style="35" customWidth="1"/>
    <col min="10246" max="10246" width="5.109375" style="35" customWidth="1"/>
    <col min="10247" max="10247" width="10.109375" style="35" customWidth="1"/>
    <col min="10248" max="10248" width="10.44140625" style="35" customWidth="1"/>
    <col min="10249" max="10249" width="2.6640625" style="35" customWidth="1"/>
    <col min="10250" max="10250" width="8" style="35" customWidth="1"/>
    <col min="10251" max="10251" width="5.6640625" style="35" customWidth="1"/>
    <col min="10252" max="10252" width="8" style="35" customWidth="1"/>
    <col min="10253" max="10254" width="9.33203125" style="35" customWidth="1"/>
    <col min="10255" max="10255" width="11.5546875" style="35" customWidth="1"/>
    <col min="10256" max="10496" width="6.88671875" style="35" customWidth="1"/>
    <col min="10497" max="10497" width="5.6640625" style="35" customWidth="1"/>
    <col min="10498" max="10498" width="4.109375" style="35" customWidth="1"/>
    <col min="10499" max="10499" width="7.33203125" style="35" customWidth="1"/>
    <col min="10500" max="10500" width="2.33203125" style="35" customWidth="1"/>
    <col min="10501" max="10501" width="3" style="35" customWidth="1"/>
    <col min="10502" max="10502" width="5.109375" style="35" customWidth="1"/>
    <col min="10503" max="10503" width="10.109375" style="35" customWidth="1"/>
    <col min="10504" max="10504" width="10.44140625" style="35" customWidth="1"/>
    <col min="10505" max="10505" width="2.6640625" style="35" customWidth="1"/>
    <col min="10506" max="10506" width="8" style="35" customWidth="1"/>
    <col min="10507" max="10507" width="5.6640625" style="35" customWidth="1"/>
    <col min="10508" max="10508" width="8" style="35" customWidth="1"/>
    <col min="10509" max="10510" width="9.33203125" style="35" customWidth="1"/>
    <col min="10511" max="10511" width="11.5546875" style="35" customWidth="1"/>
    <col min="10512" max="10752" width="6.88671875" style="35" customWidth="1"/>
    <col min="10753" max="10753" width="5.6640625" style="35" customWidth="1"/>
    <col min="10754" max="10754" width="4.109375" style="35" customWidth="1"/>
    <col min="10755" max="10755" width="7.33203125" style="35" customWidth="1"/>
    <col min="10756" max="10756" width="2.33203125" style="35" customWidth="1"/>
    <col min="10757" max="10757" width="3" style="35" customWidth="1"/>
    <col min="10758" max="10758" width="5.109375" style="35" customWidth="1"/>
    <col min="10759" max="10759" width="10.109375" style="35" customWidth="1"/>
    <col min="10760" max="10760" width="10.44140625" style="35" customWidth="1"/>
    <col min="10761" max="10761" width="2.6640625" style="35" customWidth="1"/>
    <col min="10762" max="10762" width="8" style="35" customWidth="1"/>
    <col min="10763" max="10763" width="5.6640625" style="35" customWidth="1"/>
    <col min="10764" max="10764" width="8" style="35" customWidth="1"/>
    <col min="10765" max="10766" width="9.33203125" style="35" customWidth="1"/>
    <col min="10767" max="10767" width="11.5546875" style="35" customWidth="1"/>
    <col min="10768" max="11008" width="6.88671875" style="35" customWidth="1"/>
    <col min="11009" max="11009" width="5.6640625" style="35" customWidth="1"/>
    <col min="11010" max="11010" width="4.109375" style="35" customWidth="1"/>
    <col min="11011" max="11011" width="7.33203125" style="35" customWidth="1"/>
    <col min="11012" max="11012" width="2.33203125" style="35" customWidth="1"/>
    <col min="11013" max="11013" width="3" style="35" customWidth="1"/>
    <col min="11014" max="11014" width="5.109375" style="35" customWidth="1"/>
    <col min="11015" max="11015" width="10.109375" style="35" customWidth="1"/>
    <col min="11016" max="11016" width="10.44140625" style="35" customWidth="1"/>
    <col min="11017" max="11017" width="2.6640625" style="35" customWidth="1"/>
    <col min="11018" max="11018" width="8" style="35" customWidth="1"/>
    <col min="11019" max="11019" width="5.6640625" style="35" customWidth="1"/>
    <col min="11020" max="11020" width="8" style="35" customWidth="1"/>
    <col min="11021" max="11022" width="9.33203125" style="35" customWidth="1"/>
    <col min="11023" max="11023" width="11.5546875" style="35" customWidth="1"/>
    <col min="11024" max="11264" width="6.88671875" style="35" customWidth="1"/>
    <col min="11265" max="11265" width="5.6640625" style="35" customWidth="1"/>
    <col min="11266" max="11266" width="4.109375" style="35" customWidth="1"/>
    <col min="11267" max="11267" width="7.33203125" style="35" customWidth="1"/>
    <col min="11268" max="11268" width="2.33203125" style="35" customWidth="1"/>
    <col min="11269" max="11269" width="3" style="35" customWidth="1"/>
    <col min="11270" max="11270" width="5.109375" style="35" customWidth="1"/>
    <col min="11271" max="11271" width="10.109375" style="35" customWidth="1"/>
    <col min="11272" max="11272" width="10.44140625" style="35" customWidth="1"/>
    <col min="11273" max="11273" width="2.6640625" style="35" customWidth="1"/>
    <col min="11274" max="11274" width="8" style="35" customWidth="1"/>
    <col min="11275" max="11275" width="5.6640625" style="35" customWidth="1"/>
    <col min="11276" max="11276" width="8" style="35" customWidth="1"/>
    <col min="11277" max="11278" width="9.33203125" style="35" customWidth="1"/>
    <col min="11279" max="11279" width="11.5546875" style="35" customWidth="1"/>
    <col min="11280" max="11520" width="6.88671875" style="35" customWidth="1"/>
    <col min="11521" max="11521" width="5.6640625" style="35" customWidth="1"/>
    <col min="11522" max="11522" width="4.109375" style="35" customWidth="1"/>
    <col min="11523" max="11523" width="7.33203125" style="35" customWidth="1"/>
    <col min="11524" max="11524" width="2.33203125" style="35" customWidth="1"/>
    <col min="11525" max="11525" width="3" style="35" customWidth="1"/>
    <col min="11526" max="11526" width="5.109375" style="35" customWidth="1"/>
    <col min="11527" max="11527" width="10.109375" style="35" customWidth="1"/>
    <col min="11528" max="11528" width="10.44140625" style="35" customWidth="1"/>
    <col min="11529" max="11529" width="2.6640625" style="35" customWidth="1"/>
    <col min="11530" max="11530" width="8" style="35" customWidth="1"/>
    <col min="11531" max="11531" width="5.6640625" style="35" customWidth="1"/>
    <col min="11532" max="11532" width="8" style="35" customWidth="1"/>
    <col min="11533" max="11534" width="9.33203125" style="35" customWidth="1"/>
    <col min="11535" max="11535" width="11.5546875" style="35" customWidth="1"/>
    <col min="11536" max="11776" width="6.88671875" style="35" customWidth="1"/>
    <col min="11777" max="11777" width="5.6640625" style="35" customWidth="1"/>
    <col min="11778" max="11778" width="4.109375" style="35" customWidth="1"/>
    <col min="11779" max="11779" width="7.33203125" style="35" customWidth="1"/>
    <col min="11780" max="11780" width="2.33203125" style="35" customWidth="1"/>
    <col min="11781" max="11781" width="3" style="35" customWidth="1"/>
    <col min="11782" max="11782" width="5.109375" style="35" customWidth="1"/>
    <col min="11783" max="11783" width="10.109375" style="35" customWidth="1"/>
    <col min="11784" max="11784" width="10.44140625" style="35" customWidth="1"/>
    <col min="11785" max="11785" width="2.6640625" style="35" customWidth="1"/>
    <col min="11786" max="11786" width="8" style="35" customWidth="1"/>
    <col min="11787" max="11787" width="5.6640625" style="35" customWidth="1"/>
    <col min="11788" max="11788" width="8" style="35" customWidth="1"/>
    <col min="11789" max="11790" width="9.33203125" style="35" customWidth="1"/>
    <col min="11791" max="11791" width="11.5546875" style="35" customWidth="1"/>
    <col min="11792" max="12032" width="6.88671875" style="35" customWidth="1"/>
    <col min="12033" max="12033" width="5.6640625" style="35" customWidth="1"/>
    <col min="12034" max="12034" width="4.109375" style="35" customWidth="1"/>
    <col min="12035" max="12035" width="7.33203125" style="35" customWidth="1"/>
    <col min="12036" max="12036" width="2.33203125" style="35" customWidth="1"/>
    <col min="12037" max="12037" width="3" style="35" customWidth="1"/>
    <col min="12038" max="12038" width="5.109375" style="35" customWidth="1"/>
    <col min="12039" max="12039" width="10.109375" style="35" customWidth="1"/>
    <col min="12040" max="12040" width="10.44140625" style="35" customWidth="1"/>
    <col min="12041" max="12041" width="2.6640625" style="35" customWidth="1"/>
    <col min="12042" max="12042" width="8" style="35" customWidth="1"/>
    <col min="12043" max="12043" width="5.6640625" style="35" customWidth="1"/>
    <col min="12044" max="12044" width="8" style="35" customWidth="1"/>
    <col min="12045" max="12046" width="9.33203125" style="35" customWidth="1"/>
    <col min="12047" max="12047" width="11.5546875" style="35" customWidth="1"/>
    <col min="12048" max="12288" width="6.88671875" style="35" customWidth="1"/>
    <col min="12289" max="12289" width="5.6640625" style="35" customWidth="1"/>
    <col min="12290" max="12290" width="4.109375" style="35" customWidth="1"/>
    <col min="12291" max="12291" width="7.33203125" style="35" customWidth="1"/>
    <col min="12292" max="12292" width="2.33203125" style="35" customWidth="1"/>
    <col min="12293" max="12293" width="3" style="35" customWidth="1"/>
    <col min="12294" max="12294" width="5.109375" style="35" customWidth="1"/>
    <col min="12295" max="12295" width="10.109375" style="35" customWidth="1"/>
    <col min="12296" max="12296" width="10.44140625" style="35" customWidth="1"/>
    <col min="12297" max="12297" width="2.6640625" style="35" customWidth="1"/>
    <col min="12298" max="12298" width="8" style="35" customWidth="1"/>
    <col min="12299" max="12299" width="5.6640625" style="35" customWidth="1"/>
    <col min="12300" max="12300" width="8" style="35" customWidth="1"/>
    <col min="12301" max="12302" width="9.33203125" style="35" customWidth="1"/>
    <col min="12303" max="12303" width="11.5546875" style="35" customWidth="1"/>
    <col min="12304" max="12544" width="6.88671875" style="35" customWidth="1"/>
    <col min="12545" max="12545" width="5.6640625" style="35" customWidth="1"/>
    <col min="12546" max="12546" width="4.109375" style="35" customWidth="1"/>
    <col min="12547" max="12547" width="7.33203125" style="35" customWidth="1"/>
    <col min="12548" max="12548" width="2.33203125" style="35" customWidth="1"/>
    <col min="12549" max="12549" width="3" style="35" customWidth="1"/>
    <col min="12550" max="12550" width="5.109375" style="35" customWidth="1"/>
    <col min="12551" max="12551" width="10.109375" style="35" customWidth="1"/>
    <col min="12552" max="12552" width="10.44140625" style="35" customWidth="1"/>
    <col min="12553" max="12553" width="2.6640625" style="35" customWidth="1"/>
    <col min="12554" max="12554" width="8" style="35" customWidth="1"/>
    <col min="12555" max="12555" width="5.6640625" style="35" customWidth="1"/>
    <col min="12556" max="12556" width="8" style="35" customWidth="1"/>
    <col min="12557" max="12558" width="9.33203125" style="35" customWidth="1"/>
    <col min="12559" max="12559" width="11.5546875" style="35" customWidth="1"/>
    <col min="12560" max="12800" width="6.88671875" style="35" customWidth="1"/>
    <col min="12801" max="12801" width="5.6640625" style="35" customWidth="1"/>
    <col min="12802" max="12802" width="4.109375" style="35" customWidth="1"/>
    <col min="12803" max="12803" width="7.33203125" style="35" customWidth="1"/>
    <col min="12804" max="12804" width="2.33203125" style="35" customWidth="1"/>
    <col min="12805" max="12805" width="3" style="35" customWidth="1"/>
    <col min="12806" max="12806" width="5.109375" style="35" customWidth="1"/>
    <col min="12807" max="12807" width="10.109375" style="35" customWidth="1"/>
    <col min="12808" max="12808" width="10.44140625" style="35" customWidth="1"/>
    <col min="12809" max="12809" width="2.6640625" style="35" customWidth="1"/>
    <col min="12810" max="12810" width="8" style="35" customWidth="1"/>
    <col min="12811" max="12811" width="5.6640625" style="35" customWidth="1"/>
    <col min="12812" max="12812" width="8" style="35" customWidth="1"/>
    <col min="12813" max="12814" width="9.33203125" style="35" customWidth="1"/>
    <col min="12815" max="12815" width="11.5546875" style="35" customWidth="1"/>
    <col min="12816" max="13056" width="6.88671875" style="35" customWidth="1"/>
    <col min="13057" max="13057" width="5.6640625" style="35" customWidth="1"/>
    <col min="13058" max="13058" width="4.109375" style="35" customWidth="1"/>
    <col min="13059" max="13059" width="7.33203125" style="35" customWidth="1"/>
    <col min="13060" max="13060" width="2.33203125" style="35" customWidth="1"/>
    <col min="13061" max="13061" width="3" style="35" customWidth="1"/>
    <col min="13062" max="13062" width="5.109375" style="35" customWidth="1"/>
    <col min="13063" max="13063" width="10.109375" style="35" customWidth="1"/>
    <col min="13064" max="13064" width="10.44140625" style="35" customWidth="1"/>
    <col min="13065" max="13065" width="2.6640625" style="35" customWidth="1"/>
    <col min="13066" max="13066" width="8" style="35" customWidth="1"/>
    <col min="13067" max="13067" width="5.6640625" style="35" customWidth="1"/>
    <col min="13068" max="13068" width="8" style="35" customWidth="1"/>
    <col min="13069" max="13070" width="9.33203125" style="35" customWidth="1"/>
    <col min="13071" max="13071" width="11.5546875" style="35" customWidth="1"/>
    <col min="13072" max="13312" width="6.88671875" style="35" customWidth="1"/>
    <col min="13313" max="13313" width="5.6640625" style="35" customWidth="1"/>
    <col min="13314" max="13314" width="4.109375" style="35" customWidth="1"/>
    <col min="13315" max="13315" width="7.33203125" style="35" customWidth="1"/>
    <col min="13316" max="13316" width="2.33203125" style="35" customWidth="1"/>
    <col min="13317" max="13317" width="3" style="35" customWidth="1"/>
    <col min="13318" max="13318" width="5.109375" style="35" customWidth="1"/>
    <col min="13319" max="13319" width="10.109375" style="35" customWidth="1"/>
    <col min="13320" max="13320" width="10.44140625" style="35" customWidth="1"/>
    <col min="13321" max="13321" width="2.6640625" style="35" customWidth="1"/>
    <col min="13322" max="13322" width="8" style="35" customWidth="1"/>
    <col min="13323" max="13323" width="5.6640625" style="35" customWidth="1"/>
    <col min="13324" max="13324" width="8" style="35" customWidth="1"/>
    <col min="13325" max="13326" width="9.33203125" style="35" customWidth="1"/>
    <col min="13327" max="13327" width="11.5546875" style="35" customWidth="1"/>
    <col min="13328" max="13568" width="6.88671875" style="35" customWidth="1"/>
    <col min="13569" max="13569" width="5.6640625" style="35" customWidth="1"/>
    <col min="13570" max="13570" width="4.109375" style="35" customWidth="1"/>
    <col min="13571" max="13571" width="7.33203125" style="35" customWidth="1"/>
    <col min="13572" max="13572" width="2.33203125" style="35" customWidth="1"/>
    <col min="13573" max="13573" width="3" style="35" customWidth="1"/>
    <col min="13574" max="13574" width="5.109375" style="35" customWidth="1"/>
    <col min="13575" max="13575" width="10.109375" style="35" customWidth="1"/>
    <col min="13576" max="13576" width="10.44140625" style="35" customWidth="1"/>
    <col min="13577" max="13577" width="2.6640625" style="35" customWidth="1"/>
    <col min="13578" max="13578" width="8" style="35" customWidth="1"/>
    <col min="13579" max="13579" width="5.6640625" style="35" customWidth="1"/>
    <col min="13580" max="13580" width="8" style="35" customWidth="1"/>
    <col min="13581" max="13582" width="9.33203125" style="35" customWidth="1"/>
    <col min="13583" max="13583" width="11.5546875" style="35" customWidth="1"/>
    <col min="13584" max="13824" width="6.88671875" style="35" customWidth="1"/>
    <col min="13825" max="13825" width="5.6640625" style="35" customWidth="1"/>
    <col min="13826" max="13826" width="4.109375" style="35" customWidth="1"/>
    <col min="13827" max="13827" width="7.33203125" style="35" customWidth="1"/>
    <col min="13828" max="13828" width="2.33203125" style="35" customWidth="1"/>
    <col min="13829" max="13829" width="3" style="35" customWidth="1"/>
    <col min="13830" max="13830" width="5.109375" style="35" customWidth="1"/>
    <col min="13831" max="13831" width="10.109375" style="35" customWidth="1"/>
    <col min="13832" max="13832" width="10.44140625" style="35" customWidth="1"/>
    <col min="13833" max="13833" width="2.6640625" style="35" customWidth="1"/>
    <col min="13834" max="13834" width="8" style="35" customWidth="1"/>
    <col min="13835" max="13835" width="5.6640625" style="35" customWidth="1"/>
    <col min="13836" max="13836" width="8" style="35" customWidth="1"/>
    <col min="13837" max="13838" width="9.33203125" style="35" customWidth="1"/>
    <col min="13839" max="13839" width="11.5546875" style="35" customWidth="1"/>
    <col min="13840" max="14080" width="6.88671875" style="35" customWidth="1"/>
    <col min="14081" max="14081" width="5.6640625" style="35" customWidth="1"/>
    <col min="14082" max="14082" width="4.109375" style="35" customWidth="1"/>
    <col min="14083" max="14083" width="7.33203125" style="35" customWidth="1"/>
    <col min="14084" max="14084" width="2.33203125" style="35" customWidth="1"/>
    <col min="14085" max="14085" width="3" style="35" customWidth="1"/>
    <col min="14086" max="14086" width="5.109375" style="35" customWidth="1"/>
    <col min="14087" max="14087" width="10.109375" style="35" customWidth="1"/>
    <col min="14088" max="14088" width="10.44140625" style="35" customWidth="1"/>
    <col min="14089" max="14089" width="2.6640625" style="35" customWidth="1"/>
    <col min="14090" max="14090" width="8" style="35" customWidth="1"/>
    <col min="14091" max="14091" width="5.6640625" style="35" customWidth="1"/>
    <col min="14092" max="14092" width="8" style="35" customWidth="1"/>
    <col min="14093" max="14094" width="9.33203125" style="35" customWidth="1"/>
    <col min="14095" max="14095" width="11.5546875" style="35" customWidth="1"/>
    <col min="14096" max="14336" width="6.88671875" style="35" customWidth="1"/>
    <col min="14337" max="14337" width="5.6640625" style="35" customWidth="1"/>
    <col min="14338" max="14338" width="4.109375" style="35" customWidth="1"/>
    <col min="14339" max="14339" width="7.33203125" style="35" customWidth="1"/>
    <col min="14340" max="14340" width="2.33203125" style="35" customWidth="1"/>
    <col min="14341" max="14341" width="3" style="35" customWidth="1"/>
    <col min="14342" max="14342" width="5.109375" style="35" customWidth="1"/>
    <col min="14343" max="14343" width="10.109375" style="35" customWidth="1"/>
    <col min="14344" max="14344" width="10.44140625" style="35" customWidth="1"/>
    <col min="14345" max="14345" width="2.6640625" style="35" customWidth="1"/>
    <col min="14346" max="14346" width="8" style="35" customWidth="1"/>
    <col min="14347" max="14347" width="5.6640625" style="35" customWidth="1"/>
    <col min="14348" max="14348" width="8" style="35" customWidth="1"/>
    <col min="14349" max="14350" width="9.33203125" style="35" customWidth="1"/>
    <col min="14351" max="14351" width="11.5546875" style="35" customWidth="1"/>
    <col min="14352" max="14592" width="6.88671875" style="35" customWidth="1"/>
    <col min="14593" max="14593" width="5.6640625" style="35" customWidth="1"/>
    <col min="14594" max="14594" width="4.109375" style="35" customWidth="1"/>
    <col min="14595" max="14595" width="7.33203125" style="35" customWidth="1"/>
    <col min="14596" max="14596" width="2.33203125" style="35" customWidth="1"/>
    <col min="14597" max="14597" width="3" style="35" customWidth="1"/>
    <col min="14598" max="14598" width="5.109375" style="35" customWidth="1"/>
    <col min="14599" max="14599" width="10.109375" style="35" customWidth="1"/>
    <col min="14600" max="14600" width="10.44140625" style="35" customWidth="1"/>
    <col min="14601" max="14601" width="2.6640625" style="35" customWidth="1"/>
    <col min="14602" max="14602" width="8" style="35" customWidth="1"/>
    <col min="14603" max="14603" width="5.6640625" style="35" customWidth="1"/>
    <col min="14604" max="14604" width="8" style="35" customWidth="1"/>
    <col min="14605" max="14606" width="9.33203125" style="35" customWidth="1"/>
    <col min="14607" max="14607" width="11.5546875" style="35" customWidth="1"/>
    <col min="14608" max="14848" width="6.88671875" style="35" customWidth="1"/>
    <col min="14849" max="14849" width="5.6640625" style="35" customWidth="1"/>
    <col min="14850" max="14850" width="4.109375" style="35" customWidth="1"/>
    <col min="14851" max="14851" width="7.33203125" style="35" customWidth="1"/>
    <col min="14852" max="14852" width="2.33203125" style="35" customWidth="1"/>
    <col min="14853" max="14853" width="3" style="35" customWidth="1"/>
    <col min="14854" max="14854" width="5.109375" style="35" customWidth="1"/>
    <col min="14855" max="14855" width="10.109375" style="35" customWidth="1"/>
    <col min="14856" max="14856" width="10.44140625" style="35" customWidth="1"/>
    <col min="14857" max="14857" width="2.6640625" style="35" customWidth="1"/>
    <col min="14858" max="14858" width="8" style="35" customWidth="1"/>
    <col min="14859" max="14859" width="5.6640625" style="35" customWidth="1"/>
    <col min="14860" max="14860" width="8" style="35" customWidth="1"/>
    <col min="14861" max="14862" width="9.33203125" style="35" customWidth="1"/>
    <col min="14863" max="14863" width="11.5546875" style="35" customWidth="1"/>
    <col min="14864" max="15104" width="6.88671875" style="35" customWidth="1"/>
    <col min="15105" max="15105" width="5.6640625" style="35" customWidth="1"/>
    <col min="15106" max="15106" width="4.109375" style="35" customWidth="1"/>
    <col min="15107" max="15107" width="7.33203125" style="35" customWidth="1"/>
    <col min="15108" max="15108" width="2.33203125" style="35" customWidth="1"/>
    <col min="15109" max="15109" width="3" style="35" customWidth="1"/>
    <col min="15110" max="15110" width="5.109375" style="35" customWidth="1"/>
    <col min="15111" max="15111" width="10.109375" style="35" customWidth="1"/>
    <col min="15112" max="15112" width="10.44140625" style="35" customWidth="1"/>
    <col min="15113" max="15113" width="2.6640625" style="35" customWidth="1"/>
    <col min="15114" max="15114" width="8" style="35" customWidth="1"/>
    <col min="15115" max="15115" width="5.6640625" style="35" customWidth="1"/>
    <col min="15116" max="15116" width="8" style="35" customWidth="1"/>
    <col min="15117" max="15118" width="9.33203125" style="35" customWidth="1"/>
    <col min="15119" max="15119" width="11.5546875" style="35" customWidth="1"/>
    <col min="15120" max="15360" width="6.88671875" style="35" customWidth="1"/>
    <col min="15361" max="15361" width="5.6640625" style="35" customWidth="1"/>
    <col min="15362" max="15362" width="4.109375" style="35" customWidth="1"/>
    <col min="15363" max="15363" width="7.33203125" style="35" customWidth="1"/>
    <col min="15364" max="15364" width="2.33203125" style="35" customWidth="1"/>
    <col min="15365" max="15365" width="3" style="35" customWidth="1"/>
    <col min="15366" max="15366" width="5.109375" style="35" customWidth="1"/>
    <col min="15367" max="15367" width="10.109375" style="35" customWidth="1"/>
    <col min="15368" max="15368" width="10.44140625" style="35" customWidth="1"/>
    <col min="15369" max="15369" width="2.6640625" style="35" customWidth="1"/>
    <col min="15370" max="15370" width="8" style="35" customWidth="1"/>
    <col min="15371" max="15371" width="5.6640625" style="35" customWidth="1"/>
    <col min="15372" max="15372" width="8" style="35" customWidth="1"/>
    <col min="15373" max="15374" width="9.33203125" style="35" customWidth="1"/>
    <col min="15375" max="15375" width="11.5546875" style="35" customWidth="1"/>
    <col min="15376" max="15616" width="6.88671875" style="35" customWidth="1"/>
    <col min="15617" max="15617" width="5.6640625" style="35" customWidth="1"/>
    <col min="15618" max="15618" width="4.109375" style="35" customWidth="1"/>
    <col min="15619" max="15619" width="7.33203125" style="35" customWidth="1"/>
    <col min="15620" max="15620" width="2.33203125" style="35" customWidth="1"/>
    <col min="15621" max="15621" width="3" style="35" customWidth="1"/>
    <col min="15622" max="15622" width="5.109375" style="35" customWidth="1"/>
    <col min="15623" max="15623" width="10.109375" style="35" customWidth="1"/>
    <col min="15624" max="15624" width="10.44140625" style="35" customWidth="1"/>
    <col min="15625" max="15625" width="2.6640625" style="35" customWidth="1"/>
    <col min="15626" max="15626" width="8" style="35" customWidth="1"/>
    <col min="15627" max="15627" width="5.6640625" style="35" customWidth="1"/>
    <col min="15628" max="15628" width="8" style="35" customWidth="1"/>
    <col min="15629" max="15630" width="9.33203125" style="35" customWidth="1"/>
    <col min="15631" max="15631" width="11.5546875" style="35" customWidth="1"/>
    <col min="15632" max="15872" width="6.88671875" style="35" customWidth="1"/>
    <col min="15873" max="15873" width="5.6640625" style="35" customWidth="1"/>
    <col min="15874" max="15874" width="4.109375" style="35" customWidth="1"/>
    <col min="15875" max="15875" width="7.33203125" style="35" customWidth="1"/>
    <col min="15876" max="15876" width="2.33203125" style="35" customWidth="1"/>
    <col min="15877" max="15877" width="3" style="35" customWidth="1"/>
    <col min="15878" max="15878" width="5.109375" style="35" customWidth="1"/>
    <col min="15879" max="15879" width="10.109375" style="35" customWidth="1"/>
    <col min="15880" max="15880" width="10.44140625" style="35" customWidth="1"/>
    <col min="15881" max="15881" width="2.6640625" style="35" customWidth="1"/>
    <col min="15882" max="15882" width="8" style="35" customWidth="1"/>
    <col min="15883" max="15883" width="5.6640625" style="35" customWidth="1"/>
    <col min="15884" max="15884" width="8" style="35" customWidth="1"/>
    <col min="15885" max="15886" width="9.33203125" style="35" customWidth="1"/>
    <col min="15887" max="15887" width="11.5546875" style="35" customWidth="1"/>
    <col min="15888" max="16128" width="6.88671875" style="35" customWidth="1"/>
    <col min="16129" max="16129" width="5.6640625" style="35" customWidth="1"/>
    <col min="16130" max="16130" width="4.109375" style="35" customWidth="1"/>
    <col min="16131" max="16131" width="7.33203125" style="35" customWidth="1"/>
    <col min="16132" max="16132" width="2.33203125" style="35" customWidth="1"/>
    <col min="16133" max="16133" width="3" style="35" customWidth="1"/>
    <col min="16134" max="16134" width="5.109375" style="35" customWidth="1"/>
    <col min="16135" max="16135" width="10.109375" style="35" customWidth="1"/>
    <col min="16136" max="16136" width="10.44140625" style="35" customWidth="1"/>
    <col min="16137" max="16137" width="2.6640625" style="35" customWidth="1"/>
    <col min="16138" max="16138" width="8" style="35" customWidth="1"/>
    <col min="16139" max="16139" width="5.6640625" style="35" customWidth="1"/>
    <col min="16140" max="16140" width="8" style="35" customWidth="1"/>
    <col min="16141" max="16142" width="9.33203125" style="35" customWidth="1"/>
    <col min="16143" max="16143" width="11.5546875" style="35" customWidth="1"/>
    <col min="16144" max="16384" width="6.88671875" style="35" customWidth="1"/>
  </cols>
  <sheetData>
    <row r="1" spans="2:15" ht="11.25" customHeight="1"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43"/>
      <c r="O1" s="44"/>
    </row>
    <row r="2" spans="2:15" s="36" customFormat="1" ht="5.25" customHeight="1">
      <c r="B2" s="162"/>
      <c r="C2" s="162"/>
      <c r="D2" s="162"/>
      <c r="E2" s="162"/>
      <c r="F2" s="162"/>
      <c r="G2" s="162"/>
      <c r="H2" s="162"/>
      <c r="I2" s="162"/>
      <c r="J2" s="162"/>
      <c r="K2" s="162"/>
      <c r="L2" s="162"/>
      <c r="M2" s="162"/>
      <c r="N2" s="45"/>
      <c r="O2" s="46"/>
    </row>
    <row r="3" spans="2:15" s="36" customFormat="1" ht="11.25" customHeight="1">
      <c r="B3" s="82"/>
      <c r="C3" s="82"/>
      <c r="D3" s="82"/>
      <c r="E3" s="82"/>
      <c r="F3" s="39" t="s">
        <v>226</v>
      </c>
      <c r="G3" s="39"/>
      <c r="H3" s="82"/>
      <c r="I3" s="82"/>
      <c r="J3" s="82"/>
      <c r="K3" s="82"/>
      <c r="L3" s="82"/>
      <c r="M3" s="82"/>
      <c r="N3" s="45"/>
      <c r="O3" s="46"/>
    </row>
    <row r="4" spans="2:15" s="36" customFormat="1" ht="11.25" customHeight="1">
      <c r="B4" s="82"/>
      <c r="C4" s="82"/>
      <c r="D4" s="82"/>
      <c r="E4" s="82"/>
      <c r="F4" s="39" t="s">
        <v>427</v>
      </c>
      <c r="G4" s="39"/>
      <c r="H4" s="82"/>
      <c r="I4" s="82"/>
      <c r="J4" s="82"/>
      <c r="K4" s="82"/>
      <c r="L4" s="82"/>
      <c r="M4" s="82"/>
      <c r="N4" s="45"/>
      <c r="O4" s="46"/>
    </row>
    <row r="5" spans="2:15" s="36" customFormat="1" ht="11.25" customHeight="1">
      <c r="B5" s="82"/>
      <c r="C5" s="82"/>
      <c r="D5" s="82"/>
      <c r="E5" s="82"/>
      <c r="F5" s="82"/>
      <c r="G5" s="39"/>
      <c r="H5" s="82"/>
      <c r="I5" s="82"/>
      <c r="J5" s="82"/>
      <c r="K5" s="82"/>
      <c r="L5" s="82"/>
      <c r="M5" s="82"/>
      <c r="N5" s="45"/>
      <c r="O5" s="46"/>
    </row>
    <row r="6" spans="2:15" s="36" customFormat="1" ht="12" customHeight="1">
      <c r="B6" s="37"/>
      <c r="C6" s="38" t="s">
        <v>99</v>
      </c>
      <c r="D6" s="37"/>
      <c r="E6" s="37"/>
      <c r="F6" s="37"/>
      <c r="G6" s="37"/>
      <c r="H6" s="37"/>
      <c r="I6" s="37"/>
      <c r="J6" s="37"/>
      <c r="K6" s="37"/>
      <c r="L6" s="37"/>
      <c r="M6" s="37"/>
      <c r="N6" s="37"/>
      <c r="O6" s="37"/>
    </row>
    <row r="7" spans="2:15" ht="14.25" customHeight="1"/>
    <row r="8" spans="2:15" ht="14.25" customHeight="1">
      <c r="B8" s="156" t="s">
        <v>100</v>
      </c>
      <c r="C8" s="156"/>
      <c r="D8" s="152" t="s">
        <v>230</v>
      </c>
      <c r="E8" s="152"/>
      <c r="F8" s="152"/>
      <c r="G8" s="157" t="s">
        <v>264</v>
      </c>
      <c r="H8" s="157"/>
      <c r="I8" s="157"/>
      <c r="J8" s="157"/>
      <c r="K8" s="157"/>
      <c r="L8" s="157"/>
      <c r="M8" s="157"/>
      <c r="N8" s="157"/>
      <c r="O8" s="157"/>
    </row>
    <row r="9" spans="2:15" ht="14.25" customHeight="1">
      <c r="B9" s="154" t="s">
        <v>101</v>
      </c>
      <c r="C9" s="154"/>
      <c r="D9" s="152" t="s">
        <v>358</v>
      </c>
      <c r="E9" s="152"/>
      <c r="F9" s="105" t="s">
        <v>102</v>
      </c>
      <c r="G9" s="106">
        <v>1.7778</v>
      </c>
      <c r="H9" s="105" t="s">
        <v>103</v>
      </c>
      <c r="I9" s="159">
        <v>1.7778</v>
      </c>
      <c r="J9" s="159"/>
      <c r="K9" s="158" t="s">
        <v>359</v>
      </c>
      <c r="L9" s="158"/>
      <c r="M9" s="158"/>
      <c r="N9" s="158"/>
      <c r="O9" s="107">
        <v>1579.9</v>
      </c>
    </row>
    <row r="10" spans="2:15" ht="14.25" customHeight="1">
      <c r="B10" s="47"/>
      <c r="C10" s="47"/>
      <c r="D10" s="47"/>
      <c r="E10" s="47"/>
      <c r="F10" s="47"/>
      <c r="G10" s="47"/>
      <c r="H10" s="47"/>
      <c r="I10" s="47"/>
      <c r="J10" s="47"/>
      <c r="K10" s="47"/>
      <c r="L10" s="47"/>
      <c r="M10" s="47"/>
      <c r="N10" s="47"/>
      <c r="O10" s="47"/>
    </row>
    <row r="11" spans="2:15" ht="14.25" customHeight="1">
      <c r="B11" s="152" t="s">
        <v>104</v>
      </c>
      <c r="C11" s="152"/>
      <c r="D11" s="152" t="s">
        <v>105</v>
      </c>
      <c r="E11" s="152"/>
      <c r="F11" s="152"/>
      <c r="G11" s="152"/>
      <c r="H11" s="152"/>
      <c r="I11" s="152"/>
      <c r="J11" s="152"/>
      <c r="K11" s="108" t="s">
        <v>106</v>
      </c>
      <c r="L11" s="109" t="s">
        <v>107</v>
      </c>
      <c r="M11" s="109" t="s">
        <v>108</v>
      </c>
      <c r="N11" s="109" t="s">
        <v>109</v>
      </c>
      <c r="O11" s="109" t="s">
        <v>110</v>
      </c>
    </row>
    <row r="12" spans="2:15" ht="14.25" customHeight="1">
      <c r="B12" s="47"/>
      <c r="C12" s="47"/>
      <c r="D12" s="153" t="s">
        <v>112</v>
      </c>
      <c r="E12" s="153"/>
      <c r="F12" s="153"/>
      <c r="G12" s="153"/>
      <c r="H12" s="153"/>
      <c r="I12" s="153"/>
      <c r="J12" s="153"/>
      <c r="K12" s="47"/>
      <c r="L12" s="47"/>
      <c r="M12" s="47"/>
      <c r="N12" s="47"/>
      <c r="O12" s="47"/>
    </row>
    <row r="13" spans="2:15" ht="14.25" customHeight="1">
      <c r="B13" s="154" t="s">
        <v>145</v>
      </c>
      <c r="C13" s="154"/>
      <c r="D13" s="155" t="s">
        <v>146</v>
      </c>
      <c r="E13" s="155"/>
      <c r="F13" s="155"/>
      <c r="G13" s="155"/>
      <c r="H13" s="155"/>
      <c r="I13" s="155"/>
      <c r="J13" s="155"/>
      <c r="K13" s="110" t="s">
        <v>144</v>
      </c>
      <c r="L13" s="111">
        <v>1</v>
      </c>
      <c r="M13" s="111">
        <v>4.5</v>
      </c>
      <c r="N13" s="112">
        <v>21.96</v>
      </c>
      <c r="O13" s="112">
        <v>98.820000000000007</v>
      </c>
    </row>
    <row r="14" spans="2:15" ht="14.25" customHeight="1">
      <c r="B14" s="154" t="s">
        <v>147</v>
      </c>
      <c r="C14" s="154"/>
      <c r="D14" s="155" t="s">
        <v>148</v>
      </c>
      <c r="E14" s="155"/>
      <c r="F14" s="155"/>
      <c r="G14" s="155"/>
      <c r="H14" s="155"/>
      <c r="I14" s="155"/>
      <c r="J14" s="155"/>
      <c r="K14" s="110" t="s">
        <v>144</v>
      </c>
      <c r="L14" s="111">
        <v>2</v>
      </c>
      <c r="M14" s="111">
        <v>9</v>
      </c>
      <c r="N14" s="112">
        <v>19.73</v>
      </c>
      <c r="O14" s="112">
        <v>177.57</v>
      </c>
    </row>
    <row r="15" spans="2:15" ht="14.25" customHeight="1">
      <c r="B15" s="47"/>
      <c r="C15" s="47"/>
      <c r="D15" s="47"/>
      <c r="E15" s="47"/>
      <c r="F15" s="47"/>
      <c r="G15" s="47"/>
      <c r="H15" s="47"/>
      <c r="I15" s="47"/>
      <c r="J15" s="47"/>
      <c r="K15" s="47"/>
      <c r="L15" s="47"/>
      <c r="M15" s="47"/>
      <c r="N15" s="47"/>
      <c r="O15" s="113">
        <v>276.39</v>
      </c>
    </row>
    <row r="16" spans="2:15" ht="14.25" customHeight="1">
      <c r="B16" s="47"/>
      <c r="C16" s="47"/>
      <c r="D16" s="153" t="s">
        <v>128</v>
      </c>
      <c r="E16" s="153"/>
      <c r="F16" s="153"/>
      <c r="G16" s="153"/>
      <c r="H16" s="153"/>
      <c r="I16" s="153"/>
      <c r="J16" s="153"/>
      <c r="K16" s="47"/>
      <c r="L16" s="47"/>
      <c r="M16" s="47"/>
      <c r="N16" s="47"/>
      <c r="O16" s="47"/>
    </row>
    <row r="17" spans="2:15" ht="14.25" customHeight="1">
      <c r="B17" s="154" t="s">
        <v>153</v>
      </c>
      <c r="C17" s="154"/>
      <c r="D17" s="155" t="s">
        <v>154</v>
      </c>
      <c r="E17" s="155"/>
      <c r="F17" s="155"/>
      <c r="G17" s="155"/>
      <c r="H17" s="155"/>
      <c r="I17" s="155"/>
      <c r="J17" s="155"/>
      <c r="K17" s="110" t="s">
        <v>155</v>
      </c>
      <c r="L17" s="47"/>
      <c r="M17" s="111">
        <v>5</v>
      </c>
      <c r="N17" s="112">
        <v>276.39</v>
      </c>
      <c r="O17" s="112">
        <v>13.82</v>
      </c>
    </row>
    <row r="18" spans="2:15" ht="14.25" customHeight="1">
      <c r="B18" s="47"/>
      <c r="C18" s="47"/>
      <c r="D18" s="47"/>
      <c r="E18" s="47"/>
      <c r="F18" s="47"/>
      <c r="G18" s="47"/>
      <c r="H18" s="47"/>
      <c r="I18" s="47"/>
      <c r="J18" s="47"/>
      <c r="K18" s="47"/>
      <c r="L18" s="47"/>
      <c r="M18" s="47"/>
      <c r="N18" s="47"/>
      <c r="O18" s="113">
        <v>13.82</v>
      </c>
    </row>
    <row r="19" spans="2:15" ht="14.25" customHeight="1">
      <c r="B19" s="47"/>
      <c r="C19" s="47"/>
      <c r="D19" s="153" t="s">
        <v>113</v>
      </c>
      <c r="E19" s="153"/>
      <c r="F19" s="153"/>
      <c r="G19" s="153"/>
      <c r="H19" s="153"/>
      <c r="I19" s="153"/>
      <c r="J19" s="153"/>
      <c r="K19" s="47"/>
      <c r="L19" s="47"/>
      <c r="M19" s="47"/>
      <c r="N19" s="47"/>
      <c r="O19" s="47"/>
    </row>
    <row r="20" spans="2:15" ht="14.25" customHeight="1">
      <c r="B20" s="154" t="s">
        <v>360</v>
      </c>
      <c r="C20" s="154"/>
      <c r="D20" s="155" t="s">
        <v>325</v>
      </c>
      <c r="E20" s="155"/>
      <c r="F20" s="155"/>
      <c r="G20" s="155"/>
      <c r="H20" s="155"/>
      <c r="I20" s="155"/>
      <c r="J20" s="155"/>
      <c r="K20" s="110" t="s">
        <v>64</v>
      </c>
      <c r="L20" s="47"/>
      <c r="M20" s="111">
        <v>1</v>
      </c>
      <c r="N20" s="112">
        <v>786.24</v>
      </c>
      <c r="O20" s="112">
        <v>786.24</v>
      </c>
    </row>
    <row r="21" spans="2:15" ht="14.25" customHeight="1">
      <c r="B21" s="47"/>
      <c r="C21" s="47"/>
      <c r="D21" s="47"/>
      <c r="E21" s="47"/>
      <c r="F21" s="47"/>
      <c r="G21" s="47"/>
      <c r="H21" s="47"/>
      <c r="I21" s="47"/>
      <c r="J21" s="47"/>
      <c r="K21" s="47"/>
      <c r="L21" s="47"/>
      <c r="M21" s="47"/>
      <c r="N21" s="47"/>
      <c r="O21" s="113">
        <v>786.24</v>
      </c>
    </row>
    <row r="22" spans="2:15" ht="14.25" customHeight="1">
      <c r="B22" s="47"/>
      <c r="C22" s="47"/>
      <c r="D22" s="153" t="s">
        <v>111</v>
      </c>
      <c r="E22" s="153"/>
      <c r="F22" s="153"/>
      <c r="G22" s="153"/>
      <c r="H22" s="153"/>
      <c r="I22" s="153"/>
      <c r="J22" s="153"/>
      <c r="K22" s="47"/>
      <c r="L22" s="47"/>
      <c r="M22" s="47"/>
      <c r="N22" s="47"/>
      <c r="O22" s="47"/>
    </row>
    <row r="23" spans="2:15" ht="14.25" customHeight="1">
      <c r="B23" s="154" t="s">
        <v>517</v>
      </c>
      <c r="C23" s="154"/>
      <c r="D23" s="155" t="s">
        <v>326</v>
      </c>
      <c r="E23" s="155"/>
      <c r="F23" s="155"/>
      <c r="G23" s="155"/>
      <c r="H23" s="155"/>
      <c r="I23" s="155"/>
      <c r="J23" s="155"/>
      <c r="K23" s="110" t="s">
        <v>66</v>
      </c>
      <c r="L23" s="47"/>
      <c r="M23" s="111">
        <v>1.02</v>
      </c>
      <c r="N23" s="112">
        <v>65.540000000000006</v>
      </c>
      <c r="O23" s="112">
        <v>66.849999999999994</v>
      </c>
    </row>
    <row r="24" spans="2:15" ht="14.25" customHeight="1">
      <c r="B24" s="154" t="s">
        <v>518</v>
      </c>
      <c r="C24" s="154"/>
      <c r="D24" s="155" t="s">
        <v>519</v>
      </c>
      <c r="E24" s="155"/>
      <c r="F24" s="155"/>
      <c r="G24" s="155"/>
      <c r="H24" s="155"/>
      <c r="I24" s="155"/>
      <c r="J24" s="155"/>
      <c r="K24" s="110" t="s">
        <v>66</v>
      </c>
      <c r="L24" s="47"/>
      <c r="M24" s="111">
        <v>1.02</v>
      </c>
      <c r="N24" s="112">
        <v>385.64</v>
      </c>
      <c r="O24" s="112">
        <v>393.35</v>
      </c>
    </row>
    <row r="25" spans="2:15" ht="14.25" customHeight="1">
      <c r="B25" s="154" t="s">
        <v>520</v>
      </c>
      <c r="C25" s="154"/>
      <c r="D25" s="155" t="s">
        <v>521</v>
      </c>
      <c r="E25" s="155"/>
      <c r="F25" s="155"/>
      <c r="G25" s="155"/>
      <c r="H25" s="155"/>
      <c r="I25" s="155"/>
      <c r="J25" s="155"/>
      <c r="K25" s="110" t="s">
        <v>66</v>
      </c>
      <c r="L25" s="47"/>
      <c r="M25" s="111">
        <v>1.02</v>
      </c>
      <c r="N25" s="112">
        <v>42.4</v>
      </c>
      <c r="O25" s="112">
        <v>43.25</v>
      </c>
    </row>
    <row r="26" spans="2:15" ht="14.25" customHeight="1">
      <c r="B26" s="47"/>
      <c r="C26" s="47"/>
      <c r="D26" s="47"/>
      <c r="E26" s="47"/>
      <c r="F26" s="47"/>
      <c r="G26" s="47"/>
      <c r="H26" s="47"/>
      <c r="I26" s="47"/>
      <c r="J26" s="47"/>
      <c r="K26" s="47"/>
      <c r="L26" s="47"/>
      <c r="M26" s="47"/>
      <c r="N26" s="47"/>
      <c r="O26" s="113">
        <v>503.45</v>
      </c>
    </row>
    <row r="27" spans="2:15" ht="14.25" customHeight="1">
      <c r="B27" s="47"/>
      <c r="C27" s="47"/>
      <c r="D27" s="47"/>
      <c r="E27" s="47"/>
      <c r="F27" s="47"/>
      <c r="G27" s="47"/>
      <c r="H27" s="47"/>
      <c r="I27" s="47"/>
      <c r="J27" s="47"/>
      <c r="K27" s="47"/>
      <c r="L27" s="47"/>
      <c r="M27" s="47"/>
      <c r="N27" s="47"/>
      <c r="O27" s="47"/>
    </row>
    <row r="28" spans="2:15" ht="14.25" customHeight="1">
      <c r="B28" s="156" t="s">
        <v>100</v>
      </c>
      <c r="C28" s="156"/>
      <c r="D28" s="152" t="s">
        <v>379</v>
      </c>
      <c r="E28" s="152"/>
      <c r="F28" s="152"/>
      <c r="G28" s="157" t="s">
        <v>265</v>
      </c>
      <c r="H28" s="157"/>
      <c r="I28" s="157"/>
      <c r="J28" s="157"/>
      <c r="K28" s="157"/>
      <c r="L28" s="157"/>
      <c r="M28" s="157"/>
      <c r="N28" s="157"/>
      <c r="O28" s="157"/>
    </row>
    <row r="29" spans="2:15" ht="14.25" customHeight="1">
      <c r="B29" s="154" t="s">
        <v>101</v>
      </c>
      <c r="C29" s="154"/>
      <c r="D29" s="152" t="s">
        <v>361</v>
      </c>
      <c r="E29" s="152"/>
      <c r="F29" s="105" t="s">
        <v>102</v>
      </c>
      <c r="G29" s="106">
        <v>7.6E-3</v>
      </c>
      <c r="H29" s="105" t="s">
        <v>103</v>
      </c>
      <c r="I29" s="159">
        <v>7.6E-3</v>
      </c>
      <c r="J29" s="159"/>
      <c r="K29" s="158" t="s">
        <v>362</v>
      </c>
      <c r="L29" s="158"/>
      <c r="M29" s="158"/>
      <c r="N29" s="158"/>
      <c r="O29" s="107">
        <v>551931.9</v>
      </c>
    </row>
    <row r="30" spans="2:15" ht="14.25" customHeight="1">
      <c r="B30" s="47"/>
      <c r="C30" s="47"/>
      <c r="D30" s="47"/>
      <c r="E30" s="47"/>
      <c r="F30" s="47"/>
      <c r="G30" s="47"/>
      <c r="H30" s="47"/>
      <c r="I30" s="47"/>
      <c r="J30" s="47"/>
      <c r="K30" s="47"/>
      <c r="L30" s="47"/>
      <c r="M30" s="47"/>
      <c r="N30" s="47"/>
      <c r="O30" s="47"/>
    </row>
    <row r="31" spans="2:15" ht="14.25" customHeight="1">
      <c r="B31" s="152" t="s">
        <v>104</v>
      </c>
      <c r="C31" s="152"/>
      <c r="D31" s="152" t="s">
        <v>105</v>
      </c>
      <c r="E31" s="152"/>
      <c r="F31" s="152"/>
      <c r="G31" s="152"/>
      <c r="H31" s="152"/>
      <c r="I31" s="152"/>
      <c r="J31" s="152"/>
      <c r="K31" s="108" t="s">
        <v>106</v>
      </c>
      <c r="L31" s="109" t="s">
        <v>107</v>
      </c>
      <c r="M31" s="109" t="s">
        <v>108</v>
      </c>
      <c r="N31" s="109" t="s">
        <v>109</v>
      </c>
      <c r="O31" s="109" t="s">
        <v>110</v>
      </c>
    </row>
    <row r="32" spans="2:15" ht="14.25" customHeight="1">
      <c r="B32" s="47"/>
      <c r="C32" s="47"/>
      <c r="D32" s="153" t="s">
        <v>118</v>
      </c>
      <c r="E32" s="153"/>
      <c r="F32" s="153"/>
      <c r="G32" s="153"/>
      <c r="H32" s="153"/>
      <c r="I32" s="153"/>
      <c r="J32" s="153"/>
      <c r="K32" s="47"/>
      <c r="L32" s="47"/>
      <c r="M32" s="47"/>
      <c r="N32" s="47"/>
      <c r="O32" s="47"/>
    </row>
    <row r="33" spans="2:15" ht="14.25" customHeight="1">
      <c r="B33" s="154" t="s">
        <v>363</v>
      </c>
      <c r="C33" s="154"/>
      <c r="D33" s="155" t="s">
        <v>319</v>
      </c>
      <c r="E33" s="155"/>
      <c r="F33" s="155"/>
      <c r="G33" s="155"/>
      <c r="H33" s="155"/>
      <c r="I33" s="155"/>
      <c r="J33" s="155"/>
      <c r="K33" s="110" t="s">
        <v>119</v>
      </c>
      <c r="L33" s="47"/>
      <c r="M33" s="111">
        <v>300</v>
      </c>
      <c r="N33" s="112">
        <v>93.58</v>
      </c>
      <c r="O33" s="112">
        <v>28074</v>
      </c>
    </row>
    <row r="34" spans="2:15" ht="14.25" customHeight="1">
      <c r="B34" s="154" t="s">
        <v>120</v>
      </c>
      <c r="C34" s="154"/>
      <c r="D34" s="155" t="s">
        <v>121</v>
      </c>
      <c r="E34" s="155"/>
      <c r="F34" s="155"/>
      <c r="G34" s="155"/>
      <c r="H34" s="155"/>
      <c r="I34" s="155"/>
      <c r="J34" s="155"/>
      <c r="K34" s="110" t="s">
        <v>67</v>
      </c>
      <c r="L34" s="47"/>
      <c r="M34" s="111">
        <v>5</v>
      </c>
      <c r="N34" s="112">
        <v>4368</v>
      </c>
      <c r="O34" s="112">
        <v>21840</v>
      </c>
    </row>
    <row r="35" spans="2:15" ht="14.25" customHeight="1">
      <c r="B35" s="154" t="s">
        <v>122</v>
      </c>
      <c r="C35" s="154"/>
      <c r="D35" s="155" t="s">
        <v>123</v>
      </c>
      <c r="E35" s="155"/>
      <c r="F35" s="155"/>
      <c r="G35" s="155"/>
      <c r="H35" s="155"/>
      <c r="I35" s="155"/>
      <c r="J35" s="155"/>
      <c r="K35" s="110" t="s">
        <v>67</v>
      </c>
      <c r="L35" s="47"/>
      <c r="M35" s="111">
        <v>5</v>
      </c>
      <c r="N35" s="112">
        <v>12012</v>
      </c>
      <c r="O35" s="112">
        <v>60060</v>
      </c>
    </row>
    <row r="36" spans="2:15" ht="14.25" customHeight="1">
      <c r="B36" s="154" t="s">
        <v>124</v>
      </c>
      <c r="C36" s="154"/>
      <c r="D36" s="155" t="s">
        <v>125</v>
      </c>
      <c r="E36" s="155"/>
      <c r="F36" s="155"/>
      <c r="G36" s="155"/>
      <c r="H36" s="155"/>
      <c r="I36" s="155"/>
      <c r="J36" s="155"/>
      <c r="K36" s="110" t="s">
        <v>67</v>
      </c>
      <c r="L36" s="47"/>
      <c r="M36" s="111">
        <v>5</v>
      </c>
      <c r="N36" s="112">
        <v>2730</v>
      </c>
      <c r="O36" s="112">
        <v>13650</v>
      </c>
    </row>
    <row r="37" spans="2:15" ht="14.25" customHeight="1">
      <c r="B37" s="154" t="s">
        <v>126</v>
      </c>
      <c r="C37" s="154"/>
      <c r="D37" s="155" t="s">
        <v>127</v>
      </c>
      <c r="E37" s="155"/>
      <c r="F37" s="155"/>
      <c r="G37" s="155"/>
      <c r="H37" s="155"/>
      <c r="I37" s="155"/>
      <c r="J37" s="155"/>
      <c r="K37" s="110" t="s">
        <v>67</v>
      </c>
      <c r="L37" s="47"/>
      <c r="M37" s="111">
        <v>10</v>
      </c>
      <c r="N37" s="112">
        <v>705</v>
      </c>
      <c r="O37" s="112">
        <v>7050</v>
      </c>
    </row>
    <row r="38" spans="2:15" ht="14.25" customHeight="1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113">
        <v>130674</v>
      </c>
    </row>
    <row r="39" spans="2:15" ht="14.25" customHeight="1">
      <c r="B39" s="47"/>
      <c r="C39" s="47"/>
      <c r="D39" s="153" t="s">
        <v>128</v>
      </c>
      <c r="E39" s="153"/>
      <c r="F39" s="153"/>
      <c r="G39" s="153"/>
      <c r="H39" s="153"/>
      <c r="I39" s="153"/>
      <c r="J39" s="153"/>
      <c r="K39" s="47"/>
      <c r="L39" s="47"/>
      <c r="M39" s="47"/>
      <c r="N39" s="47"/>
      <c r="O39" s="47"/>
    </row>
    <row r="40" spans="2:15" ht="14.25" customHeight="1">
      <c r="B40" s="154" t="s">
        <v>221</v>
      </c>
      <c r="C40" s="154"/>
      <c r="D40" s="155" t="s">
        <v>222</v>
      </c>
      <c r="E40" s="155"/>
      <c r="F40" s="155"/>
      <c r="G40" s="155"/>
      <c r="H40" s="155"/>
      <c r="I40" s="155"/>
      <c r="J40" s="155"/>
      <c r="K40" s="110" t="s">
        <v>129</v>
      </c>
      <c r="L40" s="111">
        <v>1</v>
      </c>
      <c r="M40" s="111">
        <v>1052.6316000000002</v>
      </c>
      <c r="N40" s="112">
        <v>177.91</v>
      </c>
      <c r="O40" s="112">
        <v>187273.69</v>
      </c>
    </row>
    <row r="41" spans="2:15" ht="14.25" customHeight="1">
      <c r="B41" s="154" t="s">
        <v>364</v>
      </c>
      <c r="C41" s="154"/>
      <c r="D41" s="155" t="s">
        <v>352</v>
      </c>
      <c r="E41" s="155"/>
      <c r="F41" s="155"/>
      <c r="G41" s="155"/>
      <c r="H41" s="155"/>
      <c r="I41" s="155"/>
      <c r="J41" s="155"/>
      <c r="K41" s="110" t="s">
        <v>129</v>
      </c>
      <c r="L41" s="111">
        <v>1</v>
      </c>
      <c r="M41" s="111">
        <v>1052.6316000000002</v>
      </c>
      <c r="N41" s="112">
        <v>72.47</v>
      </c>
      <c r="O41" s="112">
        <v>76284.210000000006</v>
      </c>
    </row>
    <row r="42" spans="2:15" ht="14.25" customHeight="1">
      <c r="B42" s="154" t="s">
        <v>365</v>
      </c>
      <c r="C42" s="154"/>
      <c r="D42" s="155" t="s">
        <v>323</v>
      </c>
      <c r="E42" s="155"/>
      <c r="F42" s="155"/>
      <c r="G42" s="155"/>
      <c r="H42" s="155"/>
      <c r="I42" s="155"/>
      <c r="J42" s="155"/>
      <c r="K42" s="110" t="s">
        <v>62</v>
      </c>
      <c r="L42" s="47"/>
      <c r="M42" s="111">
        <v>1</v>
      </c>
      <c r="N42" s="112">
        <v>10530</v>
      </c>
      <c r="O42" s="112">
        <v>10530</v>
      </c>
    </row>
    <row r="43" spans="2:15" ht="14.25" customHeight="1">
      <c r="B43" s="47"/>
      <c r="C43" s="47"/>
      <c r="D43" s="47"/>
      <c r="E43" s="47"/>
      <c r="F43" s="47"/>
      <c r="G43" s="47"/>
      <c r="H43" s="47"/>
      <c r="I43" s="47"/>
      <c r="J43" s="47"/>
      <c r="K43" s="47"/>
      <c r="L43" s="47"/>
      <c r="M43" s="47"/>
      <c r="N43" s="47"/>
      <c r="O43" s="113">
        <v>274087.90000000002</v>
      </c>
    </row>
    <row r="44" spans="2:15" ht="14.25" customHeight="1">
      <c r="B44" s="47"/>
      <c r="C44" s="47"/>
      <c r="D44" s="153" t="s">
        <v>113</v>
      </c>
      <c r="E44" s="153"/>
      <c r="F44" s="153"/>
      <c r="G44" s="153"/>
      <c r="H44" s="153"/>
      <c r="I44" s="153"/>
      <c r="J44" s="153"/>
      <c r="K44" s="47"/>
      <c r="L44" s="47"/>
      <c r="M44" s="47"/>
      <c r="N44" s="47"/>
      <c r="O44" s="47"/>
    </row>
    <row r="45" spans="2:15" ht="14.25" customHeight="1">
      <c r="B45" s="154" t="s">
        <v>130</v>
      </c>
      <c r="C45" s="154"/>
      <c r="D45" s="155" t="s">
        <v>131</v>
      </c>
      <c r="E45" s="155"/>
      <c r="F45" s="155"/>
      <c r="G45" s="155"/>
      <c r="H45" s="155"/>
      <c r="I45" s="155"/>
      <c r="J45" s="155"/>
      <c r="K45" s="110" t="s">
        <v>62</v>
      </c>
      <c r="L45" s="47"/>
      <c r="M45" s="111">
        <v>1</v>
      </c>
      <c r="N45" s="112">
        <v>49050</v>
      </c>
      <c r="O45" s="112">
        <v>49050</v>
      </c>
    </row>
    <row r="46" spans="2:15" ht="14.25" customHeight="1">
      <c r="B46" s="154" t="s">
        <v>132</v>
      </c>
      <c r="C46" s="154"/>
      <c r="D46" s="155" t="s">
        <v>133</v>
      </c>
      <c r="E46" s="155"/>
      <c r="F46" s="155"/>
      <c r="G46" s="155"/>
      <c r="H46" s="155"/>
      <c r="I46" s="155"/>
      <c r="J46" s="155"/>
      <c r="K46" s="110" t="s">
        <v>62</v>
      </c>
      <c r="L46" s="47"/>
      <c r="M46" s="111">
        <v>1</v>
      </c>
      <c r="N46" s="112">
        <v>32700</v>
      </c>
      <c r="O46" s="112">
        <v>32700</v>
      </c>
    </row>
    <row r="47" spans="2:15" ht="13.5" customHeight="1">
      <c r="B47" s="154" t="s">
        <v>134</v>
      </c>
      <c r="C47" s="154"/>
      <c r="D47" s="155" t="s">
        <v>135</v>
      </c>
      <c r="E47" s="155"/>
      <c r="F47" s="155"/>
      <c r="G47" s="155"/>
      <c r="H47" s="155"/>
      <c r="I47" s="155"/>
      <c r="J47" s="155"/>
      <c r="K47" s="110" t="s">
        <v>67</v>
      </c>
      <c r="L47" s="47"/>
      <c r="M47" s="111">
        <v>5</v>
      </c>
      <c r="N47" s="112">
        <v>1092</v>
      </c>
      <c r="O47" s="112">
        <v>5460</v>
      </c>
    </row>
    <row r="48" spans="2:15" ht="14.25" customHeight="1">
      <c r="B48" s="154" t="s">
        <v>136</v>
      </c>
      <c r="C48" s="154"/>
      <c r="D48" s="155" t="s">
        <v>137</v>
      </c>
      <c r="E48" s="155"/>
      <c r="F48" s="155"/>
      <c r="G48" s="155"/>
      <c r="H48" s="155"/>
      <c r="I48" s="155"/>
      <c r="J48" s="155"/>
      <c r="K48" s="110" t="s">
        <v>67</v>
      </c>
      <c r="L48" s="47"/>
      <c r="M48" s="111">
        <v>5</v>
      </c>
      <c r="N48" s="112">
        <v>1092</v>
      </c>
      <c r="O48" s="112">
        <v>5460</v>
      </c>
    </row>
    <row r="49" spans="2:15" ht="14.25" customHeight="1">
      <c r="B49" s="154" t="s">
        <v>138</v>
      </c>
      <c r="C49" s="154"/>
      <c r="D49" s="155" t="s">
        <v>139</v>
      </c>
      <c r="E49" s="155"/>
      <c r="F49" s="155"/>
      <c r="G49" s="155"/>
      <c r="H49" s="155"/>
      <c r="I49" s="155"/>
      <c r="J49" s="155"/>
      <c r="K49" s="110" t="s">
        <v>67</v>
      </c>
      <c r="L49" s="47"/>
      <c r="M49" s="111">
        <v>5</v>
      </c>
      <c r="N49" s="112">
        <v>10900</v>
      </c>
      <c r="O49" s="112">
        <v>54500</v>
      </c>
    </row>
    <row r="50" spans="2:15" ht="14.25" customHeight="1">
      <c r="B50" s="47"/>
      <c r="C50" s="47"/>
      <c r="D50" s="47"/>
      <c r="E50" s="47"/>
      <c r="F50" s="47"/>
      <c r="G50" s="47"/>
      <c r="H50" s="47"/>
      <c r="I50" s="47"/>
      <c r="J50" s="47"/>
      <c r="K50" s="47"/>
      <c r="L50" s="47"/>
      <c r="M50" s="47"/>
      <c r="N50" s="47"/>
      <c r="O50" s="113">
        <v>147170</v>
      </c>
    </row>
    <row r="51" spans="2:15" ht="14.25" customHeight="1">
      <c r="B51" s="47"/>
      <c r="C51" s="47"/>
      <c r="D51" s="47"/>
      <c r="E51" s="47"/>
      <c r="F51" s="47"/>
      <c r="G51" s="47"/>
      <c r="H51" s="47"/>
      <c r="I51" s="47"/>
      <c r="J51" s="47"/>
      <c r="K51" s="47"/>
      <c r="L51" s="47"/>
      <c r="M51" s="47"/>
      <c r="N51" s="47"/>
      <c r="O51" s="47"/>
    </row>
    <row r="52" spans="2:15" ht="14.25" customHeight="1">
      <c r="B52" s="156" t="s">
        <v>100</v>
      </c>
      <c r="C52" s="156"/>
      <c r="D52" s="152" t="s">
        <v>231</v>
      </c>
      <c r="E52" s="152"/>
      <c r="F52" s="152"/>
      <c r="G52" s="157" t="s">
        <v>266</v>
      </c>
      <c r="H52" s="157"/>
      <c r="I52" s="157"/>
      <c r="J52" s="157"/>
      <c r="K52" s="157"/>
      <c r="L52" s="157"/>
      <c r="M52" s="157"/>
      <c r="N52" s="157"/>
      <c r="O52" s="157"/>
    </row>
    <row r="53" spans="2:15" ht="14.25" customHeight="1">
      <c r="B53" s="154" t="s">
        <v>101</v>
      </c>
      <c r="C53" s="154"/>
      <c r="D53" s="152" t="s">
        <v>361</v>
      </c>
      <c r="E53" s="152"/>
      <c r="F53" s="105" t="s">
        <v>102</v>
      </c>
      <c r="G53" s="47"/>
      <c r="H53" s="105" t="s">
        <v>103</v>
      </c>
      <c r="I53" s="47"/>
      <c r="J53" s="47"/>
      <c r="K53" s="158" t="s">
        <v>362</v>
      </c>
      <c r="L53" s="158"/>
      <c r="M53" s="158"/>
      <c r="N53" s="158"/>
      <c r="O53" s="107">
        <v>436600</v>
      </c>
    </row>
    <row r="54" spans="2:15" ht="14.25" customHeight="1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47"/>
    </row>
    <row r="55" spans="2:15" ht="14.25" customHeight="1">
      <c r="B55" s="152" t="s">
        <v>104</v>
      </c>
      <c r="C55" s="152"/>
      <c r="D55" s="152" t="s">
        <v>105</v>
      </c>
      <c r="E55" s="152"/>
      <c r="F55" s="152"/>
      <c r="G55" s="152"/>
      <c r="H55" s="152"/>
      <c r="I55" s="152"/>
      <c r="J55" s="152"/>
      <c r="K55" s="108" t="s">
        <v>106</v>
      </c>
      <c r="L55" s="109" t="s">
        <v>107</v>
      </c>
      <c r="M55" s="109" t="s">
        <v>108</v>
      </c>
      <c r="N55" s="109" t="s">
        <v>109</v>
      </c>
      <c r="O55" s="109" t="s">
        <v>110</v>
      </c>
    </row>
    <row r="56" spans="2:15" ht="14.25" customHeight="1">
      <c r="B56" s="47"/>
      <c r="C56" s="47"/>
      <c r="D56" s="153" t="s">
        <v>113</v>
      </c>
      <c r="E56" s="153"/>
      <c r="F56" s="153"/>
      <c r="G56" s="153"/>
      <c r="H56" s="153"/>
      <c r="I56" s="153"/>
      <c r="J56" s="153"/>
      <c r="K56" s="47"/>
      <c r="L56" s="47"/>
      <c r="M56" s="47"/>
      <c r="N56" s="47"/>
      <c r="O56" s="47"/>
    </row>
    <row r="57" spans="2:15" ht="14.25" customHeight="1">
      <c r="B57" s="154" t="s">
        <v>114</v>
      </c>
      <c r="C57" s="154"/>
      <c r="D57" s="155" t="s">
        <v>115</v>
      </c>
      <c r="E57" s="155"/>
      <c r="F57" s="155"/>
      <c r="G57" s="155"/>
      <c r="H57" s="155"/>
      <c r="I57" s="155"/>
      <c r="J57" s="155"/>
      <c r="K57" s="110" t="s">
        <v>62</v>
      </c>
      <c r="L57" s="47"/>
      <c r="M57" s="111">
        <v>1</v>
      </c>
      <c r="N57" s="112">
        <v>220800</v>
      </c>
      <c r="O57" s="112">
        <v>220800</v>
      </c>
    </row>
    <row r="58" spans="2:15" ht="14.25" customHeight="1">
      <c r="B58" s="154" t="s">
        <v>116</v>
      </c>
      <c r="C58" s="154"/>
      <c r="D58" s="155" t="s">
        <v>117</v>
      </c>
      <c r="E58" s="155"/>
      <c r="F58" s="155"/>
      <c r="G58" s="155"/>
      <c r="H58" s="155"/>
      <c r="I58" s="155"/>
      <c r="J58" s="155"/>
      <c r="K58" s="110" t="s">
        <v>62</v>
      </c>
      <c r="L58" s="47"/>
      <c r="M58" s="111">
        <v>1</v>
      </c>
      <c r="N58" s="112">
        <v>215800</v>
      </c>
      <c r="O58" s="112">
        <v>215800</v>
      </c>
    </row>
    <row r="59" spans="2:15" ht="14.25" customHeight="1">
      <c r="B59" s="47"/>
      <c r="C59" s="47"/>
      <c r="D59" s="47"/>
      <c r="E59" s="47"/>
      <c r="F59" s="47"/>
      <c r="G59" s="47"/>
      <c r="H59" s="47"/>
      <c r="I59" s="47"/>
      <c r="J59" s="47"/>
      <c r="K59" s="47"/>
      <c r="L59" s="47"/>
      <c r="M59" s="47"/>
      <c r="N59" s="47"/>
      <c r="O59" s="113">
        <v>436600</v>
      </c>
    </row>
    <row r="60" spans="2:15" ht="14.25" customHeight="1">
      <c r="B60" s="47"/>
      <c r="C60" s="47"/>
      <c r="D60" s="47"/>
      <c r="E60" s="47"/>
      <c r="F60" s="47"/>
      <c r="G60" s="47"/>
      <c r="H60" s="47"/>
      <c r="I60" s="47"/>
      <c r="J60" s="47"/>
      <c r="K60" s="47"/>
      <c r="L60" s="47"/>
      <c r="M60" s="47"/>
      <c r="N60" s="47"/>
      <c r="O60" s="47"/>
    </row>
    <row r="61" spans="2:15" ht="14.25" customHeight="1">
      <c r="B61" s="156" t="s">
        <v>100</v>
      </c>
      <c r="C61" s="156"/>
      <c r="D61" s="152" t="s">
        <v>522</v>
      </c>
      <c r="E61" s="152"/>
      <c r="F61" s="152"/>
      <c r="G61" s="157" t="s">
        <v>267</v>
      </c>
      <c r="H61" s="157"/>
      <c r="I61" s="157"/>
      <c r="J61" s="157"/>
      <c r="K61" s="157"/>
      <c r="L61" s="157"/>
      <c r="M61" s="157"/>
      <c r="N61" s="157"/>
      <c r="O61" s="157"/>
    </row>
    <row r="62" spans="2:15" ht="14.25" customHeight="1">
      <c r="B62" s="154" t="s">
        <v>101</v>
      </c>
      <c r="C62" s="154"/>
      <c r="D62" s="152" t="s">
        <v>366</v>
      </c>
      <c r="E62" s="152"/>
      <c r="F62" s="105" t="s">
        <v>102</v>
      </c>
      <c r="G62" s="106">
        <v>0.44439999999999996</v>
      </c>
      <c r="H62" s="105" t="s">
        <v>103</v>
      </c>
      <c r="I62" s="159">
        <v>0.44439999999999996</v>
      </c>
      <c r="J62" s="159"/>
      <c r="K62" s="158" t="s">
        <v>367</v>
      </c>
      <c r="L62" s="158"/>
      <c r="M62" s="158"/>
      <c r="N62" s="158"/>
      <c r="O62" s="107">
        <v>3216.11</v>
      </c>
    </row>
    <row r="63" spans="2:15" ht="14.25" customHeight="1">
      <c r="B63" s="47"/>
      <c r="C63" s="47"/>
      <c r="D63" s="47"/>
      <c r="E63" s="47"/>
      <c r="F63" s="47"/>
      <c r="G63" s="47"/>
      <c r="H63" s="47"/>
      <c r="I63" s="47"/>
      <c r="J63" s="47"/>
      <c r="K63" s="47"/>
      <c r="L63" s="47"/>
      <c r="M63" s="47"/>
      <c r="N63" s="47"/>
      <c r="O63" s="47"/>
    </row>
    <row r="64" spans="2:15" ht="14.25" customHeight="1">
      <c r="B64" s="152" t="s">
        <v>104</v>
      </c>
      <c r="C64" s="152"/>
      <c r="D64" s="152" t="s">
        <v>105</v>
      </c>
      <c r="E64" s="152"/>
      <c r="F64" s="152"/>
      <c r="G64" s="152"/>
      <c r="H64" s="152"/>
      <c r="I64" s="152"/>
      <c r="J64" s="152"/>
      <c r="K64" s="108" t="s">
        <v>106</v>
      </c>
      <c r="L64" s="109" t="s">
        <v>107</v>
      </c>
      <c r="M64" s="109" t="s">
        <v>108</v>
      </c>
      <c r="N64" s="109" t="s">
        <v>109</v>
      </c>
      <c r="O64" s="109" t="s">
        <v>110</v>
      </c>
    </row>
    <row r="65" spans="2:15" ht="14.25" customHeight="1">
      <c r="B65" s="47"/>
      <c r="C65" s="47"/>
      <c r="D65" s="153" t="s">
        <v>112</v>
      </c>
      <c r="E65" s="153"/>
      <c r="F65" s="153"/>
      <c r="G65" s="153"/>
      <c r="H65" s="153"/>
      <c r="I65" s="153"/>
      <c r="J65" s="153"/>
      <c r="K65" s="47"/>
      <c r="L65" s="47"/>
      <c r="M65" s="47"/>
      <c r="N65" s="47"/>
      <c r="O65" s="47"/>
    </row>
    <row r="66" spans="2:15" ht="14.25" customHeight="1">
      <c r="B66" s="154" t="s">
        <v>147</v>
      </c>
      <c r="C66" s="154"/>
      <c r="D66" s="155" t="s">
        <v>148</v>
      </c>
      <c r="E66" s="155"/>
      <c r="F66" s="155"/>
      <c r="G66" s="155"/>
      <c r="H66" s="155"/>
      <c r="I66" s="155"/>
      <c r="J66" s="155"/>
      <c r="K66" s="110" t="s">
        <v>144</v>
      </c>
      <c r="L66" s="111">
        <v>2</v>
      </c>
      <c r="M66" s="111">
        <v>36</v>
      </c>
      <c r="N66" s="112">
        <v>19.73</v>
      </c>
      <c r="O66" s="112">
        <v>710.28</v>
      </c>
    </row>
    <row r="67" spans="2:15" ht="14.25" customHeight="1">
      <c r="B67" s="154" t="s">
        <v>173</v>
      </c>
      <c r="C67" s="154"/>
      <c r="D67" s="155" t="s">
        <v>174</v>
      </c>
      <c r="E67" s="155"/>
      <c r="F67" s="155"/>
      <c r="G67" s="155"/>
      <c r="H67" s="155"/>
      <c r="I67" s="155"/>
      <c r="J67" s="155"/>
      <c r="K67" s="110" t="s">
        <v>144</v>
      </c>
      <c r="L67" s="111">
        <v>1</v>
      </c>
      <c r="M67" s="111">
        <v>18</v>
      </c>
      <c r="N67" s="112">
        <v>39.46</v>
      </c>
      <c r="O67" s="112">
        <v>710.28</v>
      </c>
    </row>
    <row r="68" spans="2:15" ht="14.25" customHeight="1">
      <c r="B68" s="47"/>
      <c r="C68" s="47"/>
      <c r="D68" s="47"/>
      <c r="E68" s="47"/>
      <c r="F68" s="47"/>
      <c r="G68" s="47"/>
      <c r="H68" s="47"/>
      <c r="I68" s="47"/>
      <c r="J68" s="47"/>
      <c r="K68" s="47"/>
      <c r="L68" s="47"/>
      <c r="M68" s="47"/>
      <c r="N68" s="47"/>
      <c r="O68" s="113">
        <v>1420.56</v>
      </c>
    </row>
    <row r="69" spans="2:15" ht="14.25" customHeight="1">
      <c r="B69" s="47"/>
      <c r="C69" s="47"/>
      <c r="D69" s="153" t="s">
        <v>118</v>
      </c>
      <c r="E69" s="153"/>
      <c r="F69" s="153"/>
      <c r="G69" s="153"/>
      <c r="H69" s="153"/>
      <c r="I69" s="153"/>
      <c r="J69" s="153"/>
      <c r="K69" s="47"/>
      <c r="L69" s="47"/>
      <c r="M69" s="47"/>
      <c r="N69" s="47"/>
      <c r="O69" s="47"/>
    </row>
    <row r="70" spans="2:15" ht="14.25" customHeight="1">
      <c r="B70" s="154" t="s">
        <v>175</v>
      </c>
      <c r="C70" s="154"/>
      <c r="D70" s="155" t="s">
        <v>176</v>
      </c>
      <c r="E70" s="155"/>
      <c r="F70" s="155"/>
      <c r="G70" s="155"/>
      <c r="H70" s="155"/>
      <c r="I70" s="155"/>
      <c r="J70" s="155"/>
      <c r="K70" s="110" t="s">
        <v>177</v>
      </c>
      <c r="L70" s="47"/>
      <c r="M70" s="111">
        <v>8</v>
      </c>
      <c r="N70" s="112">
        <v>25.29</v>
      </c>
      <c r="O70" s="112">
        <v>202.32</v>
      </c>
    </row>
    <row r="71" spans="2:15" ht="14.25" customHeight="1">
      <c r="B71" s="154" t="s">
        <v>178</v>
      </c>
      <c r="C71" s="154"/>
      <c r="D71" s="155" t="s">
        <v>179</v>
      </c>
      <c r="E71" s="155"/>
      <c r="F71" s="155"/>
      <c r="G71" s="155"/>
      <c r="H71" s="155"/>
      <c r="I71" s="155"/>
      <c r="J71" s="155"/>
      <c r="K71" s="110" t="s">
        <v>180</v>
      </c>
      <c r="L71" s="47"/>
      <c r="M71" s="111">
        <v>2</v>
      </c>
      <c r="N71" s="112">
        <v>27.62</v>
      </c>
      <c r="O71" s="112">
        <v>55.24</v>
      </c>
    </row>
    <row r="72" spans="2:15" ht="14.25" customHeight="1">
      <c r="B72" s="154" t="s">
        <v>181</v>
      </c>
      <c r="C72" s="154"/>
      <c r="D72" s="155" t="s">
        <v>182</v>
      </c>
      <c r="E72" s="155"/>
      <c r="F72" s="155"/>
      <c r="G72" s="155"/>
      <c r="H72" s="155"/>
      <c r="I72" s="155"/>
      <c r="J72" s="155"/>
      <c r="K72" s="110" t="s">
        <v>180</v>
      </c>
      <c r="L72" s="47"/>
      <c r="M72" s="111">
        <v>2</v>
      </c>
      <c r="N72" s="112">
        <v>19.66</v>
      </c>
      <c r="O72" s="112">
        <v>39.32</v>
      </c>
    </row>
    <row r="73" spans="2:15" ht="14.25" customHeight="1">
      <c r="B73" s="154" t="s">
        <v>183</v>
      </c>
      <c r="C73" s="154"/>
      <c r="D73" s="155" t="s">
        <v>184</v>
      </c>
      <c r="E73" s="155"/>
      <c r="F73" s="155"/>
      <c r="G73" s="155"/>
      <c r="H73" s="155"/>
      <c r="I73" s="155"/>
      <c r="J73" s="155"/>
      <c r="K73" s="110" t="s">
        <v>64</v>
      </c>
      <c r="L73" s="47"/>
      <c r="M73" s="111">
        <v>150</v>
      </c>
      <c r="N73" s="112">
        <v>5.74</v>
      </c>
      <c r="O73" s="112">
        <v>861</v>
      </c>
    </row>
    <row r="74" spans="2:15" ht="14.25" customHeight="1">
      <c r="B74" s="154" t="s">
        <v>185</v>
      </c>
      <c r="C74" s="154"/>
      <c r="D74" s="155" t="s">
        <v>186</v>
      </c>
      <c r="E74" s="155"/>
      <c r="F74" s="155"/>
      <c r="G74" s="155"/>
      <c r="H74" s="155"/>
      <c r="I74" s="155"/>
      <c r="J74" s="155"/>
      <c r="K74" s="110" t="s">
        <v>167</v>
      </c>
      <c r="L74" s="47"/>
      <c r="M74" s="111">
        <v>8</v>
      </c>
      <c r="N74" s="112">
        <v>35.28</v>
      </c>
      <c r="O74" s="112">
        <v>282.24</v>
      </c>
    </row>
    <row r="75" spans="2:15" ht="14.25" customHeight="1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113">
        <v>1440.1200000000001</v>
      </c>
    </row>
    <row r="76" spans="2:15" ht="14.25" customHeight="1">
      <c r="B76" s="47"/>
      <c r="C76" s="47"/>
      <c r="D76" s="153" t="s">
        <v>128</v>
      </c>
      <c r="E76" s="153"/>
      <c r="F76" s="153"/>
      <c r="G76" s="153"/>
      <c r="H76" s="153"/>
      <c r="I76" s="153"/>
      <c r="J76" s="153"/>
      <c r="K76" s="47"/>
      <c r="L76" s="47"/>
      <c r="M76" s="47"/>
      <c r="N76" s="47"/>
      <c r="O76" s="47"/>
    </row>
    <row r="77" spans="2:15" ht="14.25" customHeight="1">
      <c r="B77" s="154" t="s">
        <v>187</v>
      </c>
      <c r="C77" s="154"/>
      <c r="D77" s="155" t="s">
        <v>188</v>
      </c>
      <c r="E77" s="155"/>
      <c r="F77" s="155"/>
      <c r="G77" s="155"/>
      <c r="H77" s="155"/>
      <c r="I77" s="155"/>
      <c r="J77" s="155"/>
      <c r="K77" s="110" t="s">
        <v>129</v>
      </c>
      <c r="L77" s="111">
        <v>1</v>
      </c>
      <c r="M77" s="111">
        <v>18</v>
      </c>
      <c r="N77" s="112">
        <v>15.8</v>
      </c>
      <c r="O77" s="112">
        <v>284.40000000000003</v>
      </c>
    </row>
    <row r="78" spans="2:15" ht="14.25" customHeight="1">
      <c r="B78" s="154" t="s">
        <v>153</v>
      </c>
      <c r="C78" s="154"/>
      <c r="D78" s="155" t="s">
        <v>154</v>
      </c>
      <c r="E78" s="155"/>
      <c r="F78" s="155"/>
      <c r="G78" s="155"/>
      <c r="H78" s="155"/>
      <c r="I78" s="155"/>
      <c r="J78" s="155"/>
      <c r="K78" s="110" t="s">
        <v>155</v>
      </c>
      <c r="L78" s="47"/>
      <c r="M78" s="111">
        <v>5</v>
      </c>
      <c r="N78" s="112">
        <v>1420.56</v>
      </c>
      <c r="O78" s="112">
        <v>71.03</v>
      </c>
    </row>
    <row r="79" spans="2:15" ht="14.25" customHeight="1">
      <c r="B79" s="47"/>
      <c r="C79" s="47"/>
      <c r="D79" s="47"/>
      <c r="E79" s="47"/>
      <c r="F79" s="47"/>
      <c r="G79" s="47"/>
      <c r="H79" s="47"/>
      <c r="I79" s="47"/>
      <c r="J79" s="47"/>
      <c r="K79" s="47"/>
      <c r="L79" s="47"/>
      <c r="M79" s="47"/>
      <c r="N79" s="47"/>
      <c r="O79" s="113">
        <v>355.43</v>
      </c>
    </row>
    <row r="80" spans="2:15" ht="14.25" customHeight="1">
      <c r="B80" s="47"/>
      <c r="C80" s="47"/>
      <c r="D80" s="47"/>
      <c r="E80" s="47"/>
      <c r="F80" s="47"/>
      <c r="G80" s="47"/>
      <c r="H80" s="47"/>
      <c r="I80" s="47"/>
      <c r="J80" s="47"/>
      <c r="K80" s="47"/>
      <c r="L80" s="47"/>
      <c r="M80" s="47"/>
      <c r="N80" s="47"/>
      <c r="O80" s="47"/>
    </row>
    <row r="81" spans="2:15" ht="14.25" customHeight="1">
      <c r="B81" s="156" t="s">
        <v>100</v>
      </c>
      <c r="C81" s="156"/>
      <c r="D81" s="152" t="s">
        <v>523</v>
      </c>
      <c r="E81" s="152"/>
      <c r="F81" s="152"/>
      <c r="G81" s="157" t="s">
        <v>269</v>
      </c>
      <c r="H81" s="157"/>
      <c r="I81" s="157"/>
      <c r="J81" s="157"/>
      <c r="K81" s="157"/>
      <c r="L81" s="157"/>
      <c r="M81" s="157"/>
      <c r="N81" s="157"/>
      <c r="O81" s="157"/>
    </row>
    <row r="82" spans="2:15" ht="14.25" customHeight="1">
      <c r="B82" s="154" t="s">
        <v>101</v>
      </c>
      <c r="C82" s="154"/>
      <c r="D82" s="152" t="s">
        <v>170</v>
      </c>
      <c r="E82" s="152"/>
      <c r="F82" s="105" t="s">
        <v>102</v>
      </c>
      <c r="G82" s="106">
        <v>3.8399999999999997E-2</v>
      </c>
      <c r="H82" s="105" t="s">
        <v>103</v>
      </c>
      <c r="I82" s="159">
        <v>3.8399999999999997E-2</v>
      </c>
      <c r="J82" s="159"/>
      <c r="K82" s="158" t="s">
        <v>171</v>
      </c>
      <c r="L82" s="158"/>
      <c r="M82" s="158"/>
      <c r="N82" s="158"/>
      <c r="O82" s="107">
        <v>21825.82</v>
      </c>
    </row>
    <row r="83" spans="2:15" ht="14.25" customHeight="1">
      <c r="B83" s="47"/>
      <c r="C83" s="47"/>
      <c r="D83" s="47"/>
      <c r="E83" s="47"/>
      <c r="F83" s="47"/>
      <c r="G83" s="47"/>
      <c r="H83" s="47"/>
      <c r="I83" s="47"/>
      <c r="J83" s="47"/>
      <c r="K83" s="47"/>
      <c r="L83" s="47"/>
      <c r="M83" s="47"/>
      <c r="N83" s="47"/>
      <c r="O83" s="47"/>
    </row>
    <row r="84" spans="2:15" ht="14.25" customHeight="1">
      <c r="B84" s="152" t="s">
        <v>104</v>
      </c>
      <c r="C84" s="152"/>
      <c r="D84" s="152" t="s">
        <v>105</v>
      </c>
      <c r="E84" s="152"/>
      <c r="F84" s="152"/>
      <c r="G84" s="152"/>
      <c r="H84" s="152"/>
      <c r="I84" s="152"/>
      <c r="J84" s="152"/>
      <c r="K84" s="108" t="s">
        <v>106</v>
      </c>
      <c r="L84" s="109" t="s">
        <v>107</v>
      </c>
      <c r="M84" s="109" t="s">
        <v>108</v>
      </c>
      <c r="N84" s="109" t="s">
        <v>109</v>
      </c>
      <c r="O84" s="109" t="s">
        <v>110</v>
      </c>
    </row>
    <row r="85" spans="2:15" ht="14.25" customHeight="1">
      <c r="B85" s="47"/>
      <c r="C85" s="47"/>
      <c r="D85" s="153" t="s">
        <v>112</v>
      </c>
      <c r="E85" s="153"/>
      <c r="F85" s="153"/>
      <c r="G85" s="153"/>
      <c r="H85" s="153"/>
      <c r="I85" s="153"/>
      <c r="J85" s="153"/>
      <c r="K85" s="47"/>
      <c r="L85" s="47"/>
      <c r="M85" s="47"/>
      <c r="N85" s="47"/>
      <c r="O85" s="47"/>
    </row>
    <row r="86" spans="2:15" ht="14.25" customHeight="1">
      <c r="B86" s="154" t="s">
        <v>147</v>
      </c>
      <c r="C86" s="154"/>
      <c r="D86" s="155" t="s">
        <v>148</v>
      </c>
      <c r="E86" s="155"/>
      <c r="F86" s="155"/>
      <c r="G86" s="155"/>
      <c r="H86" s="155"/>
      <c r="I86" s="155"/>
      <c r="J86" s="155"/>
      <c r="K86" s="110" t="s">
        <v>144</v>
      </c>
      <c r="L86" s="111">
        <v>2</v>
      </c>
      <c r="M86" s="111">
        <v>416.66669999999999</v>
      </c>
      <c r="N86" s="112">
        <v>19.73</v>
      </c>
      <c r="O86" s="112">
        <v>8220.83</v>
      </c>
    </row>
    <row r="87" spans="2:15" ht="14.25" customHeight="1">
      <c r="B87" s="154" t="s">
        <v>173</v>
      </c>
      <c r="C87" s="154"/>
      <c r="D87" s="155" t="s">
        <v>174</v>
      </c>
      <c r="E87" s="155"/>
      <c r="F87" s="155"/>
      <c r="G87" s="155"/>
      <c r="H87" s="155"/>
      <c r="I87" s="155"/>
      <c r="J87" s="155"/>
      <c r="K87" s="110" t="s">
        <v>144</v>
      </c>
      <c r="L87" s="111">
        <v>1</v>
      </c>
      <c r="M87" s="111">
        <v>208.33330000000001</v>
      </c>
      <c r="N87" s="112">
        <v>39.46</v>
      </c>
      <c r="O87" s="112">
        <v>8220.83</v>
      </c>
    </row>
    <row r="88" spans="2:15" ht="14.25" customHeight="1">
      <c r="B88" s="47"/>
      <c r="C88" s="47"/>
      <c r="D88" s="47"/>
      <c r="E88" s="47"/>
      <c r="F88" s="47"/>
      <c r="G88" s="47"/>
      <c r="H88" s="47"/>
      <c r="I88" s="47"/>
      <c r="J88" s="47"/>
      <c r="K88" s="47"/>
      <c r="L88" s="47"/>
      <c r="M88" s="47"/>
      <c r="N88" s="47"/>
      <c r="O88" s="113">
        <v>16441.66</v>
      </c>
    </row>
    <row r="89" spans="2:15" ht="6" customHeight="1">
      <c r="B89" s="47"/>
      <c r="C89" s="47"/>
      <c r="D89" s="153" t="s">
        <v>118</v>
      </c>
      <c r="E89" s="153"/>
      <c r="F89" s="153"/>
      <c r="G89" s="153"/>
      <c r="H89" s="153"/>
      <c r="I89" s="153"/>
      <c r="J89" s="153"/>
      <c r="K89" s="47"/>
      <c r="L89" s="47"/>
      <c r="M89" s="47"/>
      <c r="N89" s="47"/>
      <c r="O89" s="47"/>
    </row>
    <row r="90" spans="2:15" ht="14.25" customHeight="1">
      <c r="B90" s="154" t="s">
        <v>175</v>
      </c>
      <c r="C90" s="154"/>
      <c r="D90" s="155" t="s">
        <v>176</v>
      </c>
      <c r="E90" s="155"/>
      <c r="F90" s="155"/>
      <c r="G90" s="155"/>
      <c r="H90" s="155"/>
      <c r="I90" s="155"/>
      <c r="J90" s="155"/>
      <c r="K90" s="110" t="s">
        <v>177</v>
      </c>
      <c r="L90" s="47"/>
      <c r="M90" s="111">
        <v>5</v>
      </c>
      <c r="N90" s="112">
        <v>25.29</v>
      </c>
      <c r="O90" s="112">
        <v>126.45</v>
      </c>
    </row>
    <row r="91" spans="2:15" ht="14.25" customHeight="1">
      <c r="B91" s="154" t="s">
        <v>178</v>
      </c>
      <c r="C91" s="154"/>
      <c r="D91" s="155" t="s">
        <v>179</v>
      </c>
      <c r="E91" s="155"/>
      <c r="F91" s="155"/>
      <c r="G91" s="155"/>
      <c r="H91" s="155"/>
      <c r="I91" s="155"/>
      <c r="J91" s="155"/>
      <c r="K91" s="110" t="s">
        <v>180</v>
      </c>
      <c r="L91" s="47"/>
      <c r="M91" s="111">
        <v>3</v>
      </c>
      <c r="N91" s="112">
        <v>27.62</v>
      </c>
      <c r="O91" s="112">
        <v>82.86</v>
      </c>
    </row>
    <row r="92" spans="2:15" ht="14.25" customHeight="1">
      <c r="B92" s="154" t="s">
        <v>181</v>
      </c>
      <c r="C92" s="154"/>
      <c r="D92" s="155" t="s">
        <v>182</v>
      </c>
      <c r="E92" s="155"/>
      <c r="F92" s="155"/>
      <c r="G92" s="155"/>
      <c r="H92" s="155"/>
      <c r="I92" s="155"/>
      <c r="J92" s="155"/>
      <c r="K92" s="110" t="s">
        <v>180</v>
      </c>
      <c r="L92" s="47"/>
      <c r="M92" s="111">
        <v>3</v>
      </c>
      <c r="N92" s="112">
        <v>19.66</v>
      </c>
      <c r="O92" s="112">
        <v>58.980000000000004</v>
      </c>
    </row>
    <row r="93" spans="2:15" ht="14.25" customHeight="1">
      <c r="B93" s="154" t="s">
        <v>183</v>
      </c>
      <c r="C93" s="154"/>
      <c r="D93" s="155" t="s">
        <v>184</v>
      </c>
      <c r="E93" s="155"/>
      <c r="F93" s="155"/>
      <c r="G93" s="155"/>
      <c r="H93" s="155"/>
      <c r="I93" s="155"/>
      <c r="J93" s="155"/>
      <c r="K93" s="110" t="s">
        <v>64</v>
      </c>
      <c r="L93" s="47"/>
      <c r="M93" s="111">
        <v>150</v>
      </c>
      <c r="N93" s="112">
        <v>5.74</v>
      </c>
      <c r="O93" s="112">
        <v>861</v>
      </c>
    </row>
    <row r="94" spans="2:15" ht="14.25" customHeight="1">
      <c r="B94" s="154" t="s">
        <v>185</v>
      </c>
      <c r="C94" s="154"/>
      <c r="D94" s="155" t="s">
        <v>186</v>
      </c>
      <c r="E94" s="155"/>
      <c r="F94" s="155"/>
      <c r="G94" s="155"/>
      <c r="H94" s="155"/>
      <c r="I94" s="155"/>
      <c r="J94" s="155"/>
      <c r="K94" s="110" t="s">
        <v>167</v>
      </c>
      <c r="L94" s="47"/>
      <c r="M94" s="111">
        <v>4</v>
      </c>
      <c r="N94" s="112">
        <v>35.28</v>
      </c>
      <c r="O94" s="112">
        <v>141.12</v>
      </c>
    </row>
    <row r="95" spans="2:15" ht="14.25" customHeight="1">
      <c r="B95" s="47"/>
      <c r="C95" s="47"/>
      <c r="D95" s="47"/>
      <c r="E95" s="47"/>
      <c r="F95" s="47"/>
      <c r="G95" s="47"/>
      <c r="H95" s="47"/>
      <c r="I95" s="47"/>
      <c r="J95" s="47"/>
      <c r="K95" s="47"/>
      <c r="L95" s="47"/>
      <c r="M95" s="47"/>
      <c r="N95" s="47"/>
      <c r="O95" s="113">
        <v>1270.4100000000001</v>
      </c>
    </row>
    <row r="96" spans="2:15" ht="14.25" customHeight="1">
      <c r="B96" s="47"/>
      <c r="C96" s="47"/>
      <c r="D96" s="153" t="s">
        <v>128</v>
      </c>
      <c r="E96" s="153"/>
      <c r="F96" s="153"/>
      <c r="G96" s="153"/>
      <c r="H96" s="153"/>
      <c r="I96" s="153"/>
      <c r="J96" s="153"/>
      <c r="K96" s="47"/>
      <c r="L96" s="47"/>
      <c r="M96" s="47"/>
      <c r="N96" s="47"/>
      <c r="O96" s="47"/>
    </row>
    <row r="97" spans="2:15" ht="14.25" customHeight="1">
      <c r="B97" s="154" t="s">
        <v>187</v>
      </c>
      <c r="C97" s="154"/>
      <c r="D97" s="155" t="s">
        <v>188</v>
      </c>
      <c r="E97" s="155"/>
      <c r="F97" s="155"/>
      <c r="G97" s="155"/>
      <c r="H97" s="155"/>
      <c r="I97" s="155"/>
      <c r="J97" s="155"/>
      <c r="K97" s="110" t="s">
        <v>129</v>
      </c>
      <c r="L97" s="111">
        <v>1</v>
      </c>
      <c r="M97" s="111">
        <v>208.33330000000001</v>
      </c>
      <c r="N97" s="112">
        <v>15.8</v>
      </c>
      <c r="O97" s="112">
        <v>3291.67</v>
      </c>
    </row>
    <row r="98" spans="2:15" ht="14.25" customHeight="1">
      <c r="B98" s="154" t="s">
        <v>153</v>
      </c>
      <c r="C98" s="154"/>
      <c r="D98" s="155" t="s">
        <v>154</v>
      </c>
      <c r="E98" s="155"/>
      <c r="F98" s="155"/>
      <c r="G98" s="155"/>
      <c r="H98" s="155"/>
      <c r="I98" s="155"/>
      <c r="J98" s="155"/>
      <c r="K98" s="110" t="s">
        <v>155</v>
      </c>
      <c r="L98" s="47"/>
      <c r="M98" s="111">
        <v>5</v>
      </c>
      <c r="N98" s="112">
        <v>16441.66</v>
      </c>
      <c r="O98" s="112">
        <v>822.08</v>
      </c>
    </row>
    <row r="99" spans="2:15" ht="14.25" customHeight="1">
      <c r="B99" s="47"/>
      <c r="C99" s="47"/>
      <c r="D99" s="47"/>
      <c r="E99" s="47"/>
      <c r="F99" s="47"/>
      <c r="G99" s="47"/>
      <c r="H99" s="47"/>
      <c r="I99" s="47"/>
      <c r="J99" s="47"/>
      <c r="K99" s="47"/>
      <c r="L99" s="47"/>
      <c r="M99" s="47"/>
      <c r="N99" s="47"/>
      <c r="O99" s="113">
        <v>4113.75</v>
      </c>
    </row>
    <row r="100" spans="2:15" ht="14.25" customHeight="1">
      <c r="B100" s="47"/>
      <c r="C100" s="47"/>
      <c r="D100" s="47"/>
      <c r="E100" s="47"/>
      <c r="F100" s="47"/>
      <c r="G100" s="47"/>
      <c r="H100" s="47"/>
      <c r="I100" s="47"/>
      <c r="J100" s="47"/>
      <c r="K100" s="47"/>
      <c r="L100" s="47"/>
      <c r="M100" s="47"/>
      <c r="N100" s="47"/>
      <c r="O100" s="47"/>
    </row>
    <row r="101" spans="2:15" ht="14.25" customHeight="1">
      <c r="B101" s="156" t="s">
        <v>100</v>
      </c>
      <c r="C101" s="156"/>
      <c r="D101" s="152" t="s">
        <v>524</v>
      </c>
      <c r="E101" s="152"/>
      <c r="F101" s="152"/>
      <c r="G101" s="157" t="s">
        <v>272</v>
      </c>
      <c r="H101" s="157"/>
      <c r="I101" s="157"/>
      <c r="J101" s="157"/>
      <c r="K101" s="157"/>
      <c r="L101" s="157"/>
      <c r="M101" s="157"/>
      <c r="N101" s="157"/>
      <c r="O101" s="157"/>
    </row>
    <row r="102" spans="2:15" ht="14.25" customHeight="1">
      <c r="B102" s="154" t="s">
        <v>101</v>
      </c>
      <c r="C102" s="154"/>
      <c r="D102" s="152" t="s">
        <v>366</v>
      </c>
      <c r="E102" s="152"/>
      <c r="F102" s="105" t="s">
        <v>102</v>
      </c>
      <c r="G102" s="106">
        <v>0.26670000000000005</v>
      </c>
      <c r="H102" s="105" t="s">
        <v>103</v>
      </c>
      <c r="I102" s="159">
        <v>0.26670000000000005</v>
      </c>
      <c r="J102" s="159"/>
      <c r="K102" s="158" t="s">
        <v>367</v>
      </c>
      <c r="L102" s="158"/>
      <c r="M102" s="158"/>
      <c r="N102" s="158"/>
      <c r="O102" s="107">
        <v>77416.05</v>
      </c>
    </row>
    <row r="103" spans="2:15" ht="14.25" customHeight="1">
      <c r="B103" s="47"/>
      <c r="C103" s="47"/>
      <c r="D103" s="47"/>
      <c r="E103" s="47"/>
      <c r="F103" s="47"/>
      <c r="G103" s="47"/>
      <c r="H103" s="47"/>
      <c r="I103" s="47"/>
      <c r="J103" s="47"/>
      <c r="K103" s="47"/>
      <c r="L103" s="47"/>
      <c r="M103" s="47"/>
      <c r="N103" s="47"/>
      <c r="O103" s="47"/>
    </row>
    <row r="104" spans="2:15" ht="14.25" customHeight="1">
      <c r="B104" s="152" t="s">
        <v>104</v>
      </c>
      <c r="C104" s="152"/>
      <c r="D104" s="152" t="s">
        <v>105</v>
      </c>
      <c r="E104" s="152"/>
      <c r="F104" s="152"/>
      <c r="G104" s="152"/>
      <c r="H104" s="152"/>
      <c r="I104" s="152"/>
      <c r="J104" s="152"/>
      <c r="K104" s="108" t="s">
        <v>106</v>
      </c>
      <c r="L104" s="109" t="s">
        <v>107</v>
      </c>
      <c r="M104" s="109" t="s">
        <v>108</v>
      </c>
      <c r="N104" s="109" t="s">
        <v>109</v>
      </c>
      <c r="O104" s="109" t="s">
        <v>110</v>
      </c>
    </row>
    <row r="105" spans="2:15" ht="14.25" customHeight="1">
      <c r="B105" s="47"/>
      <c r="C105" s="47"/>
      <c r="D105" s="153" t="s">
        <v>112</v>
      </c>
      <c r="E105" s="153"/>
      <c r="F105" s="153"/>
      <c r="G105" s="153"/>
      <c r="H105" s="153"/>
      <c r="I105" s="153"/>
      <c r="J105" s="153"/>
      <c r="K105" s="47"/>
      <c r="L105" s="47"/>
      <c r="M105" s="47"/>
      <c r="N105" s="47"/>
      <c r="O105" s="47"/>
    </row>
    <row r="106" spans="2:15" ht="14.25" customHeight="1">
      <c r="B106" s="154" t="s">
        <v>142</v>
      </c>
      <c r="C106" s="154"/>
      <c r="D106" s="155" t="s">
        <v>143</v>
      </c>
      <c r="E106" s="155"/>
      <c r="F106" s="155"/>
      <c r="G106" s="155"/>
      <c r="H106" s="155"/>
      <c r="I106" s="155"/>
      <c r="J106" s="155"/>
      <c r="K106" s="110" t="s">
        <v>144</v>
      </c>
      <c r="L106" s="111">
        <v>1</v>
      </c>
      <c r="M106" s="111">
        <v>30</v>
      </c>
      <c r="N106" s="112">
        <v>36.78</v>
      </c>
      <c r="O106" s="112">
        <v>1103.4000000000001</v>
      </c>
    </row>
    <row r="107" spans="2:15" ht="14.25" customHeight="1">
      <c r="B107" s="154" t="s">
        <v>147</v>
      </c>
      <c r="C107" s="154"/>
      <c r="D107" s="155" t="s">
        <v>148</v>
      </c>
      <c r="E107" s="155"/>
      <c r="F107" s="155"/>
      <c r="G107" s="155"/>
      <c r="H107" s="155"/>
      <c r="I107" s="155"/>
      <c r="J107" s="155"/>
      <c r="K107" s="110" t="s">
        <v>144</v>
      </c>
      <c r="L107" s="111">
        <v>2</v>
      </c>
      <c r="M107" s="111">
        <v>60</v>
      </c>
      <c r="N107" s="112">
        <v>19.73</v>
      </c>
      <c r="O107" s="112">
        <v>1183.8</v>
      </c>
    </row>
    <row r="108" spans="2:15" ht="14.25" customHeight="1">
      <c r="B108" s="154" t="s">
        <v>161</v>
      </c>
      <c r="C108" s="154"/>
      <c r="D108" s="155" t="s">
        <v>162</v>
      </c>
      <c r="E108" s="155"/>
      <c r="F108" s="155"/>
      <c r="G108" s="155"/>
      <c r="H108" s="155"/>
      <c r="I108" s="155"/>
      <c r="J108" s="155"/>
      <c r="K108" s="110" t="s">
        <v>144</v>
      </c>
      <c r="L108" s="111">
        <v>2</v>
      </c>
      <c r="M108" s="111">
        <v>60</v>
      </c>
      <c r="N108" s="112">
        <v>19.73</v>
      </c>
      <c r="O108" s="112">
        <v>1183.8</v>
      </c>
    </row>
    <row r="109" spans="2:15" ht="14.25" customHeight="1">
      <c r="B109" s="47"/>
      <c r="C109" s="47"/>
      <c r="D109" s="47"/>
      <c r="E109" s="47"/>
      <c r="F109" s="47"/>
      <c r="G109" s="47"/>
      <c r="H109" s="47"/>
      <c r="I109" s="47"/>
      <c r="J109" s="47"/>
      <c r="K109" s="47"/>
      <c r="L109" s="47"/>
      <c r="M109" s="47"/>
      <c r="N109" s="47"/>
      <c r="O109" s="113">
        <v>3471</v>
      </c>
    </row>
    <row r="110" spans="2:15" ht="14.25" customHeight="1">
      <c r="B110" s="47"/>
      <c r="C110" s="47"/>
      <c r="D110" s="153" t="s">
        <v>128</v>
      </c>
      <c r="E110" s="153"/>
      <c r="F110" s="153"/>
      <c r="G110" s="153"/>
      <c r="H110" s="153"/>
      <c r="I110" s="153"/>
      <c r="J110" s="153"/>
      <c r="K110" s="47"/>
      <c r="L110" s="47"/>
      <c r="M110" s="47"/>
      <c r="N110" s="47"/>
      <c r="O110" s="47"/>
    </row>
    <row r="111" spans="2:15" ht="14.25" customHeight="1">
      <c r="B111" s="154" t="s">
        <v>339</v>
      </c>
      <c r="C111" s="154"/>
      <c r="D111" s="155" t="s">
        <v>190</v>
      </c>
      <c r="E111" s="155"/>
      <c r="F111" s="155"/>
      <c r="G111" s="155"/>
      <c r="H111" s="155"/>
      <c r="I111" s="155"/>
      <c r="J111" s="155"/>
      <c r="K111" s="110" t="s">
        <v>129</v>
      </c>
      <c r="L111" s="111">
        <v>0.5</v>
      </c>
      <c r="M111" s="111">
        <v>15</v>
      </c>
      <c r="N111" s="112">
        <v>189.37</v>
      </c>
      <c r="O111" s="112">
        <v>2840.55</v>
      </c>
    </row>
    <row r="112" spans="2:15" ht="14.25" customHeight="1">
      <c r="B112" s="154" t="s">
        <v>149</v>
      </c>
      <c r="C112" s="154"/>
      <c r="D112" s="155" t="s">
        <v>150</v>
      </c>
      <c r="E112" s="155"/>
      <c r="F112" s="155"/>
      <c r="G112" s="155"/>
      <c r="H112" s="155"/>
      <c r="I112" s="155"/>
      <c r="J112" s="155"/>
      <c r="K112" s="110" t="s">
        <v>129</v>
      </c>
      <c r="L112" s="111">
        <v>0.5</v>
      </c>
      <c r="M112" s="111">
        <v>15</v>
      </c>
      <c r="N112" s="112">
        <v>403.68</v>
      </c>
      <c r="O112" s="112">
        <v>6055.2</v>
      </c>
    </row>
    <row r="113" spans="2:15" ht="14.25" customHeight="1">
      <c r="B113" s="154" t="s">
        <v>151</v>
      </c>
      <c r="C113" s="154"/>
      <c r="D113" s="155" t="s">
        <v>152</v>
      </c>
      <c r="E113" s="155"/>
      <c r="F113" s="155"/>
      <c r="G113" s="155"/>
      <c r="H113" s="155"/>
      <c r="I113" s="155"/>
      <c r="J113" s="155"/>
      <c r="K113" s="110" t="s">
        <v>129</v>
      </c>
      <c r="L113" s="111">
        <v>0.25</v>
      </c>
      <c r="M113" s="111">
        <v>7.5</v>
      </c>
      <c r="N113" s="112">
        <v>378.06</v>
      </c>
      <c r="O113" s="112">
        <v>2835.4500000000003</v>
      </c>
    </row>
    <row r="114" spans="2:15" ht="14.25" customHeight="1">
      <c r="B114" s="154" t="s">
        <v>168</v>
      </c>
      <c r="C114" s="154"/>
      <c r="D114" s="155" t="s">
        <v>169</v>
      </c>
      <c r="E114" s="155"/>
      <c r="F114" s="155"/>
      <c r="G114" s="155"/>
      <c r="H114" s="155"/>
      <c r="I114" s="155"/>
      <c r="J114" s="155"/>
      <c r="K114" s="110" t="s">
        <v>129</v>
      </c>
      <c r="L114" s="111">
        <v>1</v>
      </c>
      <c r="M114" s="111">
        <v>30</v>
      </c>
      <c r="N114" s="112">
        <v>297.75</v>
      </c>
      <c r="O114" s="112">
        <v>8932.5</v>
      </c>
    </row>
    <row r="115" spans="2:15" ht="14.25" customHeight="1">
      <c r="B115" s="154" t="s">
        <v>334</v>
      </c>
      <c r="C115" s="154"/>
      <c r="D115" s="156" t="s">
        <v>158</v>
      </c>
      <c r="E115" s="156"/>
      <c r="F115" s="156"/>
      <c r="G115" s="156"/>
      <c r="H115" s="156"/>
      <c r="I115" s="156"/>
      <c r="J115" s="156"/>
      <c r="K115" s="110" t="s">
        <v>129</v>
      </c>
      <c r="L115" s="111">
        <v>1</v>
      </c>
      <c r="M115" s="111">
        <v>30</v>
      </c>
      <c r="N115" s="112">
        <v>200.42000000000002</v>
      </c>
      <c r="O115" s="112">
        <v>6012.6</v>
      </c>
    </row>
    <row r="116" spans="2:15" ht="14.25" customHeight="1">
      <c r="B116" s="47"/>
      <c r="C116" s="47"/>
      <c r="D116" s="156"/>
      <c r="E116" s="156"/>
      <c r="F116" s="156"/>
      <c r="G116" s="156"/>
      <c r="H116" s="156"/>
      <c r="I116" s="156"/>
      <c r="J116" s="156"/>
      <c r="K116" s="47"/>
      <c r="L116" s="47"/>
      <c r="M116" s="47"/>
      <c r="N116" s="47"/>
      <c r="O116" s="47"/>
    </row>
    <row r="117" spans="2:15" ht="14.25" customHeight="1">
      <c r="B117" s="154" t="s">
        <v>163</v>
      </c>
      <c r="C117" s="154"/>
      <c r="D117" s="155" t="s">
        <v>164</v>
      </c>
      <c r="E117" s="155"/>
      <c r="F117" s="155"/>
      <c r="G117" s="155"/>
      <c r="H117" s="155"/>
      <c r="I117" s="155"/>
      <c r="J117" s="155"/>
      <c r="K117" s="110" t="s">
        <v>129</v>
      </c>
      <c r="L117" s="111">
        <v>1</v>
      </c>
      <c r="M117" s="111">
        <v>30</v>
      </c>
      <c r="N117" s="112">
        <v>202.59</v>
      </c>
      <c r="O117" s="112">
        <v>6077.7</v>
      </c>
    </row>
    <row r="118" spans="2:15" ht="14.25" customHeight="1">
      <c r="B118" s="154" t="s">
        <v>153</v>
      </c>
      <c r="C118" s="154"/>
      <c r="D118" s="155" t="s">
        <v>154</v>
      </c>
      <c r="E118" s="155"/>
      <c r="F118" s="155"/>
      <c r="G118" s="155"/>
      <c r="H118" s="155"/>
      <c r="I118" s="155"/>
      <c r="J118" s="155"/>
      <c r="K118" s="110" t="s">
        <v>155</v>
      </c>
      <c r="L118" s="47"/>
      <c r="M118" s="111">
        <v>5</v>
      </c>
      <c r="N118" s="112">
        <v>3471</v>
      </c>
      <c r="O118" s="112">
        <v>173.55</v>
      </c>
    </row>
    <row r="119" spans="2:15" ht="14.25" customHeight="1">
      <c r="B119" s="47"/>
      <c r="C119" s="47"/>
      <c r="D119" s="47"/>
      <c r="E119" s="47"/>
      <c r="F119" s="47"/>
      <c r="G119" s="47"/>
      <c r="H119" s="47"/>
      <c r="I119" s="47"/>
      <c r="J119" s="47"/>
      <c r="K119" s="47"/>
      <c r="L119" s="47"/>
      <c r="M119" s="47"/>
      <c r="N119" s="47"/>
      <c r="O119" s="113">
        <v>32927.550000000003</v>
      </c>
    </row>
    <row r="120" spans="2:15" ht="14.25" customHeight="1">
      <c r="B120" s="47"/>
      <c r="C120" s="47"/>
      <c r="D120" s="153" t="s">
        <v>111</v>
      </c>
      <c r="E120" s="153"/>
      <c r="F120" s="153"/>
      <c r="G120" s="153"/>
      <c r="H120" s="153"/>
      <c r="I120" s="153"/>
      <c r="J120" s="153"/>
      <c r="K120" s="47"/>
      <c r="L120" s="47"/>
      <c r="M120" s="47"/>
      <c r="N120" s="47"/>
      <c r="O120" s="47"/>
    </row>
    <row r="121" spans="2:15" ht="14.25" customHeight="1">
      <c r="B121" s="154" t="s">
        <v>380</v>
      </c>
      <c r="C121" s="154"/>
      <c r="D121" s="155" t="s">
        <v>381</v>
      </c>
      <c r="E121" s="155"/>
      <c r="F121" s="155"/>
      <c r="G121" s="155"/>
      <c r="H121" s="155"/>
      <c r="I121" s="155"/>
      <c r="J121" s="155"/>
      <c r="K121" s="110" t="s">
        <v>66</v>
      </c>
      <c r="L121" s="47"/>
      <c r="M121" s="111">
        <v>750</v>
      </c>
      <c r="N121" s="112">
        <v>54.69</v>
      </c>
      <c r="O121" s="112">
        <v>41017.5</v>
      </c>
    </row>
    <row r="122" spans="2:15" ht="14.25" customHeight="1">
      <c r="B122" s="47"/>
      <c r="C122" s="47"/>
      <c r="D122" s="47"/>
      <c r="E122" s="47"/>
      <c r="F122" s="47"/>
      <c r="G122" s="47"/>
      <c r="H122" s="47"/>
      <c r="I122" s="47"/>
      <c r="J122" s="47"/>
      <c r="K122" s="47"/>
      <c r="L122" s="47"/>
      <c r="M122" s="47"/>
      <c r="N122" s="47"/>
      <c r="O122" s="113">
        <v>41017.5</v>
      </c>
    </row>
    <row r="123" spans="2:15" ht="14.25" customHeight="1">
      <c r="B123" s="47"/>
      <c r="C123" s="47"/>
      <c r="D123" s="47"/>
      <c r="E123" s="47"/>
      <c r="F123" s="47"/>
      <c r="G123" s="47"/>
      <c r="H123" s="47"/>
      <c r="I123" s="47"/>
      <c r="J123" s="47"/>
      <c r="K123" s="47"/>
      <c r="L123" s="47"/>
      <c r="M123" s="47"/>
      <c r="N123" s="47"/>
      <c r="O123" s="47"/>
    </row>
    <row r="124" spans="2:15" ht="14.25" customHeight="1">
      <c r="B124" s="156" t="s">
        <v>100</v>
      </c>
      <c r="C124" s="156"/>
      <c r="D124" s="152" t="s">
        <v>525</v>
      </c>
      <c r="E124" s="152"/>
      <c r="F124" s="152"/>
      <c r="G124" s="157" t="s">
        <v>274</v>
      </c>
      <c r="H124" s="157"/>
      <c r="I124" s="157"/>
      <c r="J124" s="157"/>
      <c r="K124" s="157"/>
      <c r="L124" s="157"/>
      <c r="M124" s="157"/>
      <c r="N124" s="157"/>
      <c r="O124" s="157"/>
    </row>
    <row r="125" spans="2:15" ht="14.25" customHeight="1">
      <c r="B125" s="154" t="s">
        <v>101</v>
      </c>
      <c r="C125" s="154"/>
      <c r="D125" s="152" t="s">
        <v>156</v>
      </c>
      <c r="E125" s="152"/>
      <c r="F125" s="105" t="s">
        <v>102</v>
      </c>
      <c r="G125" s="106">
        <v>400</v>
      </c>
      <c r="H125" s="105" t="s">
        <v>103</v>
      </c>
      <c r="I125" s="159">
        <v>400</v>
      </c>
      <c r="J125" s="159"/>
      <c r="K125" s="158" t="s">
        <v>157</v>
      </c>
      <c r="L125" s="158"/>
      <c r="M125" s="158"/>
      <c r="N125" s="158"/>
      <c r="O125" s="107">
        <v>10.06</v>
      </c>
    </row>
    <row r="126" spans="2:15" ht="14.25" customHeight="1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</row>
    <row r="127" spans="2:15" ht="14.25" customHeight="1">
      <c r="B127" s="152" t="s">
        <v>104</v>
      </c>
      <c r="C127" s="152"/>
      <c r="D127" s="152" t="s">
        <v>105</v>
      </c>
      <c r="E127" s="152"/>
      <c r="F127" s="152"/>
      <c r="G127" s="152"/>
      <c r="H127" s="152"/>
      <c r="I127" s="152"/>
      <c r="J127" s="152"/>
      <c r="K127" s="108" t="s">
        <v>106</v>
      </c>
      <c r="L127" s="109" t="s">
        <v>107</v>
      </c>
      <c r="M127" s="109" t="s">
        <v>108</v>
      </c>
      <c r="N127" s="109" t="s">
        <v>109</v>
      </c>
      <c r="O127" s="109" t="s">
        <v>110</v>
      </c>
    </row>
    <row r="128" spans="2:15" ht="14.25" customHeight="1">
      <c r="B128" s="47"/>
      <c r="C128" s="47"/>
      <c r="D128" s="153" t="s">
        <v>112</v>
      </c>
      <c r="E128" s="153"/>
      <c r="F128" s="153"/>
      <c r="G128" s="153"/>
      <c r="H128" s="153"/>
      <c r="I128" s="153"/>
      <c r="J128" s="153"/>
      <c r="K128" s="47"/>
      <c r="L128" s="47"/>
      <c r="M128" s="47"/>
      <c r="N128" s="47"/>
      <c r="O128" s="47"/>
    </row>
    <row r="129" spans="2:15" ht="14.25" customHeight="1">
      <c r="B129" s="154" t="s">
        <v>142</v>
      </c>
      <c r="C129" s="154"/>
      <c r="D129" s="155" t="s">
        <v>143</v>
      </c>
      <c r="E129" s="155"/>
      <c r="F129" s="155"/>
      <c r="G129" s="155"/>
      <c r="H129" s="155"/>
      <c r="I129" s="155"/>
      <c r="J129" s="155"/>
      <c r="K129" s="110" t="s">
        <v>144</v>
      </c>
      <c r="L129" s="111">
        <v>0.1</v>
      </c>
      <c r="M129" s="111">
        <v>2E-3</v>
      </c>
      <c r="N129" s="112">
        <v>36.78</v>
      </c>
      <c r="O129" s="112">
        <v>7.0000000000000007E-2</v>
      </c>
    </row>
    <row r="130" spans="2:15" ht="14.25" customHeight="1">
      <c r="B130" s="154" t="s">
        <v>147</v>
      </c>
      <c r="C130" s="154"/>
      <c r="D130" s="155" t="s">
        <v>148</v>
      </c>
      <c r="E130" s="155"/>
      <c r="F130" s="155"/>
      <c r="G130" s="155"/>
      <c r="H130" s="155"/>
      <c r="I130" s="155"/>
      <c r="J130" s="155"/>
      <c r="K130" s="110" t="s">
        <v>144</v>
      </c>
      <c r="L130" s="111">
        <v>1</v>
      </c>
      <c r="M130" s="111">
        <v>0.02</v>
      </c>
      <c r="N130" s="112">
        <v>19.73</v>
      </c>
      <c r="O130" s="112">
        <v>0.39</v>
      </c>
    </row>
    <row r="131" spans="2:15" ht="14.25" customHeight="1">
      <c r="B131" s="47"/>
      <c r="C131" s="47"/>
      <c r="D131" s="47"/>
      <c r="E131" s="47"/>
      <c r="F131" s="47"/>
      <c r="G131" s="47"/>
      <c r="H131" s="47"/>
      <c r="I131" s="47"/>
      <c r="J131" s="47"/>
      <c r="K131" s="47"/>
      <c r="L131" s="47"/>
      <c r="M131" s="47"/>
      <c r="N131" s="47"/>
      <c r="O131" s="113">
        <v>0.46</v>
      </c>
    </row>
    <row r="132" spans="2:15" ht="14.25" customHeight="1">
      <c r="B132" s="47"/>
      <c r="C132" s="47"/>
      <c r="D132" s="153" t="s">
        <v>128</v>
      </c>
      <c r="E132" s="153"/>
      <c r="F132" s="153"/>
      <c r="G132" s="153"/>
      <c r="H132" s="153"/>
      <c r="I132" s="153"/>
      <c r="J132" s="153"/>
      <c r="K132" s="47"/>
      <c r="L132" s="47"/>
      <c r="M132" s="47"/>
      <c r="N132" s="47"/>
      <c r="O132" s="47"/>
    </row>
    <row r="133" spans="2:15" ht="14.25" customHeight="1">
      <c r="B133" s="154" t="s">
        <v>149</v>
      </c>
      <c r="C133" s="154"/>
      <c r="D133" s="155" t="s">
        <v>150</v>
      </c>
      <c r="E133" s="155"/>
      <c r="F133" s="155"/>
      <c r="G133" s="155"/>
      <c r="H133" s="155"/>
      <c r="I133" s="155"/>
      <c r="J133" s="155"/>
      <c r="K133" s="110" t="s">
        <v>129</v>
      </c>
      <c r="L133" s="111">
        <v>0.25</v>
      </c>
      <c r="M133" s="111">
        <v>5.0000000000000001E-3</v>
      </c>
      <c r="N133" s="112">
        <v>403.68</v>
      </c>
      <c r="O133" s="112">
        <v>2.02</v>
      </c>
    </row>
    <row r="134" spans="2:15" ht="14.25" customHeight="1">
      <c r="B134" s="154" t="s">
        <v>151</v>
      </c>
      <c r="C134" s="154"/>
      <c r="D134" s="155" t="s">
        <v>152</v>
      </c>
      <c r="E134" s="155"/>
      <c r="F134" s="155"/>
      <c r="G134" s="155"/>
      <c r="H134" s="155"/>
      <c r="I134" s="155"/>
      <c r="J134" s="155"/>
      <c r="K134" s="110" t="s">
        <v>129</v>
      </c>
      <c r="L134" s="111">
        <v>1</v>
      </c>
      <c r="M134" s="111">
        <v>0.02</v>
      </c>
      <c r="N134" s="112">
        <v>378.06</v>
      </c>
      <c r="O134" s="112">
        <v>7.5600000000000005</v>
      </c>
    </row>
    <row r="135" spans="2:15" ht="14.25" customHeight="1">
      <c r="B135" s="154" t="s">
        <v>153</v>
      </c>
      <c r="C135" s="154"/>
      <c r="D135" s="155" t="s">
        <v>154</v>
      </c>
      <c r="E135" s="155"/>
      <c r="F135" s="155"/>
      <c r="G135" s="155"/>
      <c r="H135" s="155"/>
      <c r="I135" s="155"/>
      <c r="J135" s="155"/>
      <c r="K135" s="110" t="s">
        <v>155</v>
      </c>
      <c r="L135" s="47"/>
      <c r="M135" s="111">
        <v>5</v>
      </c>
      <c r="N135" s="112">
        <v>0.46</v>
      </c>
      <c r="O135" s="112">
        <v>0.02</v>
      </c>
    </row>
    <row r="136" spans="2:15" ht="14.25" customHeight="1">
      <c r="B136" s="47"/>
      <c r="C136" s="47"/>
      <c r="D136" s="47"/>
      <c r="E136" s="47"/>
      <c r="F136" s="47"/>
      <c r="G136" s="47"/>
      <c r="H136" s="47"/>
      <c r="I136" s="47"/>
      <c r="J136" s="47"/>
      <c r="K136" s="47"/>
      <c r="L136" s="47"/>
      <c r="M136" s="47"/>
      <c r="N136" s="47"/>
      <c r="O136" s="113">
        <v>9.6</v>
      </c>
    </row>
    <row r="137" spans="2:15" ht="14.25" customHeight="1">
      <c r="B137" s="47"/>
      <c r="C137" s="47"/>
      <c r="D137" s="47"/>
      <c r="E137" s="47"/>
      <c r="F137" s="47"/>
      <c r="G137" s="47"/>
      <c r="H137" s="47"/>
      <c r="I137" s="47"/>
      <c r="J137" s="47"/>
      <c r="K137" s="47"/>
      <c r="L137" s="47"/>
      <c r="M137" s="47"/>
      <c r="N137" s="47"/>
      <c r="O137" s="47"/>
    </row>
    <row r="138" spans="2:15" ht="14.25" customHeight="1">
      <c r="B138" s="156" t="s">
        <v>100</v>
      </c>
      <c r="C138" s="156"/>
      <c r="D138" s="152" t="s">
        <v>526</v>
      </c>
      <c r="E138" s="152"/>
      <c r="F138" s="152"/>
      <c r="G138" s="160" t="s">
        <v>273</v>
      </c>
      <c r="H138" s="160"/>
      <c r="I138" s="160"/>
      <c r="J138" s="160"/>
      <c r="K138" s="160"/>
      <c r="L138" s="160"/>
      <c r="M138" s="160"/>
      <c r="N138" s="160"/>
      <c r="O138" s="160"/>
    </row>
    <row r="139" spans="2:15" ht="14.25" customHeight="1">
      <c r="B139" s="47"/>
      <c r="C139" s="47"/>
      <c r="D139" s="47"/>
      <c r="E139" s="47"/>
      <c r="F139" s="47"/>
      <c r="G139" s="160"/>
      <c r="H139" s="160"/>
      <c r="I139" s="160"/>
      <c r="J139" s="160"/>
      <c r="K139" s="160"/>
      <c r="L139" s="160"/>
      <c r="M139" s="160"/>
      <c r="N139" s="160"/>
      <c r="O139" s="160"/>
    </row>
    <row r="140" spans="2:15" ht="14.25" customHeight="1">
      <c r="B140" s="154" t="s">
        <v>101</v>
      </c>
      <c r="C140" s="154"/>
      <c r="D140" s="152" t="s">
        <v>170</v>
      </c>
      <c r="E140" s="152"/>
      <c r="F140" s="105" t="s">
        <v>102</v>
      </c>
      <c r="G140" s="106">
        <v>3.56E-2</v>
      </c>
      <c r="H140" s="105" t="s">
        <v>103</v>
      </c>
      <c r="I140" s="159">
        <v>3.56E-2</v>
      </c>
      <c r="J140" s="159"/>
      <c r="K140" s="158" t="s">
        <v>171</v>
      </c>
      <c r="L140" s="158"/>
      <c r="M140" s="158"/>
      <c r="N140" s="158"/>
      <c r="O140" s="107">
        <v>111757.51000000001</v>
      </c>
    </row>
    <row r="141" spans="2:15" ht="14.25" customHeight="1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</row>
    <row r="142" spans="2:15" ht="14.25" customHeight="1">
      <c r="B142" s="152" t="s">
        <v>104</v>
      </c>
      <c r="C142" s="152"/>
      <c r="D142" s="152" t="s">
        <v>105</v>
      </c>
      <c r="E142" s="152"/>
      <c r="F142" s="152"/>
      <c r="G142" s="152"/>
      <c r="H142" s="152"/>
      <c r="I142" s="152"/>
      <c r="J142" s="152"/>
      <c r="K142" s="108" t="s">
        <v>106</v>
      </c>
      <c r="L142" s="109" t="s">
        <v>107</v>
      </c>
      <c r="M142" s="109" t="s">
        <v>108</v>
      </c>
      <c r="N142" s="109" t="s">
        <v>109</v>
      </c>
      <c r="O142" s="109" t="s">
        <v>110</v>
      </c>
    </row>
    <row r="143" spans="2:15" ht="14.25" customHeight="1">
      <c r="B143" s="47"/>
      <c r="C143" s="47"/>
      <c r="D143" s="153" t="s">
        <v>112</v>
      </c>
      <c r="E143" s="153"/>
      <c r="F143" s="153"/>
      <c r="G143" s="153"/>
      <c r="H143" s="153"/>
      <c r="I143" s="153"/>
      <c r="J143" s="153"/>
      <c r="K143" s="47"/>
      <c r="L143" s="47"/>
      <c r="M143" s="47"/>
      <c r="N143" s="47"/>
      <c r="O143" s="47"/>
    </row>
    <row r="144" spans="2:15" ht="14.25" customHeight="1">
      <c r="B144" s="154" t="s">
        <v>145</v>
      </c>
      <c r="C144" s="154"/>
      <c r="D144" s="155" t="s">
        <v>146</v>
      </c>
      <c r="E144" s="155"/>
      <c r="F144" s="155"/>
      <c r="G144" s="155"/>
      <c r="H144" s="155"/>
      <c r="I144" s="155"/>
      <c r="J144" s="155"/>
      <c r="K144" s="110" t="s">
        <v>144</v>
      </c>
      <c r="L144" s="111">
        <v>1</v>
      </c>
      <c r="M144" s="111">
        <v>225</v>
      </c>
      <c r="N144" s="112">
        <v>21.96</v>
      </c>
      <c r="O144" s="112">
        <v>4941</v>
      </c>
    </row>
    <row r="145" spans="2:15" ht="14.25" customHeight="1">
      <c r="B145" s="154" t="s">
        <v>161</v>
      </c>
      <c r="C145" s="154"/>
      <c r="D145" s="155" t="s">
        <v>162</v>
      </c>
      <c r="E145" s="155"/>
      <c r="F145" s="155"/>
      <c r="G145" s="155"/>
      <c r="H145" s="155"/>
      <c r="I145" s="155"/>
      <c r="J145" s="155"/>
      <c r="K145" s="110" t="s">
        <v>144</v>
      </c>
      <c r="L145" s="111">
        <v>2</v>
      </c>
      <c r="M145" s="111">
        <v>450</v>
      </c>
      <c r="N145" s="112">
        <v>19.73</v>
      </c>
      <c r="O145" s="112">
        <v>8878.5</v>
      </c>
    </row>
    <row r="146" spans="2:15" ht="14.25" customHeight="1">
      <c r="B146" s="47"/>
      <c r="C146" s="47"/>
      <c r="D146" s="47"/>
      <c r="E146" s="47"/>
      <c r="F146" s="47"/>
      <c r="G146" s="47"/>
      <c r="H146" s="47"/>
      <c r="I146" s="47"/>
      <c r="J146" s="47"/>
      <c r="K146" s="47"/>
      <c r="L146" s="47"/>
      <c r="M146" s="47"/>
      <c r="N146" s="47"/>
      <c r="O146" s="113">
        <v>13819.5</v>
      </c>
    </row>
    <row r="147" spans="2:15" ht="14.25" customHeight="1">
      <c r="B147" s="47"/>
      <c r="C147" s="47"/>
      <c r="D147" s="153" t="s">
        <v>128</v>
      </c>
      <c r="E147" s="153"/>
      <c r="F147" s="153"/>
      <c r="G147" s="153"/>
      <c r="H147" s="153"/>
      <c r="I147" s="153"/>
      <c r="J147" s="153"/>
      <c r="K147" s="47"/>
      <c r="L147" s="47"/>
      <c r="M147" s="47"/>
      <c r="N147" s="47"/>
      <c r="O147" s="47"/>
    </row>
    <row r="148" spans="2:15" ht="14.25" customHeight="1">
      <c r="B148" s="154" t="s">
        <v>168</v>
      </c>
      <c r="C148" s="154"/>
      <c r="D148" s="155" t="s">
        <v>169</v>
      </c>
      <c r="E148" s="155"/>
      <c r="F148" s="155"/>
      <c r="G148" s="155"/>
      <c r="H148" s="155"/>
      <c r="I148" s="155"/>
      <c r="J148" s="155"/>
      <c r="K148" s="110" t="s">
        <v>129</v>
      </c>
      <c r="L148" s="111">
        <v>0.3</v>
      </c>
      <c r="M148" s="111">
        <v>67.5</v>
      </c>
      <c r="N148" s="112">
        <v>297.75</v>
      </c>
      <c r="O148" s="112">
        <v>20098.13</v>
      </c>
    </row>
    <row r="149" spans="2:15" ht="14.25" customHeight="1">
      <c r="B149" s="154" t="s">
        <v>334</v>
      </c>
      <c r="C149" s="154"/>
      <c r="D149" s="156" t="s">
        <v>158</v>
      </c>
      <c r="E149" s="156"/>
      <c r="F149" s="156"/>
      <c r="G149" s="156"/>
      <c r="H149" s="156"/>
      <c r="I149" s="156"/>
      <c r="J149" s="156"/>
      <c r="K149" s="110" t="s">
        <v>129</v>
      </c>
      <c r="L149" s="111">
        <v>0.70000000000000007</v>
      </c>
      <c r="M149" s="111">
        <v>157.5</v>
      </c>
      <c r="N149" s="112">
        <v>200.42000000000002</v>
      </c>
      <c r="O149" s="112">
        <v>31566.15</v>
      </c>
    </row>
    <row r="150" spans="2:15" ht="14.25" customHeight="1">
      <c r="B150" s="47"/>
      <c r="C150" s="47"/>
      <c r="D150" s="156"/>
      <c r="E150" s="156"/>
      <c r="F150" s="156"/>
      <c r="G150" s="156"/>
      <c r="H150" s="156"/>
      <c r="I150" s="156"/>
      <c r="J150" s="156"/>
      <c r="K150" s="47"/>
      <c r="L150" s="47"/>
      <c r="M150" s="47"/>
      <c r="N150" s="47"/>
      <c r="O150" s="47"/>
    </row>
    <row r="151" spans="2:15" ht="14.25" customHeight="1">
      <c r="B151" s="154" t="s">
        <v>163</v>
      </c>
      <c r="C151" s="154"/>
      <c r="D151" s="155" t="s">
        <v>164</v>
      </c>
      <c r="E151" s="155"/>
      <c r="F151" s="155"/>
      <c r="G151" s="155"/>
      <c r="H151" s="155"/>
      <c r="I151" s="155"/>
      <c r="J151" s="155"/>
      <c r="K151" s="110" t="s">
        <v>129</v>
      </c>
      <c r="L151" s="111">
        <v>1</v>
      </c>
      <c r="M151" s="111">
        <v>225</v>
      </c>
      <c r="N151" s="112">
        <v>202.59</v>
      </c>
      <c r="O151" s="112">
        <v>45582.75</v>
      </c>
    </row>
    <row r="152" spans="2:15" ht="14.25" customHeight="1">
      <c r="B152" s="154" t="s">
        <v>153</v>
      </c>
      <c r="C152" s="154"/>
      <c r="D152" s="155" t="s">
        <v>154</v>
      </c>
      <c r="E152" s="155"/>
      <c r="F152" s="155"/>
      <c r="G152" s="155"/>
      <c r="H152" s="155"/>
      <c r="I152" s="155"/>
      <c r="J152" s="155"/>
      <c r="K152" s="110" t="s">
        <v>155</v>
      </c>
      <c r="L152" s="47"/>
      <c r="M152" s="111">
        <v>5</v>
      </c>
      <c r="N152" s="112">
        <v>13819.5</v>
      </c>
      <c r="O152" s="112">
        <v>690.98</v>
      </c>
    </row>
    <row r="153" spans="2:15" ht="14.25" customHeight="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113">
        <v>97938.010000000009</v>
      </c>
    </row>
    <row r="154" spans="2:15" ht="14.25" customHeight="1">
      <c r="B154" s="47"/>
      <c r="C154" s="47"/>
      <c r="D154" s="47"/>
      <c r="E154" s="47"/>
      <c r="F154" s="47"/>
      <c r="G154" s="47"/>
      <c r="H154" s="47"/>
      <c r="I154" s="47"/>
      <c r="J154" s="47"/>
      <c r="K154" s="47"/>
      <c r="L154" s="47"/>
      <c r="M154" s="47"/>
      <c r="N154" s="47"/>
      <c r="O154" s="47"/>
    </row>
    <row r="155" spans="2:15" ht="14.25" customHeight="1">
      <c r="B155" s="156" t="s">
        <v>100</v>
      </c>
      <c r="C155" s="156"/>
      <c r="D155" s="152" t="s">
        <v>527</v>
      </c>
      <c r="E155" s="152"/>
      <c r="F155" s="152"/>
      <c r="G155" s="157" t="s">
        <v>286</v>
      </c>
      <c r="H155" s="157"/>
      <c r="I155" s="157"/>
      <c r="J155" s="157"/>
      <c r="K155" s="157"/>
      <c r="L155" s="157"/>
      <c r="M155" s="157"/>
      <c r="N155" s="157"/>
      <c r="O155" s="157"/>
    </row>
    <row r="156" spans="2:15" ht="14.25" customHeight="1">
      <c r="B156" s="154" t="s">
        <v>101</v>
      </c>
      <c r="C156" s="154"/>
      <c r="D156" s="152" t="s">
        <v>156</v>
      </c>
      <c r="E156" s="152"/>
      <c r="F156" s="105" t="s">
        <v>102</v>
      </c>
      <c r="G156" s="47"/>
      <c r="H156" s="105" t="s">
        <v>103</v>
      </c>
      <c r="I156" s="47"/>
      <c r="J156" s="47"/>
      <c r="K156" s="158" t="s">
        <v>157</v>
      </c>
      <c r="L156" s="158"/>
      <c r="M156" s="158"/>
      <c r="N156" s="158"/>
      <c r="O156" s="107">
        <v>47.28</v>
      </c>
    </row>
    <row r="157" spans="2:15" ht="14.25" customHeight="1">
      <c r="B157" s="47"/>
      <c r="C157" s="47"/>
      <c r="D157" s="47"/>
      <c r="E157" s="47"/>
      <c r="F157" s="47"/>
      <c r="G157" s="47"/>
      <c r="H157" s="47"/>
      <c r="I157" s="47"/>
      <c r="J157" s="47"/>
      <c r="K157" s="47"/>
      <c r="L157" s="47"/>
      <c r="M157" s="47"/>
      <c r="N157" s="47"/>
      <c r="O157" s="47"/>
    </row>
    <row r="158" spans="2:15" ht="14.25" customHeight="1">
      <c r="B158" s="152" t="s">
        <v>104</v>
      </c>
      <c r="C158" s="152"/>
      <c r="D158" s="152" t="s">
        <v>105</v>
      </c>
      <c r="E158" s="152"/>
      <c r="F158" s="152"/>
      <c r="G158" s="152"/>
      <c r="H158" s="152"/>
      <c r="I158" s="152"/>
      <c r="J158" s="152"/>
      <c r="K158" s="108" t="s">
        <v>106</v>
      </c>
      <c r="L158" s="109" t="s">
        <v>107</v>
      </c>
      <c r="M158" s="109" t="s">
        <v>108</v>
      </c>
      <c r="N158" s="109" t="s">
        <v>109</v>
      </c>
      <c r="O158" s="109" t="s">
        <v>110</v>
      </c>
    </row>
    <row r="159" spans="2:15" ht="14.25" customHeight="1">
      <c r="B159" s="47"/>
      <c r="C159" s="47"/>
      <c r="D159" s="153" t="s">
        <v>111</v>
      </c>
      <c r="E159" s="153"/>
      <c r="F159" s="153"/>
      <c r="G159" s="153"/>
      <c r="H159" s="153"/>
      <c r="I159" s="153"/>
      <c r="J159" s="153"/>
      <c r="K159" s="47"/>
      <c r="L159" s="47"/>
      <c r="M159" s="47"/>
      <c r="N159" s="47"/>
      <c r="O159" s="47"/>
    </row>
    <row r="160" spans="2:15" ht="14.25" customHeight="1">
      <c r="B160" s="154" t="s">
        <v>391</v>
      </c>
      <c r="C160" s="154"/>
      <c r="D160" s="155" t="s">
        <v>392</v>
      </c>
      <c r="E160" s="155"/>
      <c r="F160" s="155"/>
      <c r="G160" s="155"/>
      <c r="H160" s="155"/>
      <c r="I160" s="155"/>
      <c r="J160" s="155"/>
      <c r="K160" s="110" t="s">
        <v>66</v>
      </c>
      <c r="L160" s="47"/>
      <c r="M160" s="111">
        <v>1.1500000000000001</v>
      </c>
      <c r="N160" s="112">
        <v>41.11</v>
      </c>
      <c r="O160" s="112">
        <v>47.28</v>
      </c>
    </row>
    <row r="161" spans="2:15" ht="14.25" customHeight="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113">
        <v>47.28</v>
      </c>
    </row>
    <row r="162" spans="2:15" ht="14.25" customHeight="1">
      <c r="B162" s="47"/>
      <c r="C162" s="47"/>
      <c r="D162" s="47"/>
      <c r="E162" s="47"/>
      <c r="F162" s="47"/>
      <c r="G162" s="47"/>
      <c r="H162" s="47"/>
      <c r="I162" s="47"/>
      <c r="J162" s="47"/>
      <c r="K162" s="47"/>
      <c r="L162" s="47"/>
      <c r="M162" s="47"/>
      <c r="N162" s="47"/>
      <c r="O162" s="47"/>
    </row>
    <row r="163" spans="2:15" ht="14.25" customHeight="1">
      <c r="B163" s="156" t="s">
        <v>100</v>
      </c>
      <c r="C163" s="156"/>
      <c r="D163" s="152" t="s">
        <v>528</v>
      </c>
      <c r="E163" s="152"/>
      <c r="F163" s="152"/>
      <c r="G163" s="157" t="s">
        <v>297</v>
      </c>
      <c r="H163" s="157"/>
      <c r="I163" s="157"/>
      <c r="J163" s="157"/>
      <c r="K163" s="157"/>
      <c r="L163" s="157"/>
      <c r="M163" s="157"/>
      <c r="N163" s="157"/>
      <c r="O163" s="157"/>
    </row>
    <row r="164" spans="2:15" ht="14.25" customHeight="1">
      <c r="B164" s="154" t="s">
        <v>101</v>
      </c>
      <c r="C164" s="154"/>
      <c r="D164" s="152" t="s">
        <v>156</v>
      </c>
      <c r="E164" s="152"/>
      <c r="F164" s="105" t="s">
        <v>102</v>
      </c>
      <c r="G164" s="47"/>
      <c r="H164" s="105" t="s">
        <v>103</v>
      </c>
      <c r="I164" s="47"/>
      <c r="J164" s="47"/>
      <c r="K164" s="158" t="s">
        <v>157</v>
      </c>
      <c r="L164" s="158"/>
      <c r="M164" s="158"/>
      <c r="N164" s="158"/>
      <c r="O164" s="107">
        <v>51.95</v>
      </c>
    </row>
    <row r="165" spans="2:15" ht="14.25" customHeight="1">
      <c r="B165" s="47"/>
      <c r="C165" s="47"/>
      <c r="D165" s="47"/>
      <c r="E165" s="47"/>
      <c r="F165" s="47"/>
      <c r="G165" s="47"/>
      <c r="H165" s="47"/>
      <c r="I165" s="47"/>
      <c r="J165" s="47"/>
      <c r="K165" s="47"/>
      <c r="L165" s="47"/>
      <c r="M165" s="47"/>
      <c r="N165" s="47"/>
      <c r="O165" s="47"/>
    </row>
    <row r="166" spans="2:15" ht="14.25" customHeight="1">
      <c r="B166" s="152" t="s">
        <v>104</v>
      </c>
      <c r="C166" s="152"/>
      <c r="D166" s="152" t="s">
        <v>105</v>
      </c>
      <c r="E166" s="152"/>
      <c r="F166" s="152"/>
      <c r="G166" s="152"/>
      <c r="H166" s="152"/>
      <c r="I166" s="152"/>
      <c r="J166" s="152"/>
      <c r="K166" s="108" t="s">
        <v>106</v>
      </c>
      <c r="L166" s="109" t="s">
        <v>107</v>
      </c>
      <c r="M166" s="109" t="s">
        <v>108</v>
      </c>
      <c r="N166" s="109" t="s">
        <v>109</v>
      </c>
      <c r="O166" s="109" t="s">
        <v>110</v>
      </c>
    </row>
    <row r="167" spans="2:15" ht="14.25" customHeight="1">
      <c r="B167" s="47"/>
      <c r="C167" s="47"/>
      <c r="D167" s="153" t="s">
        <v>111</v>
      </c>
      <c r="E167" s="153"/>
      <c r="F167" s="153"/>
      <c r="G167" s="153"/>
      <c r="H167" s="153"/>
      <c r="I167" s="153"/>
      <c r="J167" s="153"/>
      <c r="K167" s="47"/>
      <c r="L167" s="47"/>
      <c r="M167" s="47"/>
      <c r="N167" s="47"/>
      <c r="O167" s="47"/>
    </row>
    <row r="168" spans="2:15" ht="14.25" customHeight="1">
      <c r="B168" s="154" t="s">
        <v>410</v>
      </c>
      <c r="C168" s="154"/>
      <c r="D168" s="155" t="s">
        <v>411</v>
      </c>
      <c r="E168" s="155"/>
      <c r="F168" s="155"/>
      <c r="G168" s="155"/>
      <c r="H168" s="155"/>
      <c r="I168" s="155"/>
      <c r="J168" s="155"/>
      <c r="K168" s="110" t="s">
        <v>66</v>
      </c>
      <c r="L168" s="47"/>
      <c r="M168" s="111">
        <v>1.1500000000000001</v>
      </c>
      <c r="N168" s="112">
        <v>45.17</v>
      </c>
      <c r="O168" s="112">
        <v>51.95</v>
      </c>
    </row>
    <row r="169" spans="2:15" ht="14.25" customHeight="1">
      <c r="B169" s="47"/>
      <c r="C169" s="47"/>
      <c r="D169" s="47"/>
      <c r="E169" s="47"/>
      <c r="F169" s="47"/>
      <c r="G169" s="47"/>
      <c r="H169" s="47"/>
      <c r="I169" s="47"/>
      <c r="J169" s="47"/>
      <c r="K169" s="47"/>
      <c r="L169" s="47"/>
      <c r="M169" s="47"/>
      <c r="N169" s="47"/>
      <c r="O169" s="113">
        <v>51.95</v>
      </c>
    </row>
    <row r="170" spans="2:15" ht="14.25" customHeight="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47"/>
    </row>
    <row r="171" spans="2:15" ht="14.25" customHeight="1">
      <c r="B171" s="156" t="s">
        <v>100</v>
      </c>
      <c r="C171" s="156"/>
      <c r="D171" s="152" t="s">
        <v>529</v>
      </c>
      <c r="E171" s="152"/>
      <c r="F171" s="152"/>
      <c r="G171" s="157" t="s">
        <v>530</v>
      </c>
      <c r="H171" s="157"/>
      <c r="I171" s="157"/>
      <c r="J171" s="157"/>
      <c r="K171" s="157"/>
      <c r="L171" s="157"/>
      <c r="M171" s="157"/>
      <c r="N171" s="157"/>
      <c r="O171" s="157"/>
    </row>
    <row r="172" spans="2:15" ht="14.25" customHeight="1">
      <c r="B172" s="154" t="s">
        <v>101</v>
      </c>
      <c r="C172" s="154"/>
      <c r="D172" s="152" t="s">
        <v>156</v>
      </c>
      <c r="E172" s="152"/>
      <c r="F172" s="105" t="s">
        <v>102</v>
      </c>
      <c r="G172" s="47"/>
      <c r="H172" s="105" t="s">
        <v>103</v>
      </c>
      <c r="I172" s="47"/>
      <c r="J172" s="47"/>
      <c r="K172" s="158" t="s">
        <v>157</v>
      </c>
      <c r="L172" s="158"/>
      <c r="M172" s="158"/>
      <c r="N172" s="158"/>
      <c r="O172" s="107">
        <v>42.99</v>
      </c>
    </row>
    <row r="173" spans="2:15" ht="14.25" customHeight="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47"/>
    </row>
    <row r="174" spans="2:15" ht="14.25" customHeight="1">
      <c r="B174" s="152" t="s">
        <v>104</v>
      </c>
      <c r="C174" s="152"/>
      <c r="D174" s="152" t="s">
        <v>105</v>
      </c>
      <c r="E174" s="152"/>
      <c r="F174" s="152"/>
      <c r="G174" s="152"/>
      <c r="H174" s="152"/>
      <c r="I174" s="152"/>
      <c r="J174" s="152"/>
      <c r="K174" s="108" t="s">
        <v>106</v>
      </c>
      <c r="L174" s="109" t="s">
        <v>107</v>
      </c>
      <c r="M174" s="109" t="s">
        <v>108</v>
      </c>
      <c r="N174" s="109" t="s">
        <v>109</v>
      </c>
      <c r="O174" s="109" t="s">
        <v>110</v>
      </c>
    </row>
    <row r="175" spans="2:15" ht="14.25" customHeight="1">
      <c r="B175" s="47"/>
      <c r="C175" s="47"/>
      <c r="D175" s="153" t="s">
        <v>111</v>
      </c>
      <c r="E175" s="153"/>
      <c r="F175" s="153"/>
      <c r="G175" s="153"/>
      <c r="H175" s="153"/>
      <c r="I175" s="153"/>
      <c r="J175" s="153"/>
      <c r="K175" s="47"/>
      <c r="L175" s="47"/>
      <c r="M175" s="47"/>
      <c r="N175" s="47"/>
      <c r="O175" s="47"/>
    </row>
    <row r="176" spans="2:15" ht="14.25" customHeight="1">
      <c r="B176" s="154" t="s">
        <v>393</v>
      </c>
      <c r="C176" s="154"/>
      <c r="D176" s="155" t="s">
        <v>394</v>
      </c>
      <c r="E176" s="155"/>
      <c r="F176" s="155"/>
      <c r="G176" s="155"/>
      <c r="H176" s="155"/>
      <c r="I176" s="155"/>
      <c r="J176" s="155"/>
      <c r="K176" s="110" t="s">
        <v>66</v>
      </c>
      <c r="L176" s="47"/>
      <c r="M176" s="111">
        <v>1.1500000000000001</v>
      </c>
      <c r="N176" s="112">
        <v>37.380000000000003</v>
      </c>
      <c r="O176" s="112">
        <v>42.99</v>
      </c>
    </row>
    <row r="177" spans="2:15" ht="14.25" customHeight="1">
      <c r="B177" s="47"/>
      <c r="C177" s="47"/>
      <c r="D177" s="47"/>
      <c r="E177" s="47"/>
      <c r="F177" s="47"/>
      <c r="G177" s="47"/>
      <c r="H177" s="47"/>
      <c r="I177" s="47"/>
      <c r="J177" s="47"/>
      <c r="K177" s="47"/>
      <c r="L177" s="47"/>
      <c r="M177" s="47"/>
      <c r="N177" s="47"/>
      <c r="O177" s="113">
        <v>42.99</v>
      </c>
    </row>
    <row r="178" spans="2:15" ht="14.25" customHeight="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47"/>
    </row>
    <row r="179" spans="2:15" ht="14.25" customHeight="1">
      <c r="B179" s="156" t="s">
        <v>100</v>
      </c>
      <c r="C179" s="156"/>
      <c r="D179" s="152" t="s">
        <v>232</v>
      </c>
      <c r="E179" s="152"/>
      <c r="F179" s="152"/>
      <c r="G179" s="157" t="s">
        <v>270</v>
      </c>
      <c r="H179" s="157"/>
      <c r="I179" s="157"/>
      <c r="J179" s="157"/>
      <c r="K179" s="157"/>
      <c r="L179" s="157"/>
      <c r="M179" s="157"/>
      <c r="N179" s="157"/>
      <c r="O179" s="157"/>
    </row>
    <row r="180" spans="2:15" ht="14.25" customHeight="1">
      <c r="B180" s="154" t="s">
        <v>101</v>
      </c>
      <c r="C180" s="154"/>
      <c r="D180" s="152" t="s">
        <v>368</v>
      </c>
      <c r="E180" s="152"/>
      <c r="F180" s="105" t="s">
        <v>102</v>
      </c>
      <c r="G180" s="106">
        <v>0.56000000000000005</v>
      </c>
      <c r="H180" s="105" t="s">
        <v>103</v>
      </c>
      <c r="I180" s="159">
        <v>0.56000000000000005</v>
      </c>
      <c r="J180" s="159"/>
      <c r="K180" s="158" t="s">
        <v>369</v>
      </c>
      <c r="L180" s="158"/>
      <c r="M180" s="158"/>
      <c r="N180" s="158"/>
      <c r="O180" s="107">
        <v>6047.91</v>
      </c>
    </row>
    <row r="181" spans="2:15" ht="14.25" customHeight="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47"/>
    </row>
    <row r="182" spans="2:15" ht="14.25" customHeight="1">
      <c r="B182" s="152" t="s">
        <v>104</v>
      </c>
      <c r="C182" s="152"/>
      <c r="D182" s="152" t="s">
        <v>105</v>
      </c>
      <c r="E182" s="152"/>
      <c r="F182" s="152"/>
      <c r="G182" s="152"/>
      <c r="H182" s="152"/>
      <c r="I182" s="152"/>
      <c r="J182" s="152"/>
      <c r="K182" s="108" t="s">
        <v>106</v>
      </c>
      <c r="L182" s="109" t="s">
        <v>107</v>
      </c>
      <c r="M182" s="109" t="s">
        <v>108</v>
      </c>
      <c r="N182" s="109" t="s">
        <v>109</v>
      </c>
      <c r="O182" s="109" t="s">
        <v>110</v>
      </c>
    </row>
    <row r="183" spans="2:15" ht="14.25" customHeight="1">
      <c r="B183" s="47"/>
      <c r="C183" s="47"/>
      <c r="D183" s="153" t="s">
        <v>112</v>
      </c>
      <c r="E183" s="153"/>
      <c r="F183" s="153"/>
      <c r="G183" s="153"/>
      <c r="H183" s="153"/>
      <c r="I183" s="153"/>
      <c r="J183" s="153"/>
      <c r="K183" s="47"/>
      <c r="L183" s="47"/>
      <c r="M183" s="47"/>
      <c r="N183" s="47"/>
      <c r="O183" s="47"/>
    </row>
    <row r="184" spans="2:15" ht="14.25" customHeight="1">
      <c r="B184" s="154" t="s">
        <v>142</v>
      </c>
      <c r="C184" s="154"/>
      <c r="D184" s="155" t="s">
        <v>143</v>
      </c>
      <c r="E184" s="155"/>
      <c r="F184" s="155"/>
      <c r="G184" s="155"/>
      <c r="H184" s="155"/>
      <c r="I184" s="155"/>
      <c r="J184" s="155"/>
      <c r="K184" s="110" t="s">
        <v>144</v>
      </c>
      <c r="L184" s="111">
        <v>0.1</v>
      </c>
      <c r="M184" s="111">
        <v>1.4286000000000001</v>
      </c>
      <c r="N184" s="112">
        <v>36.78</v>
      </c>
      <c r="O184" s="112">
        <v>52.54</v>
      </c>
    </row>
    <row r="185" spans="2:15" ht="14.25" customHeight="1">
      <c r="B185" s="154" t="s">
        <v>147</v>
      </c>
      <c r="C185" s="154"/>
      <c r="D185" s="155" t="s">
        <v>148</v>
      </c>
      <c r="E185" s="155"/>
      <c r="F185" s="155"/>
      <c r="G185" s="155"/>
      <c r="H185" s="155"/>
      <c r="I185" s="155"/>
      <c r="J185" s="155"/>
      <c r="K185" s="110" t="s">
        <v>144</v>
      </c>
      <c r="L185" s="111">
        <v>2</v>
      </c>
      <c r="M185" s="111">
        <v>28.571400000000001</v>
      </c>
      <c r="N185" s="112">
        <v>19.73</v>
      </c>
      <c r="O185" s="112">
        <v>563.71</v>
      </c>
    </row>
    <row r="186" spans="2:15" ht="14.25" customHeight="1">
      <c r="B186" s="47"/>
      <c r="C186" s="47"/>
      <c r="D186" s="47"/>
      <c r="E186" s="47"/>
      <c r="F186" s="47"/>
      <c r="G186" s="47"/>
      <c r="H186" s="47"/>
      <c r="I186" s="47"/>
      <c r="J186" s="47"/>
      <c r="K186" s="47"/>
      <c r="L186" s="47"/>
      <c r="M186" s="47"/>
      <c r="N186" s="47"/>
      <c r="O186" s="113">
        <v>616.25</v>
      </c>
    </row>
    <row r="187" spans="2:15" ht="14.25" customHeight="1">
      <c r="B187" s="47"/>
      <c r="C187" s="47"/>
      <c r="D187" s="153" t="s">
        <v>128</v>
      </c>
      <c r="E187" s="153"/>
      <c r="F187" s="153"/>
      <c r="G187" s="153"/>
      <c r="H187" s="153"/>
      <c r="I187" s="153"/>
      <c r="J187" s="153"/>
      <c r="K187" s="47"/>
      <c r="L187" s="47"/>
      <c r="M187" s="47"/>
      <c r="N187" s="47"/>
      <c r="O187" s="47"/>
    </row>
    <row r="188" spans="2:15" ht="14.25" customHeight="1">
      <c r="B188" s="154" t="s">
        <v>151</v>
      </c>
      <c r="C188" s="154"/>
      <c r="D188" s="155" t="s">
        <v>152</v>
      </c>
      <c r="E188" s="155"/>
      <c r="F188" s="155"/>
      <c r="G188" s="155"/>
      <c r="H188" s="155"/>
      <c r="I188" s="155"/>
      <c r="J188" s="155"/>
      <c r="K188" s="110" t="s">
        <v>129</v>
      </c>
      <c r="L188" s="111">
        <v>1</v>
      </c>
      <c r="M188" s="111">
        <v>14.2857</v>
      </c>
      <c r="N188" s="112">
        <v>378.06</v>
      </c>
      <c r="O188" s="112">
        <v>5400.85</v>
      </c>
    </row>
    <row r="189" spans="2:15" ht="14.25" customHeight="1">
      <c r="B189" s="154" t="s">
        <v>153</v>
      </c>
      <c r="C189" s="154"/>
      <c r="D189" s="155" t="s">
        <v>154</v>
      </c>
      <c r="E189" s="155"/>
      <c r="F189" s="155"/>
      <c r="G189" s="155"/>
      <c r="H189" s="155"/>
      <c r="I189" s="155"/>
      <c r="J189" s="155"/>
      <c r="K189" s="110" t="s">
        <v>155</v>
      </c>
      <c r="L189" s="47"/>
      <c r="M189" s="111">
        <v>5</v>
      </c>
      <c r="N189" s="112">
        <v>616.25</v>
      </c>
      <c r="O189" s="112">
        <v>30.810000000000002</v>
      </c>
    </row>
    <row r="190" spans="2:15" ht="14.25" customHeight="1">
      <c r="B190" s="47"/>
      <c r="C190" s="47"/>
      <c r="D190" s="47"/>
      <c r="E190" s="47"/>
      <c r="F190" s="47"/>
      <c r="G190" s="47"/>
      <c r="H190" s="47"/>
      <c r="I190" s="47"/>
      <c r="J190" s="47"/>
      <c r="K190" s="47"/>
      <c r="L190" s="47"/>
      <c r="M190" s="47"/>
      <c r="N190" s="47"/>
      <c r="O190" s="113">
        <v>5431.66</v>
      </c>
    </row>
    <row r="191" spans="2:15" ht="14.25" customHeight="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47"/>
    </row>
    <row r="192" spans="2:15" ht="14.25" customHeight="1">
      <c r="B192" s="156" t="s">
        <v>100</v>
      </c>
      <c r="C192" s="156"/>
      <c r="D192" s="152" t="s">
        <v>233</v>
      </c>
      <c r="E192" s="152"/>
      <c r="F192" s="152"/>
      <c r="G192" s="157" t="s">
        <v>276</v>
      </c>
      <c r="H192" s="157"/>
      <c r="I192" s="157"/>
      <c r="J192" s="157"/>
      <c r="K192" s="157"/>
      <c r="L192" s="157"/>
      <c r="M192" s="157"/>
      <c r="N192" s="157"/>
      <c r="O192" s="157"/>
    </row>
    <row r="193" spans="2:15" ht="14.25" customHeight="1">
      <c r="B193" s="154" t="s">
        <v>101</v>
      </c>
      <c r="C193" s="154"/>
      <c r="D193" s="152" t="s">
        <v>156</v>
      </c>
      <c r="E193" s="152"/>
      <c r="F193" s="105" t="s">
        <v>102</v>
      </c>
      <c r="G193" s="106">
        <v>640</v>
      </c>
      <c r="H193" s="105" t="s">
        <v>103</v>
      </c>
      <c r="I193" s="159">
        <v>640</v>
      </c>
      <c r="J193" s="159"/>
      <c r="K193" s="158" t="s">
        <v>157</v>
      </c>
      <c r="L193" s="158"/>
      <c r="M193" s="158"/>
      <c r="N193" s="158"/>
      <c r="O193" s="107">
        <v>6.71</v>
      </c>
    </row>
    <row r="194" spans="2:15" ht="14.25" customHeight="1">
      <c r="B194" s="47"/>
      <c r="C194" s="47"/>
      <c r="D194" s="47"/>
      <c r="E194" s="47"/>
      <c r="F194" s="47"/>
      <c r="G194" s="47"/>
      <c r="H194" s="47"/>
      <c r="I194" s="47"/>
      <c r="J194" s="47"/>
      <c r="K194" s="47"/>
      <c r="L194" s="47"/>
      <c r="M194" s="47"/>
      <c r="N194" s="47"/>
      <c r="O194" s="47"/>
    </row>
    <row r="195" spans="2:15" ht="14.25" customHeight="1">
      <c r="B195" s="152" t="s">
        <v>104</v>
      </c>
      <c r="C195" s="152"/>
      <c r="D195" s="152" t="s">
        <v>105</v>
      </c>
      <c r="E195" s="152"/>
      <c r="F195" s="152"/>
      <c r="G195" s="152"/>
      <c r="H195" s="152"/>
      <c r="I195" s="152"/>
      <c r="J195" s="152"/>
      <c r="K195" s="108" t="s">
        <v>106</v>
      </c>
      <c r="L195" s="109" t="s">
        <v>107</v>
      </c>
      <c r="M195" s="109" t="s">
        <v>108</v>
      </c>
      <c r="N195" s="109" t="s">
        <v>109</v>
      </c>
      <c r="O195" s="109" t="s">
        <v>110</v>
      </c>
    </row>
    <row r="196" spans="2:15" ht="14.25" customHeight="1">
      <c r="B196" s="47"/>
      <c r="C196" s="47"/>
      <c r="D196" s="153" t="s">
        <v>112</v>
      </c>
      <c r="E196" s="153"/>
      <c r="F196" s="153"/>
      <c r="G196" s="153"/>
      <c r="H196" s="153"/>
      <c r="I196" s="153"/>
      <c r="J196" s="153"/>
      <c r="K196" s="47"/>
      <c r="L196" s="47"/>
      <c r="M196" s="47"/>
      <c r="N196" s="47"/>
      <c r="O196" s="47"/>
    </row>
    <row r="197" spans="2:15" ht="14.25" customHeight="1">
      <c r="B197" s="154" t="s">
        <v>142</v>
      </c>
      <c r="C197" s="154"/>
      <c r="D197" s="155" t="s">
        <v>143</v>
      </c>
      <c r="E197" s="155"/>
      <c r="F197" s="155"/>
      <c r="G197" s="155"/>
      <c r="H197" s="155"/>
      <c r="I197" s="155"/>
      <c r="J197" s="155"/>
      <c r="K197" s="110" t="s">
        <v>144</v>
      </c>
      <c r="L197" s="111">
        <v>0.5</v>
      </c>
      <c r="M197" s="111">
        <v>6.3E-3</v>
      </c>
      <c r="N197" s="112">
        <v>36.78</v>
      </c>
      <c r="O197" s="112">
        <v>0.23</v>
      </c>
    </row>
    <row r="198" spans="2:15" ht="14.25" customHeight="1">
      <c r="B198" s="154" t="s">
        <v>147</v>
      </c>
      <c r="C198" s="154"/>
      <c r="D198" s="155" t="s">
        <v>148</v>
      </c>
      <c r="E198" s="155"/>
      <c r="F198" s="155"/>
      <c r="G198" s="155"/>
      <c r="H198" s="155"/>
      <c r="I198" s="155"/>
      <c r="J198" s="155"/>
      <c r="K198" s="110" t="s">
        <v>144</v>
      </c>
      <c r="L198" s="111">
        <v>1</v>
      </c>
      <c r="M198" s="111">
        <v>1.2500000000000001E-2</v>
      </c>
      <c r="N198" s="112">
        <v>19.73</v>
      </c>
      <c r="O198" s="112">
        <v>0.25</v>
      </c>
    </row>
    <row r="199" spans="2:15" ht="14.25" customHeight="1">
      <c r="B199" s="47"/>
      <c r="C199" s="47"/>
      <c r="D199" s="47"/>
      <c r="E199" s="47"/>
      <c r="F199" s="47"/>
      <c r="G199" s="47"/>
      <c r="H199" s="47"/>
      <c r="I199" s="47"/>
      <c r="J199" s="47"/>
      <c r="K199" s="47"/>
      <c r="L199" s="47"/>
      <c r="M199" s="47"/>
      <c r="N199" s="47"/>
      <c r="O199" s="113">
        <v>0.48</v>
      </c>
    </row>
    <row r="200" spans="2:15" ht="14.25" customHeight="1">
      <c r="B200" s="47"/>
      <c r="C200" s="47"/>
      <c r="D200" s="153" t="s">
        <v>128</v>
      </c>
      <c r="E200" s="153"/>
      <c r="F200" s="153"/>
      <c r="G200" s="153"/>
      <c r="H200" s="153"/>
      <c r="I200" s="153"/>
      <c r="J200" s="153"/>
      <c r="K200" s="47"/>
      <c r="L200" s="47"/>
      <c r="M200" s="47"/>
      <c r="N200" s="47"/>
      <c r="O200" s="47"/>
    </row>
    <row r="201" spans="2:15" ht="14.25" customHeight="1">
      <c r="B201" s="154" t="s">
        <v>149</v>
      </c>
      <c r="C201" s="154"/>
      <c r="D201" s="155" t="s">
        <v>150</v>
      </c>
      <c r="E201" s="155"/>
      <c r="F201" s="155"/>
      <c r="G201" s="155"/>
      <c r="H201" s="155"/>
      <c r="I201" s="155"/>
      <c r="J201" s="155"/>
      <c r="K201" s="110" t="s">
        <v>129</v>
      </c>
      <c r="L201" s="111">
        <v>1</v>
      </c>
      <c r="M201" s="111">
        <v>1.2500000000000001E-2</v>
      </c>
      <c r="N201" s="112">
        <v>403.68</v>
      </c>
      <c r="O201" s="112">
        <v>5.05</v>
      </c>
    </row>
    <row r="202" spans="2:15" ht="14.25" customHeight="1">
      <c r="B202" s="154" t="s">
        <v>151</v>
      </c>
      <c r="C202" s="154"/>
      <c r="D202" s="155" t="s">
        <v>152</v>
      </c>
      <c r="E202" s="155"/>
      <c r="F202" s="155"/>
      <c r="G202" s="155"/>
      <c r="H202" s="155"/>
      <c r="I202" s="155"/>
      <c r="J202" s="155"/>
      <c r="K202" s="110" t="s">
        <v>129</v>
      </c>
      <c r="L202" s="111">
        <v>0.25</v>
      </c>
      <c r="M202" s="111">
        <v>3.0999999999999999E-3</v>
      </c>
      <c r="N202" s="112">
        <v>378.06</v>
      </c>
      <c r="O202" s="112">
        <v>1.17</v>
      </c>
    </row>
    <row r="203" spans="2:15" ht="14.25" customHeight="1">
      <c r="B203" s="154" t="s">
        <v>153</v>
      </c>
      <c r="C203" s="154"/>
      <c r="D203" s="155" t="s">
        <v>154</v>
      </c>
      <c r="E203" s="155"/>
      <c r="F203" s="155"/>
      <c r="G203" s="155"/>
      <c r="H203" s="155"/>
      <c r="I203" s="155"/>
      <c r="J203" s="155"/>
      <c r="K203" s="110" t="s">
        <v>155</v>
      </c>
      <c r="L203" s="47"/>
      <c r="M203" s="111">
        <v>3</v>
      </c>
      <c r="N203" s="112">
        <v>0.48</v>
      </c>
      <c r="O203" s="112">
        <v>0.01</v>
      </c>
    </row>
    <row r="204" spans="2:15" ht="14.25" customHeigh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113">
        <v>6.23</v>
      </c>
    </row>
    <row r="205" spans="2:15" ht="14.25" customHeight="1">
      <c r="B205" s="47"/>
      <c r="C205" s="47"/>
      <c r="D205" s="47"/>
      <c r="E205" s="47"/>
      <c r="F205" s="47"/>
      <c r="G205" s="47"/>
      <c r="H205" s="47"/>
      <c r="I205" s="47"/>
      <c r="J205" s="47"/>
      <c r="K205" s="47"/>
      <c r="L205" s="47"/>
      <c r="M205" s="47"/>
      <c r="N205" s="47"/>
      <c r="O205" s="47"/>
    </row>
    <row r="206" spans="2:15" ht="14.25" customHeight="1">
      <c r="B206" s="156" t="s">
        <v>100</v>
      </c>
      <c r="C206" s="156"/>
      <c r="D206" s="152" t="s">
        <v>382</v>
      </c>
      <c r="E206" s="152"/>
      <c r="F206" s="152"/>
      <c r="G206" s="157" t="s">
        <v>278</v>
      </c>
      <c r="H206" s="157"/>
      <c r="I206" s="157"/>
      <c r="J206" s="157"/>
      <c r="K206" s="157"/>
      <c r="L206" s="157"/>
      <c r="M206" s="157"/>
      <c r="N206" s="157"/>
      <c r="O206" s="157"/>
    </row>
    <row r="207" spans="2:15" ht="14.25" customHeight="1">
      <c r="B207" s="154" t="s">
        <v>101</v>
      </c>
      <c r="C207" s="154"/>
      <c r="D207" s="152" t="s">
        <v>156</v>
      </c>
      <c r="E207" s="152"/>
      <c r="F207" s="105" t="s">
        <v>102</v>
      </c>
      <c r="G207" s="106">
        <v>220</v>
      </c>
      <c r="H207" s="105" t="s">
        <v>103</v>
      </c>
      <c r="I207" s="159">
        <v>220</v>
      </c>
      <c r="J207" s="159"/>
      <c r="K207" s="158" t="s">
        <v>157</v>
      </c>
      <c r="L207" s="158"/>
      <c r="M207" s="158"/>
      <c r="N207" s="158"/>
      <c r="O207" s="107">
        <v>17.670000000000002</v>
      </c>
    </row>
    <row r="208" spans="2:15" ht="14.25" customHeight="1">
      <c r="B208" s="47"/>
      <c r="C208" s="47"/>
      <c r="D208" s="47"/>
      <c r="E208" s="47"/>
      <c r="F208" s="47"/>
      <c r="G208" s="47"/>
      <c r="H208" s="47"/>
      <c r="I208" s="47"/>
      <c r="J208" s="47"/>
      <c r="K208" s="47"/>
      <c r="L208" s="47"/>
      <c r="M208" s="47"/>
      <c r="N208" s="47"/>
      <c r="O208" s="47"/>
    </row>
    <row r="209" spans="2:15" ht="14.25" customHeight="1">
      <c r="B209" s="152" t="s">
        <v>104</v>
      </c>
      <c r="C209" s="152"/>
      <c r="D209" s="152" t="s">
        <v>105</v>
      </c>
      <c r="E209" s="152"/>
      <c r="F209" s="152"/>
      <c r="G209" s="152"/>
      <c r="H209" s="152"/>
      <c r="I209" s="152"/>
      <c r="J209" s="152"/>
      <c r="K209" s="108" t="s">
        <v>106</v>
      </c>
      <c r="L209" s="109" t="s">
        <v>107</v>
      </c>
      <c r="M209" s="109" t="s">
        <v>108</v>
      </c>
      <c r="N209" s="109" t="s">
        <v>109</v>
      </c>
      <c r="O209" s="109" t="s">
        <v>110</v>
      </c>
    </row>
    <row r="210" spans="2:15" ht="14.25" customHeight="1">
      <c r="B210" s="47"/>
      <c r="C210" s="47"/>
      <c r="D210" s="153" t="s">
        <v>112</v>
      </c>
      <c r="E210" s="153"/>
      <c r="F210" s="153"/>
      <c r="G210" s="153"/>
      <c r="H210" s="153"/>
      <c r="I210" s="153"/>
      <c r="J210" s="153"/>
      <c r="K210" s="47"/>
      <c r="L210" s="47"/>
      <c r="M210" s="47"/>
      <c r="N210" s="47"/>
      <c r="O210" s="47"/>
    </row>
    <row r="211" spans="2:15" ht="14.25" customHeight="1">
      <c r="B211" s="154" t="s">
        <v>142</v>
      </c>
      <c r="C211" s="154"/>
      <c r="D211" s="155" t="s">
        <v>143</v>
      </c>
      <c r="E211" s="155"/>
      <c r="F211" s="155"/>
      <c r="G211" s="155"/>
      <c r="H211" s="155"/>
      <c r="I211" s="155"/>
      <c r="J211" s="155"/>
      <c r="K211" s="110" t="s">
        <v>144</v>
      </c>
      <c r="L211" s="111">
        <v>0.1</v>
      </c>
      <c r="M211" s="111">
        <v>3.5999999999999999E-3</v>
      </c>
      <c r="N211" s="112">
        <v>36.78</v>
      </c>
      <c r="O211" s="112">
        <v>0.13</v>
      </c>
    </row>
    <row r="212" spans="2:15" ht="14.25" customHeight="1">
      <c r="B212" s="154" t="s">
        <v>147</v>
      </c>
      <c r="C212" s="154"/>
      <c r="D212" s="155" t="s">
        <v>148</v>
      </c>
      <c r="E212" s="155"/>
      <c r="F212" s="155"/>
      <c r="G212" s="155"/>
      <c r="H212" s="155"/>
      <c r="I212" s="155"/>
      <c r="J212" s="155"/>
      <c r="K212" s="110" t="s">
        <v>144</v>
      </c>
      <c r="L212" s="111">
        <v>1</v>
      </c>
      <c r="M212" s="111">
        <v>3.6400000000000002E-2</v>
      </c>
      <c r="N212" s="112">
        <v>19.73</v>
      </c>
      <c r="O212" s="112">
        <v>0.72</v>
      </c>
    </row>
    <row r="213" spans="2:15" ht="14.25" customHeight="1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113">
        <v>0.85</v>
      </c>
    </row>
    <row r="214" spans="2:15" ht="14.25" customHeight="1">
      <c r="B214" s="47"/>
      <c r="C214" s="47"/>
      <c r="D214" s="153" t="s">
        <v>128</v>
      </c>
      <c r="E214" s="153"/>
      <c r="F214" s="153"/>
      <c r="G214" s="153"/>
      <c r="H214" s="153"/>
      <c r="I214" s="153"/>
      <c r="J214" s="153"/>
      <c r="K214" s="47"/>
      <c r="L214" s="47"/>
      <c r="M214" s="47"/>
      <c r="N214" s="47"/>
      <c r="O214" s="47"/>
    </row>
    <row r="215" spans="2:15" ht="14.25" customHeight="1">
      <c r="B215" s="154" t="s">
        <v>149</v>
      </c>
      <c r="C215" s="154"/>
      <c r="D215" s="155" t="s">
        <v>150</v>
      </c>
      <c r="E215" s="155"/>
      <c r="F215" s="155"/>
      <c r="G215" s="155"/>
      <c r="H215" s="155"/>
      <c r="I215" s="155"/>
      <c r="J215" s="155"/>
      <c r="K215" s="110" t="s">
        <v>129</v>
      </c>
      <c r="L215" s="111">
        <v>1</v>
      </c>
      <c r="M215" s="111">
        <v>3.6400000000000002E-2</v>
      </c>
      <c r="N215" s="112">
        <v>403.68</v>
      </c>
      <c r="O215" s="112">
        <v>14.69</v>
      </c>
    </row>
    <row r="216" spans="2:15" ht="14.25" customHeight="1">
      <c r="B216" s="154" t="s">
        <v>153</v>
      </c>
      <c r="C216" s="154"/>
      <c r="D216" s="155" t="s">
        <v>154</v>
      </c>
      <c r="E216" s="155"/>
      <c r="F216" s="155"/>
      <c r="G216" s="155"/>
      <c r="H216" s="155"/>
      <c r="I216" s="155"/>
      <c r="J216" s="155"/>
      <c r="K216" s="110" t="s">
        <v>155</v>
      </c>
      <c r="L216" s="47"/>
      <c r="M216" s="111">
        <v>5</v>
      </c>
      <c r="N216" s="112">
        <v>0.85</v>
      </c>
      <c r="O216" s="112">
        <v>0.04</v>
      </c>
    </row>
    <row r="217" spans="2:15" ht="14.25" customHeight="1">
      <c r="B217" s="154" t="s">
        <v>238</v>
      </c>
      <c r="C217" s="154"/>
      <c r="D217" s="155" t="s">
        <v>239</v>
      </c>
      <c r="E217" s="155"/>
      <c r="F217" s="155"/>
      <c r="G217" s="155"/>
      <c r="H217" s="155"/>
      <c r="I217" s="155"/>
      <c r="J217" s="155"/>
      <c r="K217" s="110" t="s">
        <v>129</v>
      </c>
      <c r="L217" s="111">
        <v>1</v>
      </c>
      <c r="M217" s="111">
        <v>3.6400000000000002E-2</v>
      </c>
      <c r="N217" s="112">
        <v>57.49</v>
      </c>
      <c r="O217" s="112">
        <v>2.09</v>
      </c>
    </row>
    <row r="218" spans="2:15" ht="14.25" customHeight="1">
      <c r="B218" s="47"/>
      <c r="C218" s="47"/>
      <c r="D218" s="47"/>
      <c r="E218" s="47"/>
      <c r="F218" s="47"/>
      <c r="G218" s="47"/>
      <c r="H218" s="47"/>
      <c r="I218" s="47"/>
      <c r="J218" s="47"/>
      <c r="K218" s="47"/>
      <c r="L218" s="47"/>
      <c r="M218" s="47"/>
      <c r="N218" s="47"/>
      <c r="O218" s="113">
        <v>16.82</v>
      </c>
    </row>
    <row r="219" spans="2:15" ht="14.25" customHeight="1">
      <c r="B219" s="47"/>
      <c r="C219" s="47"/>
      <c r="D219" s="47"/>
      <c r="E219" s="47"/>
      <c r="F219" s="47"/>
      <c r="G219" s="47"/>
      <c r="H219" s="47"/>
      <c r="I219" s="47"/>
      <c r="J219" s="47"/>
      <c r="K219" s="47"/>
      <c r="L219" s="47"/>
      <c r="M219" s="47"/>
      <c r="N219" s="47"/>
      <c r="O219" s="47"/>
    </row>
    <row r="220" spans="2:15" ht="14.25" customHeight="1">
      <c r="B220" s="156" t="s">
        <v>100</v>
      </c>
      <c r="C220" s="156"/>
      <c r="D220" s="152" t="s">
        <v>383</v>
      </c>
      <c r="E220" s="152"/>
      <c r="F220" s="152"/>
      <c r="G220" s="157" t="s">
        <v>279</v>
      </c>
      <c r="H220" s="157"/>
      <c r="I220" s="157"/>
      <c r="J220" s="157"/>
      <c r="K220" s="157"/>
      <c r="L220" s="157"/>
      <c r="M220" s="157"/>
      <c r="N220" s="157"/>
      <c r="O220" s="157"/>
    </row>
    <row r="221" spans="2:15" ht="14.25" customHeight="1">
      <c r="B221" s="154" t="s">
        <v>101</v>
      </c>
      <c r="C221" s="154"/>
      <c r="D221" s="152" t="s">
        <v>156</v>
      </c>
      <c r="E221" s="152"/>
      <c r="F221" s="105" t="s">
        <v>102</v>
      </c>
      <c r="G221" s="106">
        <v>400</v>
      </c>
      <c r="H221" s="105" t="s">
        <v>103</v>
      </c>
      <c r="I221" s="159">
        <v>400</v>
      </c>
      <c r="J221" s="159"/>
      <c r="K221" s="158" t="s">
        <v>157</v>
      </c>
      <c r="L221" s="158"/>
      <c r="M221" s="158"/>
      <c r="N221" s="158"/>
      <c r="O221" s="107">
        <v>11.59</v>
      </c>
    </row>
    <row r="222" spans="2:15" ht="14.25" customHeight="1">
      <c r="B222" s="47"/>
      <c r="C222" s="47"/>
      <c r="D222" s="47"/>
      <c r="E222" s="47"/>
      <c r="F222" s="47"/>
      <c r="G222" s="47"/>
      <c r="H222" s="47"/>
      <c r="I222" s="47"/>
      <c r="J222" s="47"/>
      <c r="K222" s="47"/>
      <c r="L222" s="47"/>
      <c r="M222" s="47"/>
      <c r="N222" s="47"/>
      <c r="O222" s="47"/>
    </row>
    <row r="223" spans="2:15" ht="14.25" customHeight="1">
      <c r="B223" s="152" t="s">
        <v>104</v>
      </c>
      <c r="C223" s="152"/>
      <c r="D223" s="152" t="s">
        <v>105</v>
      </c>
      <c r="E223" s="152"/>
      <c r="F223" s="152"/>
      <c r="G223" s="152"/>
      <c r="H223" s="152"/>
      <c r="I223" s="152"/>
      <c r="J223" s="152"/>
      <c r="K223" s="108" t="s">
        <v>106</v>
      </c>
      <c r="L223" s="109" t="s">
        <v>107</v>
      </c>
      <c r="M223" s="109" t="s">
        <v>108</v>
      </c>
      <c r="N223" s="109" t="s">
        <v>109</v>
      </c>
      <c r="O223" s="109" t="s">
        <v>110</v>
      </c>
    </row>
    <row r="224" spans="2:15" ht="14.25" customHeight="1">
      <c r="B224" s="47"/>
      <c r="C224" s="47"/>
      <c r="D224" s="153" t="s">
        <v>112</v>
      </c>
      <c r="E224" s="153"/>
      <c r="F224" s="153"/>
      <c r="G224" s="153"/>
      <c r="H224" s="153"/>
      <c r="I224" s="153"/>
      <c r="J224" s="153"/>
      <c r="K224" s="47"/>
      <c r="L224" s="47"/>
      <c r="M224" s="47"/>
      <c r="N224" s="47"/>
      <c r="O224" s="47"/>
    </row>
    <row r="225" spans="2:15" ht="14.25" customHeight="1">
      <c r="B225" s="154" t="s">
        <v>142</v>
      </c>
      <c r="C225" s="154"/>
      <c r="D225" s="155" t="s">
        <v>143</v>
      </c>
      <c r="E225" s="155"/>
      <c r="F225" s="155"/>
      <c r="G225" s="155"/>
      <c r="H225" s="155"/>
      <c r="I225" s="155"/>
      <c r="J225" s="155"/>
      <c r="K225" s="110" t="s">
        <v>144</v>
      </c>
      <c r="L225" s="111">
        <v>0.2</v>
      </c>
      <c r="M225" s="111">
        <v>4.0000000000000001E-3</v>
      </c>
      <c r="N225" s="112">
        <v>36.78</v>
      </c>
      <c r="O225" s="112">
        <v>0.15</v>
      </c>
    </row>
    <row r="226" spans="2:15" ht="14.25" customHeight="1">
      <c r="B226" s="154" t="s">
        <v>147</v>
      </c>
      <c r="C226" s="154"/>
      <c r="D226" s="155" t="s">
        <v>148</v>
      </c>
      <c r="E226" s="155"/>
      <c r="F226" s="155"/>
      <c r="G226" s="155"/>
      <c r="H226" s="155"/>
      <c r="I226" s="155"/>
      <c r="J226" s="155"/>
      <c r="K226" s="110" t="s">
        <v>144</v>
      </c>
      <c r="L226" s="111">
        <v>1</v>
      </c>
      <c r="M226" s="111">
        <v>0.02</v>
      </c>
      <c r="N226" s="112">
        <v>19.73</v>
      </c>
      <c r="O226" s="112">
        <v>0.39</v>
      </c>
    </row>
    <row r="227" spans="2:15" ht="14.25" customHeight="1">
      <c r="B227" s="47"/>
      <c r="C227" s="47"/>
      <c r="D227" s="47"/>
      <c r="E227" s="47"/>
      <c r="F227" s="47"/>
      <c r="G227" s="47"/>
      <c r="H227" s="47"/>
      <c r="I227" s="47"/>
      <c r="J227" s="47"/>
      <c r="K227" s="47"/>
      <c r="L227" s="47"/>
      <c r="M227" s="47"/>
      <c r="N227" s="47"/>
      <c r="O227" s="113">
        <v>0.54</v>
      </c>
    </row>
    <row r="228" spans="2:15" ht="14.25" customHeight="1">
      <c r="B228" s="47"/>
      <c r="C228" s="47"/>
      <c r="D228" s="153" t="s">
        <v>128</v>
      </c>
      <c r="E228" s="153"/>
      <c r="F228" s="153"/>
      <c r="G228" s="153"/>
      <c r="H228" s="153"/>
      <c r="I228" s="153"/>
      <c r="J228" s="153"/>
      <c r="K228" s="47"/>
      <c r="L228" s="47"/>
      <c r="M228" s="47"/>
      <c r="N228" s="47"/>
      <c r="O228" s="47"/>
    </row>
    <row r="229" spans="2:15" ht="14.25" customHeight="1">
      <c r="B229" s="154" t="s">
        <v>149</v>
      </c>
      <c r="C229" s="154"/>
      <c r="D229" s="155" t="s">
        <v>150</v>
      </c>
      <c r="E229" s="155"/>
      <c r="F229" s="155"/>
      <c r="G229" s="155"/>
      <c r="H229" s="155"/>
      <c r="I229" s="155"/>
      <c r="J229" s="155"/>
      <c r="K229" s="110" t="s">
        <v>129</v>
      </c>
      <c r="L229" s="111">
        <v>1</v>
      </c>
      <c r="M229" s="111">
        <v>0.02</v>
      </c>
      <c r="N229" s="112">
        <v>403.68</v>
      </c>
      <c r="O229" s="112">
        <v>8.07</v>
      </c>
    </row>
    <row r="230" spans="2:15" ht="14.25" customHeight="1">
      <c r="B230" s="154" t="s">
        <v>373</v>
      </c>
      <c r="C230" s="154"/>
      <c r="D230" s="155" t="s">
        <v>354</v>
      </c>
      <c r="E230" s="155"/>
      <c r="F230" s="155"/>
      <c r="G230" s="155"/>
      <c r="H230" s="155"/>
      <c r="I230" s="155"/>
      <c r="J230" s="155"/>
      <c r="K230" s="110" t="s">
        <v>129</v>
      </c>
      <c r="L230" s="111">
        <v>1</v>
      </c>
      <c r="M230" s="111">
        <v>0.02</v>
      </c>
      <c r="N230" s="112">
        <v>147.37</v>
      </c>
      <c r="O230" s="112">
        <v>2.95</v>
      </c>
    </row>
    <row r="231" spans="2:15" ht="14.25" customHeight="1">
      <c r="B231" s="154" t="s">
        <v>153</v>
      </c>
      <c r="C231" s="154"/>
      <c r="D231" s="155" t="s">
        <v>154</v>
      </c>
      <c r="E231" s="155"/>
      <c r="F231" s="155"/>
      <c r="G231" s="155"/>
      <c r="H231" s="155"/>
      <c r="I231" s="155"/>
      <c r="J231" s="155"/>
      <c r="K231" s="110" t="s">
        <v>155</v>
      </c>
      <c r="L231" s="47"/>
      <c r="M231" s="111">
        <v>5</v>
      </c>
      <c r="N231" s="112">
        <v>0.54</v>
      </c>
      <c r="O231" s="112">
        <v>0.03</v>
      </c>
    </row>
    <row r="232" spans="2:15" ht="14.25" customHeight="1">
      <c r="B232" s="47"/>
      <c r="C232" s="47"/>
      <c r="D232" s="47"/>
      <c r="E232" s="47"/>
      <c r="F232" s="47"/>
      <c r="G232" s="47"/>
      <c r="H232" s="47"/>
      <c r="I232" s="47"/>
      <c r="J232" s="47"/>
      <c r="K232" s="47"/>
      <c r="L232" s="47"/>
      <c r="M232" s="47"/>
      <c r="N232" s="47"/>
      <c r="O232" s="113">
        <v>11.05</v>
      </c>
    </row>
    <row r="233" spans="2:15" ht="14.25" customHeight="1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47"/>
    </row>
    <row r="234" spans="2:15" ht="14.25" customHeight="1">
      <c r="B234" s="156" t="s">
        <v>100</v>
      </c>
      <c r="C234" s="156"/>
      <c r="D234" s="152" t="s">
        <v>384</v>
      </c>
      <c r="E234" s="152"/>
      <c r="F234" s="152"/>
      <c r="G234" s="157" t="s">
        <v>510</v>
      </c>
      <c r="H234" s="157"/>
      <c r="I234" s="157"/>
      <c r="J234" s="157"/>
      <c r="K234" s="157"/>
      <c r="L234" s="157"/>
      <c r="M234" s="157"/>
      <c r="N234" s="157"/>
      <c r="O234" s="157"/>
    </row>
    <row r="235" spans="2:15" ht="14.25" customHeight="1">
      <c r="B235" s="154" t="s">
        <v>101</v>
      </c>
      <c r="C235" s="154"/>
      <c r="D235" s="152" t="s">
        <v>156</v>
      </c>
      <c r="E235" s="152"/>
      <c r="F235" s="105" t="s">
        <v>102</v>
      </c>
      <c r="G235" s="106">
        <v>30</v>
      </c>
      <c r="H235" s="105" t="s">
        <v>103</v>
      </c>
      <c r="I235" s="159">
        <v>30</v>
      </c>
      <c r="J235" s="159"/>
      <c r="K235" s="158" t="s">
        <v>157</v>
      </c>
      <c r="L235" s="158"/>
      <c r="M235" s="158"/>
      <c r="N235" s="158"/>
      <c r="O235" s="107">
        <v>129.54</v>
      </c>
    </row>
    <row r="236" spans="2:15" ht="14.25" customHeight="1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</row>
    <row r="237" spans="2:15" ht="14.25" customHeight="1">
      <c r="B237" s="152" t="s">
        <v>104</v>
      </c>
      <c r="C237" s="152"/>
      <c r="D237" s="152" t="s">
        <v>105</v>
      </c>
      <c r="E237" s="152"/>
      <c r="F237" s="152"/>
      <c r="G237" s="152"/>
      <c r="H237" s="152"/>
      <c r="I237" s="152"/>
      <c r="J237" s="152"/>
      <c r="K237" s="108" t="s">
        <v>106</v>
      </c>
      <c r="L237" s="109" t="s">
        <v>107</v>
      </c>
      <c r="M237" s="109" t="s">
        <v>108</v>
      </c>
      <c r="N237" s="109" t="s">
        <v>109</v>
      </c>
      <c r="O237" s="109" t="s">
        <v>110</v>
      </c>
    </row>
    <row r="238" spans="2:15" ht="14.25" customHeight="1">
      <c r="B238" s="47"/>
      <c r="C238" s="47"/>
      <c r="D238" s="153" t="s">
        <v>112</v>
      </c>
      <c r="E238" s="153"/>
      <c r="F238" s="153"/>
      <c r="G238" s="153"/>
      <c r="H238" s="153"/>
      <c r="I238" s="153"/>
      <c r="J238" s="153"/>
      <c r="K238" s="47"/>
      <c r="L238" s="47"/>
      <c r="M238" s="47"/>
      <c r="N238" s="47"/>
      <c r="O238" s="47"/>
    </row>
    <row r="239" spans="2:15" ht="14.25" customHeight="1">
      <c r="B239" s="154" t="s">
        <v>142</v>
      </c>
      <c r="C239" s="154"/>
      <c r="D239" s="155" t="s">
        <v>143</v>
      </c>
      <c r="E239" s="155"/>
      <c r="F239" s="155"/>
      <c r="G239" s="155"/>
      <c r="H239" s="155"/>
      <c r="I239" s="155"/>
      <c r="J239" s="155"/>
      <c r="K239" s="110" t="s">
        <v>144</v>
      </c>
      <c r="L239" s="111">
        <v>0.1</v>
      </c>
      <c r="M239" s="111">
        <v>2.6700000000000002E-2</v>
      </c>
      <c r="N239" s="112">
        <v>36.78</v>
      </c>
      <c r="O239" s="112">
        <v>0.98</v>
      </c>
    </row>
    <row r="240" spans="2:15" ht="14.25" customHeight="1">
      <c r="B240" s="154" t="s">
        <v>147</v>
      </c>
      <c r="C240" s="154"/>
      <c r="D240" s="155" t="s">
        <v>148</v>
      </c>
      <c r="E240" s="155"/>
      <c r="F240" s="155"/>
      <c r="G240" s="155"/>
      <c r="H240" s="155"/>
      <c r="I240" s="155"/>
      <c r="J240" s="155"/>
      <c r="K240" s="110" t="s">
        <v>144</v>
      </c>
      <c r="L240" s="111">
        <v>1</v>
      </c>
      <c r="M240" s="111">
        <v>0.26670000000000005</v>
      </c>
      <c r="N240" s="112">
        <v>19.73</v>
      </c>
      <c r="O240" s="112">
        <v>5.26</v>
      </c>
    </row>
    <row r="241" spans="2:15" ht="14.25" customHeight="1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113">
        <v>6.24</v>
      </c>
    </row>
    <row r="242" spans="2:15" ht="14.25" customHeight="1">
      <c r="B242" s="47"/>
      <c r="C242" s="47"/>
      <c r="D242" s="153" t="s">
        <v>128</v>
      </c>
      <c r="E242" s="153"/>
      <c r="F242" s="153"/>
      <c r="G242" s="153"/>
      <c r="H242" s="153"/>
      <c r="I242" s="153"/>
      <c r="J242" s="153"/>
      <c r="K242" s="47"/>
      <c r="L242" s="47"/>
      <c r="M242" s="47"/>
      <c r="N242" s="47"/>
      <c r="O242" s="47"/>
    </row>
    <row r="243" spans="2:15" ht="14.25" customHeight="1">
      <c r="B243" s="154" t="s">
        <v>149</v>
      </c>
      <c r="C243" s="154"/>
      <c r="D243" s="155" t="s">
        <v>150</v>
      </c>
      <c r="E243" s="155"/>
      <c r="F243" s="155"/>
      <c r="G243" s="155"/>
      <c r="H243" s="155"/>
      <c r="I243" s="155"/>
      <c r="J243" s="155"/>
      <c r="K243" s="110" t="s">
        <v>129</v>
      </c>
      <c r="L243" s="111">
        <v>1</v>
      </c>
      <c r="M243" s="111">
        <v>0.26670000000000005</v>
      </c>
      <c r="N243" s="112">
        <v>403.68</v>
      </c>
      <c r="O243" s="112">
        <v>107.66</v>
      </c>
    </row>
    <row r="244" spans="2:15" ht="14.25" customHeight="1">
      <c r="B244" s="154" t="s">
        <v>153</v>
      </c>
      <c r="C244" s="154"/>
      <c r="D244" s="155" t="s">
        <v>154</v>
      </c>
      <c r="E244" s="155"/>
      <c r="F244" s="155"/>
      <c r="G244" s="155"/>
      <c r="H244" s="155"/>
      <c r="I244" s="155"/>
      <c r="J244" s="155"/>
      <c r="K244" s="110" t="s">
        <v>155</v>
      </c>
      <c r="L244" s="47"/>
      <c r="M244" s="111">
        <v>5</v>
      </c>
      <c r="N244" s="112">
        <v>6.24</v>
      </c>
      <c r="O244" s="112">
        <v>0.31</v>
      </c>
    </row>
    <row r="245" spans="2:15" ht="14.25" customHeight="1">
      <c r="B245" s="154" t="s">
        <v>238</v>
      </c>
      <c r="C245" s="154"/>
      <c r="D245" s="155" t="s">
        <v>239</v>
      </c>
      <c r="E245" s="155"/>
      <c r="F245" s="155"/>
      <c r="G245" s="155"/>
      <c r="H245" s="155"/>
      <c r="I245" s="155"/>
      <c r="J245" s="155"/>
      <c r="K245" s="110" t="s">
        <v>129</v>
      </c>
      <c r="L245" s="111">
        <v>1</v>
      </c>
      <c r="M245" s="111">
        <v>0.26670000000000005</v>
      </c>
      <c r="N245" s="112">
        <v>57.49</v>
      </c>
      <c r="O245" s="112">
        <v>15.33</v>
      </c>
    </row>
    <row r="246" spans="2:15" ht="14.25" customHeight="1">
      <c r="B246" s="47"/>
      <c r="C246" s="47"/>
      <c r="D246" s="47"/>
      <c r="E246" s="47"/>
      <c r="F246" s="47"/>
      <c r="G246" s="47"/>
      <c r="H246" s="47"/>
      <c r="I246" s="47"/>
      <c r="J246" s="47"/>
      <c r="K246" s="47"/>
      <c r="L246" s="47"/>
      <c r="M246" s="47"/>
      <c r="N246" s="47"/>
      <c r="O246" s="113">
        <v>123.3</v>
      </c>
    </row>
    <row r="247" spans="2:15" ht="14.25" customHeight="1">
      <c r="B247" s="47"/>
      <c r="C247" s="47"/>
      <c r="D247" s="47"/>
      <c r="E247" s="47"/>
      <c r="F247" s="47"/>
      <c r="G247" s="47"/>
      <c r="H247" s="47"/>
      <c r="I247" s="47"/>
      <c r="J247" s="47"/>
      <c r="K247" s="47"/>
      <c r="L247" s="47"/>
      <c r="M247" s="47"/>
      <c r="N247" s="47"/>
      <c r="O247" s="47"/>
    </row>
    <row r="248" spans="2:15" ht="14.25" customHeight="1">
      <c r="B248" s="156" t="s">
        <v>100</v>
      </c>
      <c r="C248" s="156"/>
      <c r="D248" s="152" t="s">
        <v>387</v>
      </c>
      <c r="E248" s="152"/>
      <c r="F248" s="152"/>
      <c r="G248" s="157" t="s">
        <v>289</v>
      </c>
      <c r="H248" s="157"/>
      <c r="I248" s="157"/>
      <c r="J248" s="157"/>
      <c r="K248" s="157"/>
      <c r="L248" s="157"/>
      <c r="M248" s="157"/>
      <c r="N248" s="157"/>
      <c r="O248" s="157"/>
    </row>
    <row r="249" spans="2:15" ht="14.25" customHeight="1">
      <c r="B249" s="154" t="s">
        <v>101</v>
      </c>
      <c r="C249" s="154"/>
      <c r="D249" s="152" t="s">
        <v>156</v>
      </c>
      <c r="E249" s="152"/>
      <c r="F249" s="105" t="s">
        <v>102</v>
      </c>
      <c r="G249" s="106">
        <v>440</v>
      </c>
      <c r="H249" s="105" t="s">
        <v>103</v>
      </c>
      <c r="I249" s="159">
        <v>440</v>
      </c>
      <c r="J249" s="159"/>
      <c r="K249" s="158" t="s">
        <v>157</v>
      </c>
      <c r="L249" s="158"/>
      <c r="M249" s="158"/>
      <c r="N249" s="158"/>
      <c r="O249" s="107">
        <v>16.36</v>
      </c>
    </row>
    <row r="250" spans="2:15" ht="14.25" customHeight="1">
      <c r="B250" s="47"/>
      <c r="C250" s="47"/>
      <c r="D250" s="47"/>
      <c r="E250" s="47"/>
      <c r="F250" s="47"/>
      <c r="G250" s="47"/>
      <c r="H250" s="47"/>
      <c r="I250" s="47"/>
      <c r="J250" s="47"/>
      <c r="K250" s="47"/>
      <c r="L250" s="47"/>
      <c r="M250" s="47"/>
      <c r="N250" s="47"/>
      <c r="O250" s="47"/>
    </row>
    <row r="251" spans="2:15" ht="14.25" customHeight="1">
      <c r="B251" s="152" t="s">
        <v>104</v>
      </c>
      <c r="C251" s="152"/>
      <c r="D251" s="152" t="s">
        <v>105</v>
      </c>
      <c r="E251" s="152"/>
      <c r="F251" s="152"/>
      <c r="G251" s="152"/>
      <c r="H251" s="152"/>
      <c r="I251" s="152"/>
      <c r="J251" s="152"/>
      <c r="K251" s="108" t="s">
        <v>106</v>
      </c>
      <c r="L251" s="109" t="s">
        <v>107</v>
      </c>
      <c r="M251" s="109" t="s">
        <v>108</v>
      </c>
      <c r="N251" s="109" t="s">
        <v>109</v>
      </c>
      <c r="O251" s="109" t="s">
        <v>110</v>
      </c>
    </row>
    <row r="252" spans="2:15" ht="14.25" customHeight="1">
      <c r="B252" s="47"/>
      <c r="C252" s="47"/>
      <c r="D252" s="153" t="s">
        <v>112</v>
      </c>
      <c r="E252" s="153"/>
      <c r="F252" s="153"/>
      <c r="G252" s="153"/>
      <c r="H252" s="153"/>
      <c r="I252" s="153"/>
      <c r="J252" s="153"/>
      <c r="K252" s="47"/>
      <c r="L252" s="47"/>
      <c r="M252" s="47"/>
      <c r="N252" s="47"/>
      <c r="O252" s="47"/>
    </row>
    <row r="253" spans="2:15" ht="14.25" customHeight="1">
      <c r="B253" s="154" t="s">
        <v>142</v>
      </c>
      <c r="C253" s="154"/>
      <c r="D253" s="155" t="s">
        <v>143</v>
      </c>
      <c r="E253" s="155"/>
      <c r="F253" s="155"/>
      <c r="G253" s="155"/>
      <c r="H253" s="155"/>
      <c r="I253" s="155"/>
      <c r="J253" s="155"/>
      <c r="K253" s="110" t="s">
        <v>144</v>
      </c>
      <c r="L253" s="111">
        <v>0.2</v>
      </c>
      <c r="M253" s="111">
        <v>3.5999999999999999E-3</v>
      </c>
      <c r="N253" s="112">
        <v>36.78</v>
      </c>
      <c r="O253" s="112">
        <v>0.13</v>
      </c>
    </row>
    <row r="254" spans="2:15" ht="14.25" customHeight="1">
      <c r="B254" s="154" t="s">
        <v>145</v>
      </c>
      <c r="C254" s="154"/>
      <c r="D254" s="155" t="s">
        <v>146</v>
      </c>
      <c r="E254" s="155"/>
      <c r="F254" s="155"/>
      <c r="G254" s="155"/>
      <c r="H254" s="155"/>
      <c r="I254" s="155"/>
      <c r="J254" s="155"/>
      <c r="K254" s="110" t="s">
        <v>144</v>
      </c>
      <c r="L254" s="111">
        <v>1</v>
      </c>
      <c r="M254" s="111">
        <v>1.8200000000000001E-2</v>
      </c>
      <c r="N254" s="112">
        <v>21.96</v>
      </c>
      <c r="O254" s="112">
        <v>0.4</v>
      </c>
    </row>
    <row r="255" spans="2:15" ht="14.25" customHeight="1">
      <c r="B255" s="154" t="s">
        <v>147</v>
      </c>
      <c r="C255" s="154"/>
      <c r="D255" s="155" t="s">
        <v>148</v>
      </c>
      <c r="E255" s="155"/>
      <c r="F255" s="155"/>
      <c r="G255" s="155"/>
      <c r="H255" s="155"/>
      <c r="I255" s="155"/>
      <c r="J255" s="155"/>
      <c r="K255" s="110" t="s">
        <v>144</v>
      </c>
      <c r="L255" s="111">
        <v>1</v>
      </c>
      <c r="M255" s="111">
        <v>1.8200000000000001E-2</v>
      </c>
      <c r="N255" s="112">
        <v>19.73</v>
      </c>
      <c r="O255" s="112">
        <v>0.36</v>
      </c>
    </row>
    <row r="256" spans="2:15" ht="14.25" customHeight="1">
      <c r="B256" s="47"/>
      <c r="C256" s="47"/>
      <c r="D256" s="47"/>
      <c r="E256" s="47"/>
      <c r="F256" s="47"/>
      <c r="G256" s="47"/>
      <c r="H256" s="47"/>
      <c r="I256" s="47"/>
      <c r="J256" s="47"/>
      <c r="K256" s="47"/>
      <c r="L256" s="47"/>
      <c r="M256" s="47"/>
      <c r="N256" s="47"/>
      <c r="O256" s="113">
        <v>0.89</v>
      </c>
    </row>
    <row r="257" spans="2:15" ht="14.25" customHeight="1">
      <c r="B257" s="47"/>
      <c r="C257" s="47"/>
      <c r="D257" s="153" t="s">
        <v>128</v>
      </c>
      <c r="E257" s="153"/>
      <c r="F257" s="153"/>
      <c r="G257" s="153"/>
      <c r="H257" s="153"/>
      <c r="I257" s="153"/>
      <c r="J257" s="153"/>
      <c r="K257" s="47"/>
      <c r="L257" s="47"/>
      <c r="M257" s="47"/>
      <c r="N257" s="47"/>
      <c r="O257" s="47"/>
    </row>
    <row r="258" spans="2:15" ht="14.25" customHeight="1">
      <c r="B258" s="154" t="s">
        <v>151</v>
      </c>
      <c r="C258" s="154"/>
      <c r="D258" s="155" t="s">
        <v>152</v>
      </c>
      <c r="E258" s="155"/>
      <c r="F258" s="155"/>
      <c r="G258" s="155"/>
      <c r="H258" s="155"/>
      <c r="I258" s="155"/>
      <c r="J258" s="155"/>
      <c r="K258" s="110" t="s">
        <v>129</v>
      </c>
      <c r="L258" s="111">
        <v>1</v>
      </c>
      <c r="M258" s="111">
        <v>1.8200000000000001E-2</v>
      </c>
      <c r="N258" s="112">
        <v>378.06</v>
      </c>
      <c r="O258" s="112">
        <v>6.88</v>
      </c>
    </row>
    <row r="259" spans="2:15" ht="14.25" customHeight="1">
      <c r="B259" s="154" t="s">
        <v>168</v>
      </c>
      <c r="C259" s="154"/>
      <c r="D259" s="155" t="s">
        <v>169</v>
      </c>
      <c r="E259" s="155"/>
      <c r="F259" s="155"/>
      <c r="G259" s="155"/>
      <c r="H259" s="155"/>
      <c r="I259" s="155"/>
      <c r="J259" s="155"/>
      <c r="K259" s="110" t="s">
        <v>129</v>
      </c>
      <c r="L259" s="111">
        <v>0.5</v>
      </c>
      <c r="M259" s="111">
        <v>9.1000000000000004E-3</v>
      </c>
      <c r="N259" s="112">
        <v>297.75</v>
      </c>
      <c r="O259" s="112">
        <v>2.71</v>
      </c>
    </row>
    <row r="260" spans="2:15" ht="14.25" customHeight="1">
      <c r="B260" s="154" t="s">
        <v>334</v>
      </c>
      <c r="C260" s="154"/>
      <c r="D260" s="156" t="s">
        <v>158</v>
      </c>
      <c r="E260" s="156"/>
      <c r="F260" s="156"/>
      <c r="G260" s="156"/>
      <c r="H260" s="156"/>
      <c r="I260" s="156"/>
      <c r="J260" s="156"/>
      <c r="K260" s="110" t="s">
        <v>129</v>
      </c>
      <c r="L260" s="111">
        <v>1</v>
      </c>
      <c r="M260" s="111">
        <v>1.8200000000000001E-2</v>
      </c>
      <c r="N260" s="112">
        <v>200.42000000000002</v>
      </c>
      <c r="O260" s="112">
        <v>3.65</v>
      </c>
    </row>
    <row r="261" spans="2:15" ht="14.25" customHeight="1">
      <c r="B261" s="47"/>
      <c r="C261" s="47"/>
      <c r="D261" s="156"/>
      <c r="E261" s="156"/>
      <c r="F261" s="156"/>
      <c r="G261" s="156"/>
      <c r="H261" s="156"/>
      <c r="I261" s="156"/>
      <c r="J261" s="156"/>
      <c r="K261" s="47"/>
      <c r="L261" s="47"/>
      <c r="M261" s="47"/>
      <c r="N261" s="47"/>
      <c r="O261" s="47"/>
    </row>
    <row r="262" spans="2:15" ht="14.25" customHeight="1">
      <c r="B262" s="154" t="s">
        <v>153</v>
      </c>
      <c r="C262" s="154"/>
      <c r="D262" s="155" t="s">
        <v>154</v>
      </c>
      <c r="E262" s="155"/>
      <c r="F262" s="155"/>
      <c r="G262" s="155"/>
      <c r="H262" s="155"/>
      <c r="I262" s="155"/>
      <c r="J262" s="155"/>
      <c r="K262" s="110" t="s">
        <v>155</v>
      </c>
      <c r="L262" s="47"/>
      <c r="M262" s="111">
        <v>5</v>
      </c>
      <c r="N262" s="112">
        <v>0.89</v>
      </c>
      <c r="O262" s="112">
        <v>0.04</v>
      </c>
    </row>
    <row r="263" spans="2:15" ht="14.25" customHeight="1">
      <c r="B263" s="47"/>
      <c r="C263" s="47"/>
      <c r="D263" s="47"/>
      <c r="E263" s="47"/>
      <c r="F263" s="47"/>
      <c r="G263" s="47"/>
      <c r="H263" s="47"/>
      <c r="I263" s="47"/>
      <c r="J263" s="47"/>
      <c r="K263" s="47"/>
      <c r="L263" s="47"/>
      <c r="M263" s="47"/>
      <c r="N263" s="47"/>
      <c r="O263" s="113">
        <v>13.280000000000001</v>
      </c>
    </row>
    <row r="264" spans="2:15" ht="14.25" customHeight="1">
      <c r="B264" s="47"/>
      <c r="C264" s="47"/>
      <c r="D264" s="153" t="s">
        <v>111</v>
      </c>
      <c r="E264" s="153"/>
      <c r="F264" s="153"/>
      <c r="G264" s="153"/>
      <c r="H264" s="153"/>
      <c r="I264" s="153"/>
      <c r="J264" s="153"/>
      <c r="K264" s="47"/>
      <c r="L264" s="47"/>
      <c r="M264" s="47"/>
      <c r="N264" s="47"/>
      <c r="O264" s="47"/>
    </row>
    <row r="265" spans="2:15" ht="14.25" customHeight="1">
      <c r="B265" s="154" t="s">
        <v>335</v>
      </c>
      <c r="C265" s="154"/>
      <c r="D265" s="155" t="s">
        <v>159</v>
      </c>
      <c r="E265" s="155"/>
      <c r="F265" s="155"/>
      <c r="G265" s="155"/>
      <c r="H265" s="155"/>
      <c r="I265" s="155"/>
      <c r="J265" s="155"/>
      <c r="K265" s="110" t="s">
        <v>66</v>
      </c>
      <c r="L265" s="47"/>
      <c r="M265" s="111">
        <v>0.1</v>
      </c>
      <c r="N265" s="112">
        <v>21.93</v>
      </c>
      <c r="O265" s="112">
        <v>2.19</v>
      </c>
    </row>
    <row r="266" spans="2:15" ht="14.25" customHeight="1">
      <c r="B266" s="47"/>
      <c r="C266" s="47"/>
      <c r="D266" s="47"/>
      <c r="E266" s="47"/>
      <c r="F266" s="47"/>
      <c r="G266" s="47"/>
      <c r="H266" s="47"/>
      <c r="I266" s="47"/>
      <c r="J266" s="47"/>
      <c r="K266" s="47"/>
      <c r="L266" s="47"/>
      <c r="M266" s="47"/>
      <c r="N266" s="47"/>
      <c r="O266" s="113">
        <v>2.19</v>
      </c>
    </row>
    <row r="267" spans="2:15" ht="14.25" customHeight="1">
      <c r="B267" s="47"/>
      <c r="C267" s="47"/>
      <c r="D267" s="47"/>
      <c r="E267" s="47"/>
      <c r="F267" s="47"/>
      <c r="G267" s="47"/>
      <c r="H267" s="47"/>
      <c r="I267" s="47"/>
      <c r="J267" s="47"/>
      <c r="K267" s="47"/>
      <c r="L267" s="47"/>
      <c r="M267" s="47"/>
      <c r="N267" s="47"/>
      <c r="O267" s="47"/>
    </row>
    <row r="268" spans="2:15" ht="14.25" customHeight="1">
      <c r="B268" s="156" t="s">
        <v>100</v>
      </c>
      <c r="C268" s="156"/>
      <c r="D268" s="152" t="s">
        <v>388</v>
      </c>
      <c r="E268" s="152"/>
      <c r="F268" s="152"/>
      <c r="G268" s="157" t="s">
        <v>302</v>
      </c>
      <c r="H268" s="157"/>
      <c r="I268" s="157"/>
      <c r="J268" s="157"/>
      <c r="K268" s="157"/>
      <c r="L268" s="157"/>
      <c r="M268" s="157"/>
      <c r="N268" s="157"/>
      <c r="O268" s="157"/>
    </row>
    <row r="269" spans="2:15" ht="14.25" customHeight="1">
      <c r="B269" s="154" t="s">
        <v>101</v>
      </c>
      <c r="C269" s="154"/>
      <c r="D269" s="152" t="s">
        <v>156</v>
      </c>
      <c r="E269" s="152"/>
      <c r="F269" s="105" t="s">
        <v>102</v>
      </c>
      <c r="G269" s="106">
        <v>150</v>
      </c>
      <c r="H269" s="105" t="s">
        <v>103</v>
      </c>
      <c r="I269" s="159">
        <v>150</v>
      </c>
      <c r="J269" s="159"/>
      <c r="K269" s="158" t="s">
        <v>157</v>
      </c>
      <c r="L269" s="158"/>
      <c r="M269" s="158"/>
      <c r="N269" s="158"/>
      <c r="O269" s="107">
        <v>51.46</v>
      </c>
    </row>
    <row r="270" spans="2:15" ht="14.25" customHeight="1">
      <c r="B270" s="47"/>
      <c r="C270" s="47"/>
      <c r="D270" s="47"/>
      <c r="E270" s="47"/>
      <c r="F270" s="47"/>
      <c r="G270" s="47"/>
      <c r="H270" s="47"/>
      <c r="I270" s="47"/>
      <c r="J270" s="47"/>
      <c r="K270" s="47"/>
      <c r="L270" s="47"/>
      <c r="M270" s="47"/>
      <c r="N270" s="47"/>
      <c r="O270" s="47"/>
    </row>
    <row r="271" spans="2:15" ht="14.25" customHeight="1">
      <c r="B271" s="152" t="s">
        <v>104</v>
      </c>
      <c r="C271" s="152"/>
      <c r="D271" s="152" t="s">
        <v>105</v>
      </c>
      <c r="E271" s="152"/>
      <c r="F271" s="152"/>
      <c r="G271" s="152"/>
      <c r="H271" s="152"/>
      <c r="I271" s="152"/>
      <c r="J271" s="152"/>
      <c r="K271" s="108" t="s">
        <v>106</v>
      </c>
      <c r="L271" s="109" t="s">
        <v>107</v>
      </c>
      <c r="M271" s="109" t="s">
        <v>108</v>
      </c>
      <c r="N271" s="109" t="s">
        <v>109</v>
      </c>
      <c r="O271" s="109" t="s">
        <v>110</v>
      </c>
    </row>
    <row r="272" spans="2:15" ht="14.25" customHeight="1">
      <c r="B272" s="47"/>
      <c r="C272" s="47"/>
      <c r="D272" s="153" t="s">
        <v>112</v>
      </c>
      <c r="E272" s="153"/>
      <c r="F272" s="153"/>
      <c r="G272" s="153"/>
      <c r="H272" s="153"/>
      <c r="I272" s="153"/>
      <c r="J272" s="153"/>
      <c r="K272" s="47"/>
      <c r="L272" s="47"/>
      <c r="M272" s="47"/>
      <c r="N272" s="47"/>
      <c r="O272" s="47"/>
    </row>
    <row r="273" spans="2:15" ht="14.25" customHeight="1">
      <c r="B273" s="154" t="s">
        <v>142</v>
      </c>
      <c r="C273" s="154"/>
      <c r="D273" s="155" t="s">
        <v>143</v>
      </c>
      <c r="E273" s="155"/>
      <c r="F273" s="155"/>
      <c r="G273" s="155"/>
      <c r="H273" s="155"/>
      <c r="I273" s="155"/>
      <c r="J273" s="155"/>
      <c r="K273" s="110" t="s">
        <v>144</v>
      </c>
      <c r="L273" s="111">
        <v>0.5</v>
      </c>
      <c r="M273" s="111">
        <v>2.6700000000000002E-2</v>
      </c>
      <c r="N273" s="112">
        <v>36.78</v>
      </c>
      <c r="O273" s="112">
        <v>0.98</v>
      </c>
    </row>
    <row r="274" spans="2:15" ht="14.25" customHeight="1">
      <c r="B274" s="154" t="s">
        <v>145</v>
      </c>
      <c r="C274" s="154"/>
      <c r="D274" s="155" t="s">
        <v>146</v>
      </c>
      <c r="E274" s="155"/>
      <c r="F274" s="155"/>
      <c r="G274" s="155"/>
      <c r="H274" s="155"/>
      <c r="I274" s="155"/>
      <c r="J274" s="155"/>
      <c r="K274" s="110" t="s">
        <v>144</v>
      </c>
      <c r="L274" s="111">
        <v>1</v>
      </c>
      <c r="M274" s="111">
        <v>5.33E-2</v>
      </c>
      <c r="N274" s="112">
        <v>21.96</v>
      </c>
      <c r="O274" s="112">
        <v>1.17</v>
      </c>
    </row>
    <row r="275" spans="2:15" ht="14.25" customHeight="1">
      <c r="B275" s="154" t="s">
        <v>147</v>
      </c>
      <c r="C275" s="154"/>
      <c r="D275" s="155" t="s">
        <v>148</v>
      </c>
      <c r="E275" s="155"/>
      <c r="F275" s="155"/>
      <c r="G275" s="155"/>
      <c r="H275" s="155"/>
      <c r="I275" s="155"/>
      <c r="J275" s="155"/>
      <c r="K275" s="110" t="s">
        <v>144</v>
      </c>
      <c r="L275" s="111">
        <v>1</v>
      </c>
      <c r="M275" s="111">
        <v>5.33E-2</v>
      </c>
      <c r="N275" s="112">
        <v>19.73</v>
      </c>
      <c r="O275" s="112">
        <v>1.05</v>
      </c>
    </row>
    <row r="276" spans="2:15" ht="14.25" customHeight="1">
      <c r="B276" s="47"/>
      <c r="C276" s="47"/>
      <c r="D276" s="47"/>
      <c r="E276" s="47"/>
      <c r="F276" s="47"/>
      <c r="G276" s="47"/>
      <c r="H276" s="47"/>
      <c r="I276" s="47"/>
      <c r="J276" s="47"/>
      <c r="K276" s="47"/>
      <c r="L276" s="47"/>
      <c r="M276" s="47"/>
      <c r="N276" s="47"/>
      <c r="O276" s="113">
        <v>3.2</v>
      </c>
    </row>
    <row r="277" spans="2:15" ht="14.25" customHeight="1">
      <c r="B277" s="47"/>
      <c r="C277" s="47"/>
      <c r="D277" s="153" t="s">
        <v>128</v>
      </c>
      <c r="E277" s="153"/>
      <c r="F277" s="153"/>
      <c r="G277" s="153"/>
      <c r="H277" s="153"/>
      <c r="I277" s="153"/>
      <c r="J277" s="153"/>
      <c r="K277" s="47"/>
      <c r="L277" s="47"/>
      <c r="M277" s="47"/>
      <c r="N277" s="47"/>
      <c r="O277" s="47"/>
    </row>
    <row r="278" spans="2:15" ht="14.25" customHeight="1">
      <c r="B278" s="154" t="s">
        <v>149</v>
      </c>
      <c r="C278" s="154"/>
      <c r="D278" s="155" t="s">
        <v>150</v>
      </c>
      <c r="E278" s="155"/>
      <c r="F278" s="155"/>
      <c r="G278" s="155"/>
      <c r="H278" s="155"/>
      <c r="I278" s="155"/>
      <c r="J278" s="155"/>
      <c r="K278" s="110" t="s">
        <v>129</v>
      </c>
      <c r="L278" s="111">
        <v>2</v>
      </c>
      <c r="M278" s="111">
        <v>0.1067</v>
      </c>
      <c r="N278" s="112">
        <v>403.68</v>
      </c>
      <c r="O278" s="112">
        <v>43.07</v>
      </c>
    </row>
    <row r="279" spans="2:15" ht="14.25" customHeight="1">
      <c r="B279" s="154" t="s">
        <v>151</v>
      </c>
      <c r="C279" s="154"/>
      <c r="D279" s="155" t="s">
        <v>152</v>
      </c>
      <c r="E279" s="155"/>
      <c r="F279" s="155"/>
      <c r="G279" s="155"/>
      <c r="H279" s="155"/>
      <c r="I279" s="155"/>
      <c r="J279" s="155"/>
      <c r="K279" s="110" t="s">
        <v>129</v>
      </c>
      <c r="L279" s="111">
        <v>0.25</v>
      </c>
      <c r="M279" s="111">
        <v>1.3300000000000001E-2</v>
      </c>
      <c r="N279" s="112">
        <v>378.06</v>
      </c>
      <c r="O279" s="112">
        <v>5.03</v>
      </c>
    </row>
    <row r="280" spans="2:15" ht="14.25" customHeight="1">
      <c r="B280" s="154" t="s">
        <v>153</v>
      </c>
      <c r="C280" s="154"/>
      <c r="D280" s="155" t="s">
        <v>154</v>
      </c>
      <c r="E280" s="155"/>
      <c r="F280" s="155"/>
      <c r="G280" s="155"/>
      <c r="H280" s="155"/>
      <c r="I280" s="155"/>
      <c r="J280" s="155"/>
      <c r="K280" s="110" t="s">
        <v>155</v>
      </c>
      <c r="L280" s="47"/>
      <c r="M280" s="111">
        <v>5</v>
      </c>
      <c r="N280" s="112">
        <v>3.2</v>
      </c>
      <c r="O280" s="112">
        <v>0.16</v>
      </c>
    </row>
    <row r="281" spans="2:15" ht="14.25" customHeight="1">
      <c r="B281" s="47"/>
      <c r="C281" s="47"/>
      <c r="D281" s="47"/>
      <c r="E281" s="47"/>
      <c r="F281" s="47"/>
      <c r="G281" s="47"/>
      <c r="H281" s="47"/>
      <c r="I281" s="47"/>
      <c r="J281" s="47"/>
      <c r="K281" s="47"/>
      <c r="L281" s="47"/>
      <c r="M281" s="47"/>
      <c r="N281" s="47"/>
      <c r="O281" s="113">
        <v>48.26</v>
      </c>
    </row>
    <row r="282" spans="2:15" ht="14.25" customHeight="1">
      <c r="B282" s="47"/>
      <c r="C282" s="47"/>
      <c r="D282" s="47"/>
      <c r="E282" s="47"/>
      <c r="F282" s="47"/>
      <c r="G282" s="47"/>
      <c r="H282" s="47"/>
      <c r="I282" s="47"/>
      <c r="J282" s="47"/>
      <c r="K282" s="47"/>
      <c r="L282" s="47"/>
      <c r="M282" s="47"/>
      <c r="N282" s="47"/>
      <c r="O282" s="47"/>
    </row>
    <row r="283" spans="2:15" ht="14.25" customHeight="1">
      <c r="B283" s="156" t="s">
        <v>100</v>
      </c>
      <c r="C283" s="156"/>
      <c r="D283" s="152" t="s">
        <v>389</v>
      </c>
      <c r="E283" s="152"/>
      <c r="F283" s="152"/>
      <c r="G283" s="157" t="s">
        <v>301</v>
      </c>
      <c r="H283" s="157"/>
      <c r="I283" s="157"/>
      <c r="J283" s="157"/>
      <c r="K283" s="157"/>
      <c r="L283" s="157"/>
      <c r="M283" s="157"/>
      <c r="N283" s="157"/>
      <c r="O283" s="157"/>
    </row>
    <row r="284" spans="2:15" ht="14.25" customHeight="1">
      <c r="B284" s="154" t="s">
        <v>101</v>
      </c>
      <c r="C284" s="154"/>
      <c r="D284" s="152" t="s">
        <v>156</v>
      </c>
      <c r="E284" s="152"/>
      <c r="F284" s="105" t="s">
        <v>102</v>
      </c>
      <c r="G284" s="106">
        <v>200</v>
      </c>
      <c r="H284" s="105" t="s">
        <v>103</v>
      </c>
      <c r="I284" s="159">
        <v>200</v>
      </c>
      <c r="J284" s="159"/>
      <c r="K284" s="158" t="s">
        <v>157</v>
      </c>
      <c r="L284" s="158"/>
      <c r="M284" s="158"/>
      <c r="N284" s="158"/>
      <c r="O284" s="107">
        <v>22.46</v>
      </c>
    </row>
    <row r="285" spans="2:15" ht="14.25" customHeight="1">
      <c r="B285" s="47"/>
      <c r="C285" s="47"/>
      <c r="D285" s="47"/>
      <c r="E285" s="47"/>
      <c r="F285" s="47"/>
      <c r="G285" s="47"/>
      <c r="H285" s="47"/>
      <c r="I285" s="47"/>
      <c r="J285" s="47"/>
      <c r="K285" s="47"/>
      <c r="L285" s="47"/>
      <c r="M285" s="47"/>
      <c r="N285" s="47"/>
      <c r="O285" s="47"/>
    </row>
    <row r="286" spans="2:15" ht="14.25" customHeight="1">
      <c r="B286" s="152" t="s">
        <v>104</v>
      </c>
      <c r="C286" s="152"/>
      <c r="D286" s="152" t="s">
        <v>105</v>
      </c>
      <c r="E286" s="152"/>
      <c r="F286" s="152"/>
      <c r="G286" s="152"/>
      <c r="H286" s="152"/>
      <c r="I286" s="152"/>
      <c r="J286" s="152"/>
      <c r="K286" s="108" t="s">
        <v>106</v>
      </c>
      <c r="L286" s="109" t="s">
        <v>107</v>
      </c>
      <c r="M286" s="109" t="s">
        <v>108</v>
      </c>
      <c r="N286" s="109" t="s">
        <v>109</v>
      </c>
      <c r="O286" s="109" t="s">
        <v>110</v>
      </c>
    </row>
    <row r="287" spans="2:15" ht="14.25" customHeight="1">
      <c r="B287" s="47"/>
      <c r="C287" s="47"/>
      <c r="D287" s="153" t="s">
        <v>112</v>
      </c>
      <c r="E287" s="153"/>
      <c r="F287" s="153"/>
      <c r="G287" s="153"/>
      <c r="H287" s="153"/>
      <c r="I287" s="153"/>
      <c r="J287" s="153"/>
      <c r="K287" s="47"/>
      <c r="L287" s="47"/>
      <c r="M287" s="47"/>
      <c r="N287" s="47"/>
      <c r="O287" s="47"/>
    </row>
    <row r="288" spans="2:15" ht="14.25" customHeight="1">
      <c r="B288" s="154" t="s">
        <v>142</v>
      </c>
      <c r="C288" s="154"/>
      <c r="D288" s="155" t="s">
        <v>143</v>
      </c>
      <c r="E288" s="155"/>
      <c r="F288" s="155"/>
      <c r="G288" s="155"/>
      <c r="H288" s="155"/>
      <c r="I288" s="155"/>
      <c r="J288" s="155"/>
      <c r="K288" s="110" t="s">
        <v>144</v>
      </c>
      <c r="L288" s="111">
        <v>0.5</v>
      </c>
      <c r="M288" s="111">
        <v>0.02</v>
      </c>
      <c r="N288" s="112">
        <v>36.78</v>
      </c>
      <c r="O288" s="112">
        <v>0.74</v>
      </c>
    </row>
    <row r="289" spans="2:15" ht="14.25" customHeight="1">
      <c r="B289" s="154" t="s">
        <v>145</v>
      </c>
      <c r="C289" s="154"/>
      <c r="D289" s="155" t="s">
        <v>146</v>
      </c>
      <c r="E289" s="155"/>
      <c r="F289" s="155"/>
      <c r="G289" s="155"/>
      <c r="H289" s="155"/>
      <c r="I289" s="155"/>
      <c r="J289" s="155"/>
      <c r="K289" s="110" t="s">
        <v>144</v>
      </c>
      <c r="L289" s="111">
        <v>1</v>
      </c>
      <c r="M289" s="111">
        <v>0.04</v>
      </c>
      <c r="N289" s="112">
        <v>21.96</v>
      </c>
      <c r="O289" s="112">
        <v>0.88</v>
      </c>
    </row>
    <row r="290" spans="2:15" ht="14.25" customHeight="1">
      <c r="B290" s="154" t="s">
        <v>147</v>
      </c>
      <c r="C290" s="154"/>
      <c r="D290" s="155" t="s">
        <v>148</v>
      </c>
      <c r="E290" s="155"/>
      <c r="F290" s="155"/>
      <c r="G290" s="155"/>
      <c r="H290" s="155"/>
      <c r="I290" s="155"/>
      <c r="J290" s="155"/>
      <c r="K290" s="110" t="s">
        <v>144</v>
      </c>
      <c r="L290" s="111">
        <v>1</v>
      </c>
      <c r="M290" s="111">
        <v>0.04</v>
      </c>
      <c r="N290" s="112">
        <v>19.73</v>
      </c>
      <c r="O290" s="112">
        <v>0.79</v>
      </c>
    </row>
    <row r="291" spans="2:15" ht="14.25" customHeight="1">
      <c r="B291" s="47"/>
      <c r="C291" s="47"/>
      <c r="D291" s="47"/>
      <c r="E291" s="47"/>
      <c r="F291" s="47"/>
      <c r="G291" s="47"/>
      <c r="H291" s="47"/>
      <c r="I291" s="47"/>
      <c r="J291" s="47"/>
      <c r="K291" s="47"/>
      <c r="L291" s="47"/>
      <c r="M291" s="47"/>
      <c r="N291" s="47"/>
      <c r="O291" s="113">
        <v>2.41</v>
      </c>
    </row>
    <row r="292" spans="2:15" ht="14.25" customHeight="1">
      <c r="B292" s="47"/>
      <c r="C292" s="47"/>
      <c r="D292" s="153" t="s">
        <v>128</v>
      </c>
      <c r="E292" s="153"/>
      <c r="F292" s="153"/>
      <c r="G292" s="153"/>
      <c r="H292" s="153"/>
      <c r="I292" s="153"/>
      <c r="J292" s="153"/>
      <c r="K292" s="47"/>
      <c r="L292" s="47"/>
      <c r="M292" s="47"/>
      <c r="N292" s="47"/>
      <c r="O292" s="47"/>
    </row>
    <row r="293" spans="2:15" ht="14.25" customHeight="1">
      <c r="B293" s="154" t="s">
        <v>149</v>
      </c>
      <c r="C293" s="154"/>
      <c r="D293" s="155" t="s">
        <v>150</v>
      </c>
      <c r="E293" s="155"/>
      <c r="F293" s="155"/>
      <c r="G293" s="155"/>
      <c r="H293" s="155"/>
      <c r="I293" s="155"/>
      <c r="J293" s="155"/>
      <c r="K293" s="110" t="s">
        <v>129</v>
      </c>
      <c r="L293" s="111">
        <v>1</v>
      </c>
      <c r="M293" s="111">
        <v>0.04</v>
      </c>
      <c r="N293" s="112">
        <v>403.68</v>
      </c>
      <c r="O293" s="112">
        <v>16.149999999999999</v>
      </c>
    </row>
    <row r="294" spans="2:15" ht="14.25" customHeight="1">
      <c r="B294" s="154" t="s">
        <v>151</v>
      </c>
      <c r="C294" s="154"/>
      <c r="D294" s="155" t="s">
        <v>152</v>
      </c>
      <c r="E294" s="155"/>
      <c r="F294" s="155"/>
      <c r="G294" s="155"/>
      <c r="H294" s="155"/>
      <c r="I294" s="155"/>
      <c r="J294" s="155"/>
      <c r="K294" s="110" t="s">
        <v>129</v>
      </c>
      <c r="L294" s="111">
        <v>0.25</v>
      </c>
      <c r="M294" s="111">
        <v>0.01</v>
      </c>
      <c r="N294" s="112">
        <v>378.06</v>
      </c>
      <c r="O294" s="112">
        <v>3.7800000000000002</v>
      </c>
    </row>
    <row r="295" spans="2:15" ht="14.25" customHeight="1">
      <c r="B295" s="154" t="s">
        <v>153</v>
      </c>
      <c r="C295" s="154"/>
      <c r="D295" s="155" t="s">
        <v>154</v>
      </c>
      <c r="E295" s="155"/>
      <c r="F295" s="155"/>
      <c r="G295" s="155"/>
      <c r="H295" s="155"/>
      <c r="I295" s="155"/>
      <c r="J295" s="155"/>
      <c r="K295" s="110" t="s">
        <v>155</v>
      </c>
      <c r="L295" s="47"/>
      <c r="M295" s="111">
        <v>5</v>
      </c>
      <c r="N295" s="112">
        <v>2.41</v>
      </c>
      <c r="O295" s="112">
        <v>0.12</v>
      </c>
    </row>
    <row r="296" spans="2:15" ht="14.25" customHeight="1">
      <c r="B296" s="47"/>
      <c r="C296" s="47"/>
      <c r="D296" s="47"/>
      <c r="E296" s="47"/>
      <c r="F296" s="47"/>
      <c r="G296" s="47"/>
      <c r="H296" s="47"/>
      <c r="I296" s="47"/>
      <c r="J296" s="47"/>
      <c r="K296" s="47"/>
      <c r="L296" s="47"/>
      <c r="M296" s="47"/>
      <c r="N296" s="47"/>
      <c r="O296" s="113">
        <v>20.05</v>
      </c>
    </row>
    <row r="297" spans="2:15" ht="14.25" customHeight="1">
      <c r="B297" s="47"/>
      <c r="C297" s="47"/>
      <c r="D297" s="47"/>
      <c r="E297" s="47"/>
      <c r="F297" s="47"/>
      <c r="G297" s="47"/>
      <c r="H297" s="47"/>
      <c r="I297" s="47"/>
      <c r="J297" s="47"/>
      <c r="K297" s="47"/>
      <c r="L297" s="47"/>
      <c r="M297" s="47"/>
      <c r="N297" s="47"/>
      <c r="O297" s="47"/>
    </row>
    <row r="298" spans="2:15" ht="14.25" customHeight="1">
      <c r="B298" s="156" t="s">
        <v>100</v>
      </c>
      <c r="C298" s="156"/>
      <c r="D298" s="152" t="s">
        <v>390</v>
      </c>
      <c r="E298" s="152"/>
      <c r="F298" s="152"/>
      <c r="G298" s="157" t="s">
        <v>280</v>
      </c>
      <c r="H298" s="157"/>
      <c r="I298" s="157"/>
      <c r="J298" s="157"/>
      <c r="K298" s="157"/>
      <c r="L298" s="157"/>
      <c r="M298" s="157"/>
      <c r="N298" s="157"/>
      <c r="O298" s="157"/>
    </row>
    <row r="299" spans="2:15" ht="14.25" customHeight="1">
      <c r="B299" s="154" t="s">
        <v>101</v>
      </c>
      <c r="C299" s="154"/>
      <c r="D299" s="152" t="s">
        <v>156</v>
      </c>
      <c r="E299" s="152"/>
      <c r="F299" s="105" t="s">
        <v>102</v>
      </c>
      <c r="G299" s="106">
        <v>640</v>
      </c>
      <c r="H299" s="105" t="s">
        <v>103</v>
      </c>
      <c r="I299" s="159">
        <v>640</v>
      </c>
      <c r="J299" s="159"/>
      <c r="K299" s="158" t="s">
        <v>157</v>
      </c>
      <c r="L299" s="158"/>
      <c r="M299" s="158"/>
      <c r="N299" s="158"/>
      <c r="O299" s="107">
        <v>5.3</v>
      </c>
    </row>
    <row r="300" spans="2:15" ht="14.25" customHeight="1">
      <c r="B300" s="47"/>
      <c r="C300" s="47"/>
      <c r="D300" s="47"/>
      <c r="E300" s="47"/>
      <c r="F300" s="47"/>
      <c r="G300" s="47"/>
      <c r="H300" s="47"/>
      <c r="I300" s="47"/>
      <c r="J300" s="47"/>
      <c r="K300" s="47"/>
      <c r="L300" s="47"/>
      <c r="M300" s="47"/>
      <c r="N300" s="47"/>
      <c r="O300" s="47"/>
    </row>
    <row r="301" spans="2:15" ht="14.25" customHeight="1">
      <c r="B301" s="152" t="s">
        <v>104</v>
      </c>
      <c r="C301" s="152"/>
      <c r="D301" s="152" t="s">
        <v>105</v>
      </c>
      <c r="E301" s="152"/>
      <c r="F301" s="152"/>
      <c r="G301" s="152"/>
      <c r="H301" s="152"/>
      <c r="I301" s="152"/>
      <c r="J301" s="152"/>
      <c r="K301" s="108" t="s">
        <v>106</v>
      </c>
      <c r="L301" s="109" t="s">
        <v>107</v>
      </c>
      <c r="M301" s="109" t="s">
        <v>108</v>
      </c>
      <c r="N301" s="109" t="s">
        <v>109</v>
      </c>
      <c r="O301" s="109" t="s">
        <v>110</v>
      </c>
    </row>
    <row r="302" spans="2:15" ht="14.25" customHeight="1">
      <c r="B302" s="47"/>
      <c r="C302" s="47"/>
      <c r="D302" s="153" t="s">
        <v>112</v>
      </c>
      <c r="E302" s="153"/>
      <c r="F302" s="153"/>
      <c r="G302" s="153"/>
      <c r="H302" s="153"/>
      <c r="I302" s="153"/>
      <c r="J302" s="153"/>
      <c r="K302" s="47"/>
      <c r="L302" s="47"/>
      <c r="M302" s="47"/>
      <c r="N302" s="47"/>
      <c r="O302" s="47"/>
    </row>
    <row r="303" spans="2:15" ht="14.25" customHeight="1">
      <c r="B303" s="154" t="s">
        <v>142</v>
      </c>
      <c r="C303" s="154"/>
      <c r="D303" s="155" t="s">
        <v>143</v>
      </c>
      <c r="E303" s="155"/>
      <c r="F303" s="155"/>
      <c r="G303" s="155"/>
      <c r="H303" s="155"/>
      <c r="I303" s="155"/>
      <c r="J303" s="155"/>
      <c r="K303" s="110" t="s">
        <v>144</v>
      </c>
      <c r="L303" s="111">
        <v>0.1</v>
      </c>
      <c r="M303" s="111">
        <v>1.3000000000000002E-3</v>
      </c>
      <c r="N303" s="112">
        <v>36.78</v>
      </c>
      <c r="O303" s="112">
        <v>0.05</v>
      </c>
    </row>
    <row r="304" spans="2:15" ht="14.25" customHeight="1">
      <c r="B304" s="154" t="s">
        <v>147</v>
      </c>
      <c r="C304" s="154"/>
      <c r="D304" s="155" t="s">
        <v>148</v>
      </c>
      <c r="E304" s="155"/>
      <c r="F304" s="155"/>
      <c r="G304" s="155"/>
      <c r="H304" s="155"/>
      <c r="I304" s="155"/>
      <c r="J304" s="155"/>
      <c r="K304" s="110" t="s">
        <v>144</v>
      </c>
      <c r="L304" s="111">
        <v>2</v>
      </c>
      <c r="M304" s="111">
        <v>2.5000000000000001E-2</v>
      </c>
      <c r="N304" s="112">
        <v>19.73</v>
      </c>
      <c r="O304" s="112">
        <v>0.49</v>
      </c>
    </row>
    <row r="305" spans="2:15" ht="14.25" customHeight="1">
      <c r="B305" s="47"/>
      <c r="C305" s="47"/>
      <c r="D305" s="47"/>
      <c r="E305" s="47"/>
      <c r="F305" s="47"/>
      <c r="G305" s="47"/>
      <c r="H305" s="47"/>
      <c r="I305" s="47"/>
      <c r="J305" s="47"/>
      <c r="K305" s="47"/>
      <c r="L305" s="47"/>
      <c r="M305" s="47"/>
      <c r="N305" s="47"/>
      <c r="O305" s="113">
        <v>0.54</v>
      </c>
    </row>
    <row r="306" spans="2:15" ht="14.25" customHeight="1">
      <c r="B306" s="47"/>
      <c r="C306" s="47"/>
      <c r="D306" s="153" t="s">
        <v>128</v>
      </c>
      <c r="E306" s="153"/>
      <c r="F306" s="153"/>
      <c r="G306" s="153"/>
      <c r="H306" s="153"/>
      <c r="I306" s="153"/>
      <c r="J306" s="153"/>
      <c r="K306" s="47"/>
      <c r="L306" s="47"/>
      <c r="M306" s="47"/>
      <c r="N306" s="47"/>
      <c r="O306" s="47"/>
    </row>
    <row r="307" spans="2:15" ht="14.25" customHeight="1">
      <c r="B307" s="154" t="s">
        <v>151</v>
      </c>
      <c r="C307" s="154"/>
      <c r="D307" s="155" t="s">
        <v>152</v>
      </c>
      <c r="E307" s="155"/>
      <c r="F307" s="155"/>
      <c r="G307" s="155"/>
      <c r="H307" s="155"/>
      <c r="I307" s="155"/>
      <c r="J307" s="155"/>
      <c r="K307" s="110" t="s">
        <v>129</v>
      </c>
      <c r="L307" s="111">
        <v>1</v>
      </c>
      <c r="M307" s="111">
        <v>1.2500000000000001E-2</v>
      </c>
      <c r="N307" s="112">
        <v>378.06</v>
      </c>
      <c r="O307" s="112">
        <v>4.7300000000000004</v>
      </c>
    </row>
    <row r="308" spans="2:15" ht="14.25" customHeight="1">
      <c r="B308" s="154" t="s">
        <v>153</v>
      </c>
      <c r="C308" s="154"/>
      <c r="D308" s="155" t="s">
        <v>154</v>
      </c>
      <c r="E308" s="155"/>
      <c r="F308" s="155"/>
      <c r="G308" s="155"/>
      <c r="H308" s="155"/>
      <c r="I308" s="155"/>
      <c r="J308" s="155"/>
      <c r="K308" s="110" t="s">
        <v>155</v>
      </c>
      <c r="L308" s="47"/>
      <c r="M308" s="111">
        <v>5</v>
      </c>
      <c r="N308" s="112">
        <v>0.54</v>
      </c>
      <c r="O308" s="112">
        <v>0.03</v>
      </c>
    </row>
    <row r="309" spans="2:15" ht="14.25" customHeight="1">
      <c r="B309" s="47"/>
      <c r="C309" s="47"/>
      <c r="D309" s="47"/>
      <c r="E309" s="47"/>
      <c r="F309" s="47"/>
      <c r="G309" s="47"/>
      <c r="H309" s="47"/>
      <c r="I309" s="47"/>
      <c r="J309" s="47"/>
      <c r="K309" s="47"/>
      <c r="L309" s="47"/>
      <c r="M309" s="47"/>
      <c r="N309" s="47"/>
      <c r="O309" s="113">
        <v>4.76</v>
      </c>
    </row>
    <row r="310" spans="2:15" ht="14.25" customHeight="1"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</row>
    <row r="311" spans="2:15" ht="14.25" customHeight="1">
      <c r="B311" s="156" t="s">
        <v>100</v>
      </c>
      <c r="C311" s="156"/>
      <c r="D311" s="152" t="s">
        <v>395</v>
      </c>
      <c r="E311" s="152"/>
      <c r="F311" s="152"/>
      <c r="G311" s="157" t="s">
        <v>290</v>
      </c>
      <c r="H311" s="157"/>
      <c r="I311" s="157"/>
      <c r="J311" s="157"/>
      <c r="K311" s="157"/>
      <c r="L311" s="157"/>
      <c r="M311" s="157"/>
      <c r="N311" s="157"/>
      <c r="O311" s="157"/>
    </row>
    <row r="312" spans="2:15" ht="14.25" customHeight="1">
      <c r="B312" s="154" t="s">
        <v>101</v>
      </c>
      <c r="C312" s="154"/>
      <c r="D312" s="152" t="s">
        <v>140</v>
      </c>
      <c r="E312" s="152"/>
      <c r="F312" s="105" t="s">
        <v>102</v>
      </c>
      <c r="G312" s="106">
        <v>720</v>
      </c>
      <c r="H312" s="105" t="s">
        <v>103</v>
      </c>
      <c r="I312" s="159">
        <v>720</v>
      </c>
      <c r="J312" s="159"/>
      <c r="K312" s="158" t="s">
        <v>141</v>
      </c>
      <c r="L312" s="158"/>
      <c r="M312" s="158"/>
      <c r="N312" s="158"/>
      <c r="O312" s="107">
        <v>2.58</v>
      </c>
    </row>
    <row r="313" spans="2:15" ht="14.25" customHeight="1">
      <c r="B313" s="47"/>
      <c r="C313" s="47"/>
      <c r="D313" s="47"/>
      <c r="E313" s="47"/>
      <c r="F313" s="47"/>
      <c r="G313" s="47"/>
      <c r="H313" s="47"/>
      <c r="I313" s="47"/>
      <c r="J313" s="47"/>
      <c r="K313" s="47"/>
      <c r="L313" s="47"/>
      <c r="M313" s="47"/>
      <c r="N313" s="47"/>
      <c r="O313" s="47"/>
    </row>
    <row r="314" spans="2:15" ht="14.25" customHeight="1">
      <c r="B314" s="152" t="s">
        <v>104</v>
      </c>
      <c r="C314" s="152"/>
      <c r="D314" s="152" t="s">
        <v>105</v>
      </c>
      <c r="E314" s="152"/>
      <c r="F314" s="152"/>
      <c r="G314" s="152"/>
      <c r="H314" s="152"/>
      <c r="I314" s="152"/>
      <c r="J314" s="152"/>
      <c r="K314" s="108" t="s">
        <v>106</v>
      </c>
      <c r="L314" s="109" t="s">
        <v>107</v>
      </c>
      <c r="M314" s="109" t="s">
        <v>108</v>
      </c>
      <c r="N314" s="109" t="s">
        <v>109</v>
      </c>
      <c r="O314" s="109" t="s">
        <v>110</v>
      </c>
    </row>
    <row r="315" spans="2:15" ht="14.25" customHeight="1">
      <c r="B315" s="47"/>
      <c r="C315" s="47"/>
      <c r="D315" s="153" t="s">
        <v>112</v>
      </c>
      <c r="E315" s="153"/>
      <c r="F315" s="153"/>
      <c r="G315" s="153"/>
      <c r="H315" s="153"/>
      <c r="I315" s="153"/>
      <c r="J315" s="153"/>
      <c r="K315" s="47"/>
      <c r="L315" s="47"/>
      <c r="M315" s="47"/>
      <c r="N315" s="47"/>
      <c r="O315" s="47"/>
    </row>
    <row r="316" spans="2:15" ht="14.25" customHeight="1">
      <c r="B316" s="154" t="s">
        <v>142</v>
      </c>
      <c r="C316" s="154"/>
      <c r="D316" s="155" t="s">
        <v>143</v>
      </c>
      <c r="E316" s="155"/>
      <c r="F316" s="155"/>
      <c r="G316" s="155"/>
      <c r="H316" s="155"/>
      <c r="I316" s="155"/>
      <c r="J316" s="155"/>
      <c r="K316" s="110" t="s">
        <v>144</v>
      </c>
      <c r="L316" s="111">
        <v>0.2</v>
      </c>
      <c r="M316" s="111">
        <v>2.2000000000000001E-3</v>
      </c>
      <c r="N316" s="112">
        <v>36.78</v>
      </c>
      <c r="O316" s="112">
        <v>0.08</v>
      </c>
    </row>
    <row r="317" spans="2:15" ht="14.25" customHeight="1">
      <c r="B317" s="154" t="s">
        <v>147</v>
      </c>
      <c r="C317" s="154"/>
      <c r="D317" s="155" t="s">
        <v>148</v>
      </c>
      <c r="E317" s="155"/>
      <c r="F317" s="155"/>
      <c r="G317" s="155"/>
      <c r="H317" s="155"/>
      <c r="I317" s="155"/>
      <c r="J317" s="155"/>
      <c r="K317" s="110" t="s">
        <v>144</v>
      </c>
      <c r="L317" s="111">
        <v>1</v>
      </c>
      <c r="M317" s="111">
        <v>1.11E-2</v>
      </c>
      <c r="N317" s="112">
        <v>19.73</v>
      </c>
      <c r="O317" s="112">
        <v>0.22</v>
      </c>
    </row>
    <row r="318" spans="2:15" ht="14.25" customHeight="1">
      <c r="B318" s="47"/>
      <c r="C318" s="47"/>
      <c r="D318" s="47"/>
      <c r="E318" s="47"/>
      <c r="F318" s="47"/>
      <c r="G318" s="47"/>
      <c r="H318" s="47"/>
      <c r="I318" s="47"/>
      <c r="J318" s="47"/>
      <c r="K318" s="47"/>
      <c r="L318" s="47"/>
      <c r="M318" s="47"/>
      <c r="N318" s="47"/>
      <c r="O318" s="113">
        <v>0.3</v>
      </c>
    </row>
    <row r="319" spans="2:15" ht="14.25" customHeight="1">
      <c r="B319" s="47"/>
      <c r="C319" s="47"/>
      <c r="D319" s="153" t="s">
        <v>128</v>
      </c>
      <c r="E319" s="153"/>
      <c r="F319" s="153"/>
      <c r="G319" s="153"/>
      <c r="H319" s="153"/>
      <c r="I319" s="153"/>
      <c r="J319" s="153"/>
      <c r="K319" s="47"/>
      <c r="L319" s="47"/>
      <c r="M319" s="47"/>
      <c r="N319" s="47"/>
      <c r="O319" s="47"/>
    </row>
    <row r="320" spans="2:15" ht="14.25" customHeight="1">
      <c r="B320" s="154" t="s">
        <v>149</v>
      </c>
      <c r="C320" s="154"/>
      <c r="D320" s="155" t="s">
        <v>150</v>
      </c>
      <c r="E320" s="155"/>
      <c r="F320" s="155"/>
      <c r="G320" s="155"/>
      <c r="H320" s="155"/>
      <c r="I320" s="155"/>
      <c r="J320" s="155"/>
      <c r="K320" s="110" t="s">
        <v>129</v>
      </c>
      <c r="L320" s="111">
        <v>0.5</v>
      </c>
      <c r="M320" s="111">
        <v>5.6000000000000008E-3</v>
      </c>
      <c r="N320" s="112">
        <v>403.68</v>
      </c>
      <c r="O320" s="112">
        <v>2.2600000000000002</v>
      </c>
    </row>
    <row r="321" spans="2:15" ht="14.25" customHeight="1">
      <c r="B321" s="154" t="s">
        <v>153</v>
      </c>
      <c r="C321" s="154"/>
      <c r="D321" s="155" t="s">
        <v>154</v>
      </c>
      <c r="E321" s="155"/>
      <c r="F321" s="155"/>
      <c r="G321" s="155"/>
      <c r="H321" s="155"/>
      <c r="I321" s="155"/>
      <c r="J321" s="155"/>
      <c r="K321" s="110" t="s">
        <v>155</v>
      </c>
      <c r="L321" s="47"/>
      <c r="M321" s="111">
        <v>5</v>
      </c>
      <c r="N321" s="112">
        <v>0.3</v>
      </c>
      <c r="O321" s="112">
        <v>0.02</v>
      </c>
    </row>
    <row r="322" spans="2:15" ht="14.25" customHeight="1"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113">
        <v>2.2800000000000002</v>
      </c>
    </row>
    <row r="323" spans="2:15" ht="14.25" customHeight="1">
      <c r="B323" s="47"/>
      <c r="C323" s="47"/>
      <c r="D323" s="47"/>
      <c r="E323" s="47"/>
      <c r="F323" s="47"/>
      <c r="G323" s="47"/>
      <c r="H323" s="47"/>
      <c r="I323" s="47"/>
      <c r="J323" s="47"/>
      <c r="K323" s="47"/>
      <c r="L323" s="47"/>
      <c r="M323" s="47"/>
      <c r="N323" s="47"/>
      <c r="O323" s="47"/>
    </row>
    <row r="324" spans="2:15" ht="12.75" customHeight="1">
      <c r="B324" s="156" t="s">
        <v>100</v>
      </c>
      <c r="C324" s="156"/>
      <c r="D324" s="152" t="s">
        <v>396</v>
      </c>
      <c r="E324" s="152"/>
      <c r="F324" s="152"/>
      <c r="G324" s="157" t="s">
        <v>285</v>
      </c>
      <c r="H324" s="157"/>
      <c r="I324" s="157"/>
      <c r="J324" s="157"/>
      <c r="K324" s="157"/>
      <c r="L324" s="157"/>
      <c r="M324" s="157"/>
      <c r="N324" s="157"/>
      <c r="O324" s="157"/>
    </row>
    <row r="325" spans="2:15" ht="12.75" customHeight="1">
      <c r="B325" s="154" t="s">
        <v>101</v>
      </c>
      <c r="C325" s="154"/>
      <c r="D325" s="152" t="s">
        <v>156</v>
      </c>
      <c r="E325" s="152"/>
      <c r="F325" s="105" t="s">
        <v>102</v>
      </c>
      <c r="G325" s="47"/>
      <c r="H325" s="105" t="s">
        <v>103</v>
      </c>
      <c r="I325" s="47"/>
      <c r="J325" s="47"/>
      <c r="K325" s="158" t="s">
        <v>157</v>
      </c>
      <c r="L325" s="158"/>
      <c r="M325" s="158"/>
      <c r="N325" s="158"/>
      <c r="O325" s="107">
        <v>29.29</v>
      </c>
    </row>
    <row r="326" spans="2:15" ht="12.75" customHeight="1"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47"/>
    </row>
    <row r="327" spans="2:15" ht="12.75" customHeight="1">
      <c r="B327" s="152" t="s">
        <v>104</v>
      </c>
      <c r="C327" s="152"/>
      <c r="D327" s="152" t="s">
        <v>105</v>
      </c>
      <c r="E327" s="152"/>
      <c r="F327" s="152"/>
      <c r="G327" s="152"/>
      <c r="H327" s="152"/>
      <c r="I327" s="152"/>
      <c r="J327" s="152"/>
      <c r="K327" s="108" t="s">
        <v>106</v>
      </c>
      <c r="L327" s="109" t="s">
        <v>107</v>
      </c>
      <c r="M327" s="109" t="s">
        <v>108</v>
      </c>
      <c r="N327" s="109" t="s">
        <v>109</v>
      </c>
      <c r="O327" s="109" t="s">
        <v>110</v>
      </c>
    </row>
    <row r="328" spans="2:15" ht="12.75" customHeight="1">
      <c r="B328" s="47"/>
      <c r="C328" s="47"/>
      <c r="D328" s="153" t="s">
        <v>111</v>
      </c>
      <c r="E328" s="153"/>
      <c r="F328" s="153"/>
      <c r="G328" s="153"/>
      <c r="H328" s="153"/>
      <c r="I328" s="153"/>
      <c r="J328" s="153"/>
      <c r="K328" s="47"/>
      <c r="L328" s="47"/>
      <c r="M328" s="47"/>
      <c r="N328" s="47"/>
      <c r="O328" s="47"/>
    </row>
    <row r="329" spans="2:15" ht="12.75" customHeight="1">
      <c r="B329" s="154" t="s">
        <v>375</v>
      </c>
      <c r="C329" s="154"/>
      <c r="D329" s="155" t="s">
        <v>333</v>
      </c>
      <c r="E329" s="155"/>
      <c r="F329" s="155"/>
      <c r="G329" s="155"/>
      <c r="H329" s="155"/>
      <c r="I329" s="155"/>
      <c r="J329" s="155"/>
      <c r="K329" s="110" t="s">
        <v>66</v>
      </c>
      <c r="L329" s="47"/>
      <c r="M329" s="111">
        <v>1</v>
      </c>
      <c r="N329" s="112">
        <v>14.61</v>
      </c>
      <c r="O329" s="112">
        <v>14.61</v>
      </c>
    </row>
    <row r="330" spans="2:15" ht="12.75" customHeight="1">
      <c r="B330" s="154" t="s">
        <v>376</v>
      </c>
      <c r="C330" s="154"/>
      <c r="D330" s="155" t="s">
        <v>336</v>
      </c>
      <c r="E330" s="155"/>
      <c r="F330" s="155"/>
      <c r="G330" s="155"/>
      <c r="H330" s="155"/>
      <c r="I330" s="155"/>
      <c r="J330" s="155"/>
      <c r="K330" s="110" t="s">
        <v>66</v>
      </c>
      <c r="L330" s="47"/>
      <c r="M330" s="111">
        <v>1</v>
      </c>
      <c r="N330" s="112">
        <v>14.68</v>
      </c>
      <c r="O330" s="112">
        <v>14.68</v>
      </c>
    </row>
    <row r="331" spans="2:15" ht="12.75" customHeight="1">
      <c r="B331" s="47"/>
      <c r="C331" s="47"/>
      <c r="D331" s="47"/>
      <c r="E331" s="47"/>
      <c r="F331" s="47"/>
      <c r="G331" s="47"/>
      <c r="H331" s="47"/>
      <c r="I331" s="47"/>
      <c r="J331" s="47"/>
      <c r="K331" s="47"/>
      <c r="L331" s="47"/>
      <c r="M331" s="47"/>
      <c r="N331" s="47"/>
      <c r="O331" s="113">
        <v>29.29</v>
      </c>
    </row>
    <row r="332" spans="2:15" ht="12.75" customHeight="1">
      <c r="B332" s="47"/>
      <c r="C332" s="47"/>
      <c r="D332" s="47"/>
      <c r="E332" s="47"/>
      <c r="F332" s="47"/>
      <c r="G332" s="47"/>
      <c r="H332" s="47"/>
      <c r="I332" s="47"/>
      <c r="J332" s="47"/>
      <c r="K332" s="47"/>
      <c r="L332" s="47"/>
      <c r="M332" s="47"/>
      <c r="N332" s="47"/>
      <c r="O332" s="47"/>
    </row>
    <row r="333" spans="2:15" ht="12.75" customHeight="1">
      <c r="B333" s="156" t="s">
        <v>100</v>
      </c>
      <c r="C333" s="156"/>
      <c r="D333" s="152" t="s">
        <v>397</v>
      </c>
      <c r="E333" s="152"/>
      <c r="F333" s="152"/>
      <c r="G333" s="157" t="s">
        <v>292</v>
      </c>
      <c r="H333" s="157"/>
      <c r="I333" s="157"/>
      <c r="J333" s="157"/>
      <c r="K333" s="157"/>
      <c r="L333" s="157"/>
      <c r="M333" s="157"/>
      <c r="N333" s="157"/>
      <c r="O333" s="157"/>
    </row>
    <row r="334" spans="2:15" ht="12.75" customHeight="1">
      <c r="B334" s="154" t="s">
        <v>101</v>
      </c>
      <c r="C334" s="154"/>
      <c r="D334" s="152" t="s">
        <v>140</v>
      </c>
      <c r="E334" s="152"/>
      <c r="F334" s="105" t="s">
        <v>102</v>
      </c>
      <c r="G334" s="106">
        <v>400</v>
      </c>
      <c r="H334" s="105" t="s">
        <v>103</v>
      </c>
      <c r="I334" s="159">
        <v>400</v>
      </c>
      <c r="J334" s="159"/>
      <c r="K334" s="158" t="s">
        <v>141</v>
      </c>
      <c r="L334" s="158"/>
      <c r="M334" s="158"/>
      <c r="N334" s="158"/>
      <c r="O334" s="107">
        <v>14.200000000000001</v>
      </c>
    </row>
    <row r="335" spans="2:15" ht="12.75" customHeight="1">
      <c r="B335" s="47"/>
      <c r="C335" s="47"/>
      <c r="D335" s="47"/>
      <c r="E335" s="47"/>
      <c r="F335" s="47"/>
      <c r="G335" s="47"/>
      <c r="H335" s="47"/>
      <c r="I335" s="47"/>
      <c r="J335" s="47"/>
      <c r="K335" s="47"/>
      <c r="L335" s="47"/>
      <c r="M335" s="47"/>
      <c r="N335" s="47"/>
      <c r="O335" s="47"/>
    </row>
    <row r="336" spans="2:15" ht="12.75" customHeight="1">
      <c r="B336" s="152" t="s">
        <v>104</v>
      </c>
      <c r="C336" s="152"/>
      <c r="D336" s="152" t="s">
        <v>105</v>
      </c>
      <c r="E336" s="152"/>
      <c r="F336" s="152"/>
      <c r="G336" s="152"/>
      <c r="H336" s="152"/>
      <c r="I336" s="152"/>
      <c r="J336" s="152"/>
      <c r="K336" s="108" t="s">
        <v>106</v>
      </c>
      <c r="L336" s="109" t="s">
        <v>107</v>
      </c>
      <c r="M336" s="109" t="s">
        <v>108</v>
      </c>
      <c r="N336" s="109" t="s">
        <v>109</v>
      </c>
      <c r="O336" s="109" t="s">
        <v>110</v>
      </c>
    </row>
    <row r="337" spans="2:15" ht="12.75" customHeight="1">
      <c r="B337" s="47"/>
      <c r="C337" s="47"/>
      <c r="D337" s="153" t="s">
        <v>112</v>
      </c>
      <c r="E337" s="153"/>
      <c r="F337" s="153"/>
      <c r="G337" s="153"/>
      <c r="H337" s="153"/>
      <c r="I337" s="153"/>
      <c r="J337" s="153"/>
      <c r="K337" s="47"/>
      <c r="L337" s="47"/>
      <c r="M337" s="47"/>
      <c r="N337" s="47"/>
      <c r="O337" s="47"/>
    </row>
    <row r="338" spans="2:15" ht="12.75" customHeight="1">
      <c r="B338" s="154" t="s">
        <v>142</v>
      </c>
      <c r="C338" s="154"/>
      <c r="D338" s="155" t="s">
        <v>143</v>
      </c>
      <c r="E338" s="155"/>
      <c r="F338" s="155"/>
      <c r="G338" s="155"/>
      <c r="H338" s="155"/>
      <c r="I338" s="155"/>
      <c r="J338" s="155"/>
      <c r="K338" s="110" t="s">
        <v>144</v>
      </c>
      <c r="L338" s="111">
        <v>0.2</v>
      </c>
      <c r="M338" s="111">
        <v>4.0000000000000001E-3</v>
      </c>
      <c r="N338" s="112">
        <v>36.78</v>
      </c>
      <c r="O338" s="112">
        <v>0.15</v>
      </c>
    </row>
    <row r="339" spans="2:15" ht="12.75" customHeight="1">
      <c r="B339" s="154" t="s">
        <v>145</v>
      </c>
      <c r="C339" s="154"/>
      <c r="D339" s="155" t="s">
        <v>146</v>
      </c>
      <c r="E339" s="155"/>
      <c r="F339" s="155"/>
      <c r="G339" s="155"/>
      <c r="H339" s="155"/>
      <c r="I339" s="155"/>
      <c r="J339" s="155"/>
      <c r="K339" s="110" t="s">
        <v>144</v>
      </c>
      <c r="L339" s="111">
        <v>2</v>
      </c>
      <c r="M339" s="111">
        <v>0.04</v>
      </c>
      <c r="N339" s="112">
        <v>21.96</v>
      </c>
      <c r="O339" s="112">
        <v>0.88</v>
      </c>
    </row>
    <row r="340" spans="2:15" ht="12.75" customHeight="1">
      <c r="B340" s="154" t="s">
        <v>147</v>
      </c>
      <c r="C340" s="154"/>
      <c r="D340" s="155" t="s">
        <v>148</v>
      </c>
      <c r="E340" s="155"/>
      <c r="F340" s="155"/>
      <c r="G340" s="155"/>
      <c r="H340" s="155"/>
      <c r="I340" s="155"/>
      <c r="J340" s="155"/>
      <c r="K340" s="110" t="s">
        <v>144</v>
      </c>
      <c r="L340" s="111">
        <v>6</v>
      </c>
      <c r="M340" s="111">
        <v>0.12</v>
      </c>
      <c r="N340" s="112">
        <v>19.73</v>
      </c>
      <c r="O340" s="112">
        <v>2.37</v>
      </c>
    </row>
    <row r="341" spans="2:15" ht="12.75" customHeight="1">
      <c r="B341" s="47"/>
      <c r="C341" s="47"/>
      <c r="D341" s="47"/>
      <c r="E341" s="47"/>
      <c r="F341" s="47"/>
      <c r="G341" s="47"/>
      <c r="H341" s="47"/>
      <c r="I341" s="47"/>
      <c r="J341" s="47"/>
      <c r="K341" s="47"/>
      <c r="L341" s="47"/>
      <c r="M341" s="47"/>
      <c r="N341" s="47"/>
      <c r="O341" s="113">
        <v>3.4</v>
      </c>
    </row>
    <row r="342" spans="2:15" ht="12.75" customHeight="1">
      <c r="B342" s="47"/>
      <c r="C342" s="47"/>
      <c r="D342" s="153" t="s">
        <v>118</v>
      </c>
      <c r="E342" s="153"/>
      <c r="F342" s="153"/>
      <c r="G342" s="153"/>
      <c r="H342" s="153"/>
      <c r="I342" s="153"/>
      <c r="J342" s="153"/>
      <c r="K342" s="47"/>
      <c r="L342" s="47"/>
      <c r="M342" s="47"/>
      <c r="N342" s="47"/>
      <c r="O342" s="47"/>
    </row>
    <row r="343" spans="2:15" ht="12.75" customHeight="1">
      <c r="B343" s="154" t="s">
        <v>531</v>
      </c>
      <c r="C343" s="154"/>
      <c r="D343" s="155" t="s">
        <v>488</v>
      </c>
      <c r="E343" s="155"/>
      <c r="F343" s="155"/>
      <c r="G343" s="155"/>
      <c r="H343" s="155"/>
      <c r="I343" s="155"/>
      <c r="J343" s="155"/>
      <c r="K343" s="110" t="s">
        <v>65</v>
      </c>
      <c r="L343" s="47"/>
      <c r="M343" s="111">
        <v>1.2</v>
      </c>
      <c r="N343" s="112">
        <v>8.43</v>
      </c>
      <c r="O343" s="112">
        <v>10.120000000000001</v>
      </c>
    </row>
    <row r="344" spans="2:15" ht="12.75" customHeight="1">
      <c r="B344" s="154" t="s">
        <v>347</v>
      </c>
      <c r="C344" s="154"/>
      <c r="D344" s="155" t="s">
        <v>316</v>
      </c>
      <c r="E344" s="155"/>
      <c r="F344" s="155"/>
      <c r="G344" s="155"/>
      <c r="H344" s="155"/>
      <c r="I344" s="155"/>
      <c r="J344" s="155"/>
      <c r="K344" s="110" t="s">
        <v>317</v>
      </c>
      <c r="L344" s="47"/>
      <c r="M344" s="111">
        <v>5</v>
      </c>
      <c r="N344" s="112">
        <v>10.120000000000001</v>
      </c>
      <c r="O344" s="112">
        <v>0.51</v>
      </c>
    </row>
    <row r="345" spans="2:15" ht="12.75" customHeight="1">
      <c r="B345" s="47"/>
      <c r="C345" s="47"/>
      <c r="D345" s="47"/>
      <c r="E345" s="47"/>
      <c r="F345" s="47"/>
      <c r="G345" s="47"/>
      <c r="H345" s="47"/>
      <c r="I345" s="47"/>
      <c r="J345" s="47"/>
      <c r="K345" s="47"/>
      <c r="L345" s="47"/>
      <c r="M345" s="47"/>
      <c r="N345" s="47"/>
      <c r="O345" s="113">
        <v>10.63</v>
      </c>
    </row>
    <row r="346" spans="2:15" ht="12.75" customHeight="1">
      <c r="B346" s="47"/>
      <c r="C346" s="47"/>
      <c r="D346" s="153" t="s">
        <v>128</v>
      </c>
      <c r="E346" s="153"/>
      <c r="F346" s="153"/>
      <c r="G346" s="153"/>
      <c r="H346" s="153"/>
      <c r="I346" s="153"/>
      <c r="J346" s="153"/>
      <c r="K346" s="47"/>
      <c r="L346" s="47"/>
      <c r="M346" s="47"/>
      <c r="N346" s="47"/>
      <c r="O346" s="47"/>
    </row>
    <row r="347" spans="2:15" ht="12.75" customHeight="1">
      <c r="B347" s="154" t="s">
        <v>153</v>
      </c>
      <c r="C347" s="154"/>
      <c r="D347" s="155" t="s">
        <v>154</v>
      </c>
      <c r="E347" s="155"/>
      <c r="F347" s="155"/>
      <c r="G347" s="155"/>
      <c r="H347" s="155"/>
      <c r="I347" s="155"/>
      <c r="J347" s="155"/>
      <c r="K347" s="110" t="s">
        <v>155</v>
      </c>
      <c r="L347" s="47"/>
      <c r="M347" s="111">
        <v>5</v>
      </c>
      <c r="N347" s="112">
        <v>3.4</v>
      </c>
      <c r="O347" s="112">
        <v>0.17</v>
      </c>
    </row>
    <row r="348" spans="2:15" ht="12.75" customHeight="1">
      <c r="B348" s="47"/>
      <c r="C348" s="47"/>
      <c r="D348" s="47"/>
      <c r="E348" s="47"/>
      <c r="F348" s="47"/>
      <c r="G348" s="47"/>
      <c r="H348" s="47"/>
      <c r="I348" s="47"/>
      <c r="J348" s="47"/>
      <c r="K348" s="47"/>
      <c r="L348" s="47"/>
      <c r="M348" s="47"/>
      <c r="N348" s="47"/>
      <c r="O348" s="113">
        <v>0.17</v>
      </c>
    </row>
    <row r="349" spans="2:15" ht="12.75" customHeight="1">
      <c r="B349" s="47"/>
      <c r="C349" s="47"/>
      <c r="D349" s="47"/>
      <c r="E349" s="47"/>
      <c r="F349" s="47"/>
      <c r="G349" s="47"/>
      <c r="H349" s="47"/>
      <c r="I349" s="47"/>
      <c r="J349" s="47"/>
      <c r="K349" s="47"/>
      <c r="L349" s="47"/>
      <c r="M349" s="47"/>
      <c r="N349" s="47"/>
      <c r="O349" s="47"/>
    </row>
    <row r="350" spans="2:15" ht="12.75" customHeight="1">
      <c r="B350" s="156" t="s">
        <v>100</v>
      </c>
      <c r="C350" s="156"/>
      <c r="D350" s="152" t="s">
        <v>398</v>
      </c>
      <c r="E350" s="152"/>
      <c r="F350" s="152"/>
      <c r="G350" s="157" t="s">
        <v>293</v>
      </c>
      <c r="H350" s="157"/>
      <c r="I350" s="157"/>
      <c r="J350" s="157"/>
      <c r="K350" s="157"/>
      <c r="L350" s="157"/>
      <c r="M350" s="157"/>
      <c r="N350" s="157"/>
      <c r="O350" s="157"/>
    </row>
    <row r="351" spans="2:15" ht="12.75" customHeight="1">
      <c r="B351" s="154" t="s">
        <v>101</v>
      </c>
      <c r="C351" s="154"/>
      <c r="D351" s="152" t="s">
        <v>156</v>
      </c>
      <c r="E351" s="152"/>
      <c r="F351" s="105" t="s">
        <v>102</v>
      </c>
      <c r="G351" s="106">
        <v>880</v>
      </c>
      <c r="H351" s="105" t="s">
        <v>103</v>
      </c>
      <c r="I351" s="159">
        <v>880</v>
      </c>
      <c r="J351" s="159"/>
      <c r="K351" s="158" t="s">
        <v>157</v>
      </c>
      <c r="L351" s="158"/>
      <c r="M351" s="158"/>
      <c r="N351" s="158"/>
      <c r="O351" s="107">
        <v>4.2</v>
      </c>
    </row>
    <row r="352" spans="2:15" ht="12.75" customHeight="1">
      <c r="B352" s="47"/>
      <c r="C352" s="47"/>
      <c r="D352" s="47"/>
      <c r="E352" s="47"/>
      <c r="F352" s="47"/>
      <c r="G352" s="47"/>
      <c r="H352" s="47"/>
      <c r="I352" s="47"/>
      <c r="J352" s="47"/>
      <c r="K352" s="47"/>
      <c r="L352" s="47"/>
      <c r="M352" s="47"/>
      <c r="N352" s="47"/>
      <c r="O352" s="47"/>
    </row>
    <row r="353" spans="2:15" ht="12.75" customHeight="1">
      <c r="B353" s="152" t="s">
        <v>104</v>
      </c>
      <c r="C353" s="152"/>
      <c r="D353" s="152" t="s">
        <v>105</v>
      </c>
      <c r="E353" s="152"/>
      <c r="F353" s="152"/>
      <c r="G353" s="152"/>
      <c r="H353" s="152"/>
      <c r="I353" s="152"/>
      <c r="J353" s="152"/>
      <c r="K353" s="108" t="s">
        <v>106</v>
      </c>
      <c r="L353" s="109" t="s">
        <v>107</v>
      </c>
      <c r="M353" s="109" t="s">
        <v>108</v>
      </c>
      <c r="N353" s="109" t="s">
        <v>109</v>
      </c>
      <c r="O353" s="109" t="s">
        <v>110</v>
      </c>
    </row>
    <row r="354" spans="2:15" ht="12.75" customHeight="1">
      <c r="B354" s="47"/>
      <c r="C354" s="47"/>
      <c r="D354" s="153" t="s">
        <v>112</v>
      </c>
      <c r="E354" s="153"/>
      <c r="F354" s="153"/>
      <c r="G354" s="153"/>
      <c r="H354" s="153"/>
      <c r="I354" s="153"/>
      <c r="J354" s="153"/>
      <c r="K354" s="47"/>
      <c r="L354" s="47"/>
      <c r="M354" s="47"/>
      <c r="N354" s="47"/>
      <c r="O354" s="47"/>
    </row>
    <row r="355" spans="2:15" ht="12.75" customHeight="1">
      <c r="B355" s="154" t="s">
        <v>161</v>
      </c>
      <c r="C355" s="154"/>
      <c r="D355" s="155" t="s">
        <v>162</v>
      </c>
      <c r="E355" s="155"/>
      <c r="F355" s="155"/>
      <c r="G355" s="155"/>
      <c r="H355" s="155"/>
      <c r="I355" s="155"/>
      <c r="J355" s="155"/>
      <c r="K355" s="110" t="s">
        <v>144</v>
      </c>
      <c r="L355" s="111">
        <v>1</v>
      </c>
      <c r="M355" s="111">
        <v>9.1000000000000004E-3</v>
      </c>
      <c r="N355" s="112">
        <v>19.73</v>
      </c>
      <c r="O355" s="112">
        <v>0.18</v>
      </c>
    </row>
    <row r="356" spans="2:15" ht="12.75" customHeight="1">
      <c r="B356" s="47"/>
      <c r="C356" s="47"/>
      <c r="D356" s="47"/>
      <c r="E356" s="47"/>
      <c r="F356" s="47"/>
      <c r="G356" s="47"/>
      <c r="H356" s="47"/>
      <c r="I356" s="47"/>
      <c r="J356" s="47"/>
      <c r="K356" s="47"/>
      <c r="L356" s="47"/>
      <c r="M356" s="47"/>
      <c r="N356" s="47"/>
      <c r="O356" s="113">
        <v>0.18</v>
      </c>
    </row>
    <row r="357" spans="2:15" ht="12.75" customHeight="1">
      <c r="B357" s="47"/>
      <c r="C357" s="47"/>
      <c r="D357" s="153" t="s">
        <v>128</v>
      </c>
      <c r="E357" s="153"/>
      <c r="F357" s="153"/>
      <c r="G357" s="153"/>
      <c r="H357" s="153"/>
      <c r="I357" s="153"/>
      <c r="J357" s="153"/>
      <c r="K357" s="47"/>
      <c r="L357" s="47"/>
      <c r="M357" s="47"/>
      <c r="N357" s="47"/>
      <c r="O357" s="47"/>
    </row>
    <row r="358" spans="2:15" ht="12.75" customHeight="1">
      <c r="B358" s="154" t="s">
        <v>149</v>
      </c>
      <c r="C358" s="154"/>
      <c r="D358" s="155" t="s">
        <v>150</v>
      </c>
      <c r="E358" s="155"/>
      <c r="F358" s="155"/>
      <c r="G358" s="155"/>
      <c r="H358" s="155"/>
      <c r="I358" s="155"/>
      <c r="J358" s="155"/>
      <c r="K358" s="110" t="s">
        <v>129</v>
      </c>
      <c r="L358" s="111">
        <v>0.15</v>
      </c>
      <c r="M358" s="111">
        <v>1.4000000000000002E-3</v>
      </c>
      <c r="N358" s="112">
        <v>403.68</v>
      </c>
      <c r="O358" s="112">
        <v>0.57000000000000006</v>
      </c>
    </row>
    <row r="359" spans="2:15" ht="12.75" customHeight="1">
      <c r="B359" s="154" t="s">
        <v>151</v>
      </c>
      <c r="C359" s="154"/>
      <c r="D359" s="155" t="s">
        <v>152</v>
      </c>
      <c r="E359" s="155"/>
      <c r="F359" s="155"/>
      <c r="G359" s="155"/>
      <c r="H359" s="155"/>
      <c r="I359" s="155"/>
      <c r="J359" s="155"/>
      <c r="K359" s="110" t="s">
        <v>129</v>
      </c>
      <c r="L359" s="111">
        <v>1</v>
      </c>
      <c r="M359" s="111">
        <v>9.1000000000000004E-3</v>
      </c>
      <c r="N359" s="112">
        <v>378.06</v>
      </c>
      <c r="O359" s="112">
        <v>3.44</v>
      </c>
    </row>
    <row r="360" spans="2:15" ht="12.75" customHeight="1">
      <c r="B360" s="154" t="s">
        <v>153</v>
      </c>
      <c r="C360" s="154"/>
      <c r="D360" s="155" t="s">
        <v>154</v>
      </c>
      <c r="E360" s="155"/>
      <c r="F360" s="155"/>
      <c r="G360" s="155"/>
      <c r="H360" s="155"/>
      <c r="I360" s="155"/>
      <c r="J360" s="155"/>
      <c r="K360" s="110" t="s">
        <v>155</v>
      </c>
      <c r="L360" s="47"/>
      <c r="M360" s="111">
        <v>5</v>
      </c>
      <c r="N360" s="112">
        <v>0.18</v>
      </c>
      <c r="O360" s="112">
        <v>0.01</v>
      </c>
    </row>
    <row r="361" spans="2:15" ht="12.75" customHeight="1"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113">
        <v>4.0200000000000005</v>
      </c>
    </row>
    <row r="362" spans="2:15" ht="12.75" customHeight="1">
      <c r="B362" s="47"/>
      <c r="C362" s="47"/>
      <c r="D362" s="47"/>
      <c r="E362" s="47"/>
      <c r="F362" s="47"/>
      <c r="G362" s="47"/>
      <c r="H362" s="47"/>
      <c r="I362" s="47"/>
      <c r="J362" s="47"/>
      <c r="K362" s="47"/>
      <c r="L362" s="47"/>
      <c r="M362" s="47"/>
      <c r="N362" s="47"/>
      <c r="O362" s="47"/>
    </row>
    <row r="363" spans="2:15" ht="12.75" customHeight="1">
      <c r="B363" s="156" t="s">
        <v>100</v>
      </c>
      <c r="C363" s="156"/>
      <c r="D363" s="152" t="s">
        <v>399</v>
      </c>
      <c r="E363" s="152"/>
      <c r="F363" s="152"/>
      <c r="G363" s="157" t="s">
        <v>298</v>
      </c>
      <c r="H363" s="157"/>
      <c r="I363" s="157"/>
      <c r="J363" s="157"/>
      <c r="K363" s="157"/>
      <c r="L363" s="157"/>
      <c r="M363" s="157"/>
      <c r="N363" s="157"/>
      <c r="O363" s="157"/>
    </row>
    <row r="364" spans="2:15" ht="12.75" customHeight="1">
      <c r="B364" s="154" t="s">
        <v>101</v>
      </c>
      <c r="C364" s="154"/>
      <c r="D364" s="152" t="s">
        <v>156</v>
      </c>
      <c r="E364" s="152"/>
      <c r="F364" s="105" t="s">
        <v>102</v>
      </c>
      <c r="G364" s="106">
        <v>240</v>
      </c>
      <c r="H364" s="105" t="s">
        <v>103</v>
      </c>
      <c r="I364" s="159">
        <v>240</v>
      </c>
      <c r="J364" s="159"/>
      <c r="K364" s="158" t="s">
        <v>157</v>
      </c>
      <c r="L364" s="158"/>
      <c r="M364" s="158"/>
      <c r="N364" s="158"/>
      <c r="O364" s="107">
        <v>20.5</v>
      </c>
    </row>
    <row r="365" spans="2:15" ht="12.75" customHeight="1"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</row>
    <row r="366" spans="2:15" ht="12.75" customHeight="1">
      <c r="B366" s="152" t="s">
        <v>104</v>
      </c>
      <c r="C366" s="152"/>
      <c r="D366" s="152" t="s">
        <v>105</v>
      </c>
      <c r="E366" s="152"/>
      <c r="F366" s="152"/>
      <c r="G366" s="152"/>
      <c r="H366" s="152"/>
      <c r="I366" s="152"/>
      <c r="J366" s="152"/>
      <c r="K366" s="108" t="s">
        <v>106</v>
      </c>
      <c r="L366" s="109" t="s">
        <v>107</v>
      </c>
      <c r="M366" s="109" t="s">
        <v>108</v>
      </c>
      <c r="N366" s="109" t="s">
        <v>109</v>
      </c>
      <c r="O366" s="109" t="s">
        <v>110</v>
      </c>
    </row>
    <row r="367" spans="2:15" ht="12.75" customHeight="1">
      <c r="B367" s="47"/>
      <c r="C367" s="47"/>
      <c r="D367" s="153" t="s">
        <v>112</v>
      </c>
      <c r="E367" s="153"/>
      <c r="F367" s="153"/>
      <c r="G367" s="153"/>
      <c r="H367" s="153"/>
      <c r="I367" s="153"/>
      <c r="J367" s="153"/>
      <c r="K367" s="47"/>
      <c r="L367" s="47"/>
      <c r="M367" s="47"/>
      <c r="N367" s="47"/>
      <c r="O367" s="47"/>
    </row>
    <row r="368" spans="2:15" ht="12.75" customHeight="1">
      <c r="B368" s="154" t="s">
        <v>142</v>
      </c>
      <c r="C368" s="154"/>
      <c r="D368" s="155" t="s">
        <v>143</v>
      </c>
      <c r="E368" s="155"/>
      <c r="F368" s="155"/>
      <c r="G368" s="155"/>
      <c r="H368" s="155"/>
      <c r="I368" s="155"/>
      <c r="J368" s="155"/>
      <c r="K368" s="110" t="s">
        <v>144</v>
      </c>
      <c r="L368" s="111">
        <v>0.2</v>
      </c>
      <c r="M368" s="111">
        <v>6.7000000000000002E-3</v>
      </c>
      <c r="N368" s="112">
        <v>36.78</v>
      </c>
      <c r="O368" s="112">
        <v>0.25</v>
      </c>
    </row>
    <row r="369" spans="2:15" ht="12.75" customHeight="1">
      <c r="B369" s="154" t="s">
        <v>145</v>
      </c>
      <c r="C369" s="154"/>
      <c r="D369" s="155" t="s">
        <v>146</v>
      </c>
      <c r="E369" s="155"/>
      <c r="F369" s="155"/>
      <c r="G369" s="155"/>
      <c r="H369" s="155"/>
      <c r="I369" s="155"/>
      <c r="J369" s="155"/>
      <c r="K369" s="110" t="s">
        <v>144</v>
      </c>
      <c r="L369" s="111">
        <v>1</v>
      </c>
      <c r="M369" s="111">
        <v>3.3300000000000003E-2</v>
      </c>
      <c r="N369" s="112">
        <v>21.96</v>
      </c>
      <c r="O369" s="112">
        <v>0.73</v>
      </c>
    </row>
    <row r="370" spans="2:15" ht="12.75" customHeight="1">
      <c r="B370" s="154" t="s">
        <v>147</v>
      </c>
      <c r="C370" s="154"/>
      <c r="D370" s="155" t="s">
        <v>148</v>
      </c>
      <c r="E370" s="155"/>
      <c r="F370" s="155"/>
      <c r="G370" s="155"/>
      <c r="H370" s="155"/>
      <c r="I370" s="155"/>
      <c r="J370" s="155"/>
      <c r="K370" s="110" t="s">
        <v>144</v>
      </c>
      <c r="L370" s="111">
        <v>1</v>
      </c>
      <c r="M370" s="111">
        <v>3.3300000000000003E-2</v>
      </c>
      <c r="N370" s="112">
        <v>19.73</v>
      </c>
      <c r="O370" s="112">
        <v>0.66</v>
      </c>
    </row>
    <row r="371" spans="2:15" ht="12.75" customHeight="1">
      <c r="B371" s="47"/>
      <c r="C371" s="47"/>
      <c r="D371" s="47"/>
      <c r="E371" s="47"/>
      <c r="F371" s="47"/>
      <c r="G371" s="47"/>
      <c r="H371" s="47"/>
      <c r="I371" s="47"/>
      <c r="J371" s="47"/>
      <c r="K371" s="47"/>
      <c r="L371" s="47"/>
      <c r="M371" s="47"/>
      <c r="N371" s="47"/>
      <c r="O371" s="113">
        <v>1.6400000000000001</v>
      </c>
    </row>
    <row r="372" spans="2:15" ht="12.75" customHeight="1">
      <c r="B372" s="47"/>
      <c r="C372" s="47"/>
      <c r="D372" s="153" t="s">
        <v>128</v>
      </c>
      <c r="E372" s="153"/>
      <c r="F372" s="153"/>
      <c r="G372" s="153"/>
      <c r="H372" s="153"/>
      <c r="I372" s="153"/>
      <c r="J372" s="153"/>
      <c r="K372" s="47"/>
      <c r="L372" s="47"/>
      <c r="M372" s="47"/>
      <c r="N372" s="47"/>
      <c r="O372" s="47"/>
    </row>
    <row r="373" spans="2:15" ht="12.75" customHeight="1">
      <c r="B373" s="154" t="s">
        <v>168</v>
      </c>
      <c r="C373" s="154"/>
      <c r="D373" s="155" t="s">
        <v>169</v>
      </c>
      <c r="E373" s="155"/>
      <c r="F373" s="155"/>
      <c r="G373" s="155"/>
      <c r="H373" s="155"/>
      <c r="I373" s="155"/>
      <c r="J373" s="155"/>
      <c r="K373" s="110" t="s">
        <v>129</v>
      </c>
      <c r="L373" s="111">
        <v>1</v>
      </c>
      <c r="M373" s="111">
        <v>3.3300000000000003E-2</v>
      </c>
      <c r="N373" s="112">
        <v>297.75</v>
      </c>
      <c r="O373" s="112">
        <v>9.92</v>
      </c>
    </row>
    <row r="374" spans="2:15" ht="12.75" customHeight="1">
      <c r="B374" s="154" t="s">
        <v>334</v>
      </c>
      <c r="C374" s="154"/>
      <c r="D374" s="156" t="s">
        <v>158</v>
      </c>
      <c r="E374" s="156"/>
      <c r="F374" s="156"/>
      <c r="G374" s="156"/>
      <c r="H374" s="156"/>
      <c r="I374" s="156"/>
      <c r="J374" s="156"/>
      <c r="K374" s="110" t="s">
        <v>129</v>
      </c>
      <c r="L374" s="111">
        <v>1</v>
      </c>
      <c r="M374" s="111">
        <v>3.3300000000000003E-2</v>
      </c>
      <c r="N374" s="112">
        <v>200.42000000000002</v>
      </c>
      <c r="O374" s="112">
        <v>6.67</v>
      </c>
    </row>
    <row r="375" spans="2:15" ht="12.75" customHeight="1">
      <c r="B375" s="47"/>
      <c r="C375" s="47"/>
      <c r="D375" s="156"/>
      <c r="E375" s="156"/>
      <c r="F375" s="156"/>
      <c r="G375" s="156"/>
      <c r="H375" s="156"/>
      <c r="I375" s="156"/>
      <c r="J375" s="156"/>
      <c r="K375" s="47"/>
      <c r="L375" s="47"/>
      <c r="M375" s="47"/>
      <c r="N375" s="47"/>
      <c r="O375" s="47"/>
    </row>
    <row r="376" spans="2:15" ht="12.75" customHeight="1">
      <c r="B376" s="154" t="s">
        <v>153</v>
      </c>
      <c r="C376" s="154"/>
      <c r="D376" s="155" t="s">
        <v>154</v>
      </c>
      <c r="E376" s="155"/>
      <c r="F376" s="155"/>
      <c r="G376" s="155"/>
      <c r="H376" s="155"/>
      <c r="I376" s="155"/>
      <c r="J376" s="155"/>
      <c r="K376" s="110" t="s">
        <v>155</v>
      </c>
      <c r="L376" s="47"/>
      <c r="M376" s="111">
        <v>5</v>
      </c>
      <c r="N376" s="112">
        <v>1.6400000000000001</v>
      </c>
      <c r="O376" s="112">
        <v>0.08</v>
      </c>
    </row>
    <row r="377" spans="2:15" ht="12.75" customHeight="1">
      <c r="B377" s="47"/>
      <c r="C377" s="47"/>
      <c r="D377" s="47"/>
      <c r="E377" s="47"/>
      <c r="F377" s="47"/>
      <c r="G377" s="47"/>
      <c r="H377" s="47"/>
      <c r="I377" s="47"/>
      <c r="J377" s="47"/>
      <c r="K377" s="47"/>
      <c r="L377" s="47"/>
      <c r="M377" s="47"/>
      <c r="N377" s="47"/>
      <c r="O377" s="113">
        <v>16.670000000000002</v>
      </c>
    </row>
    <row r="378" spans="2:15" ht="12.75" customHeight="1">
      <c r="B378" s="47"/>
      <c r="C378" s="47"/>
      <c r="D378" s="153" t="s">
        <v>111</v>
      </c>
      <c r="E378" s="153"/>
      <c r="F378" s="153"/>
      <c r="G378" s="153"/>
      <c r="H378" s="153"/>
      <c r="I378" s="153"/>
      <c r="J378" s="153"/>
      <c r="K378" s="47"/>
      <c r="L378" s="47"/>
      <c r="M378" s="47"/>
      <c r="N378" s="47"/>
      <c r="O378" s="47"/>
    </row>
    <row r="379" spans="2:15" ht="12.75" customHeight="1">
      <c r="B379" s="154" t="s">
        <v>335</v>
      </c>
      <c r="C379" s="154"/>
      <c r="D379" s="155" t="s">
        <v>159</v>
      </c>
      <c r="E379" s="155"/>
      <c r="F379" s="155"/>
      <c r="G379" s="155"/>
      <c r="H379" s="155"/>
      <c r="I379" s="155"/>
      <c r="J379" s="155"/>
      <c r="K379" s="110" t="s">
        <v>66</v>
      </c>
      <c r="L379" s="47"/>
      <c r="M379" s="111">
        <v>0.1</v>
      </c>
      <c r="N379" s="112">
        <v>21.93</v>
      </c>
      <c r="O379" s="112">
        <v>2.19</v>
      </c>
    </row>
    <row r="380" spans="2:15" ht="12.75" customHeight="1"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113">
        <v>2.19</v>
      </c>
    </row>
    <row r="381" spans="2:15" ht="12.75" customHeight="1">
      <c r="B381" s="47"/>
      <c r="C381" s="47"/>
      <c r="D381" s="47"/>
      <c r="E381" s="47"/>
      <c r="F381" s="47"/>
      <c r="G381" s="47"/>
      <c r="H381" s="47"/>
      <c r="I381" s="47"/>
      <c r="J381" s="47"/>
      <c r="K381" s="47"/>
      <c r="L381" s="47"/>
      <c r="M381" s="47"/>
      <c r="N381" s="47"/>
      <c r="O381" s="47"/>
    </row>
    <row r="382" spans="2:15" ht="12.75" customHeight="1">
      <c r="B382" s="156" t="s">
        <v>100</v>
      </c>
      <c r="C382" s="156"/>
      <c r="D382" s="152" t="s">
        <v>400</v>
      </c>
      <c r="E382" s="152"/>
      <c r="F382" s="152"/>
      <c r="G382" s="157" t="s">
        <v>463</v>
      </c>
      <c r="H382" s="157"/>
      <c r="I382" s="157"/>
      <c r="J382" s="157"/>
      <c r="K382" s="157"/>
      <c r="L382" s="157"/>
      <c r="M382" s="157"/>
      <c r="N382" s="157"/>
      <c r="O382" s="157"/>
    </row>
    <row r="383" spans="2:15" ht="12.75" customHeight="1">
      <c r="B383" s="154" t="s">
        <v>101</v>
      </c>
      <c r="C383" s="154"/>
      <c r="D383" s="152" t="s">
        <v>156</v>
      </c>
      <c r="E383" s="152"/>
      <c r="F383" s="105" t="s">
        <v>102</v>
      </c>
      <c r="G383" s="106">
        <v>720</v>
      </c>
      <c r="H383" s="105" t="s">
        <v>103</v>
      </c>
      <c r="I383" s="159">
        <v>720</v>
      </c>
      <c r="J383" s="159"/>
      <c r="K383" s="158" t="s">
        <v>157</v>
      </c>
      <c r="L383" s="158"/>
      <c r="M383" s="158"/>
      <c r="N383" s="158"/>
      <c r="O383" s="107">
        <v>6.2700000000000005</v>
      </c>
    </row>
    <row r="384" spans="2:15" ht="12.75" customHeight="1"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</row>
    <row r="385" spans="2:15" ht="12.75" customHeight="1">
      <c r="B385" s="152" t="s">
        <v>104</v>
      </c>
      <c r="C385" s="152"/>
      <c r="D385" s="152" t="s">
        <v>105</v>
      </c>
      <c r="E385" s="152"/>
      <c r="F385" s="152"/>
      <c r="G385" s="152"/>
      <c r="H385" s="152"/>
      <c r="I385" s="152"/>
      <c r="J385" s="152"/>
      <c r="K385" s="108" t="s">
        <v>106</v>
      </c>
      <c r="L385" s="109" t="s">
        <v>107</v>
      </c>
      <c r="M385" s="109" t="s">
        <v>108</v>
      </c>
      <c r="N385" s="109" t="s">
        <v>109</v>
      </c>
      <c r="O385" s="109" t="s">
        <v>110</v>
      </c>
    </row>
    <row r="386" spans="2:15" ht="12.75" customHeight="1">
      <c r="B386" s="47"/>
      <c r="C386" s="47"/>
      <c r="D386" s="153" t="s">
        <v>112</v>
      </c>
      <c r="E386" s="153"/>
      <c r="F386" s="153"/>
      <c r="G386" s="153"/>
      <c r="H386" s="153"/>
      <c r="I386" s="153"/>
      <c r="J386" s="153"/>
      <c r="K386" s="47"/>
      <c r="L386" s="47"/>
      <c r="M386" s="47"/>
      <c r="N386" s="47"/>
      <c r="O386" s="47"/>
    </row>
    <row r="387" spans="2:15" ht="12.75" customHeight="1">
      <c r="B387" s="154" t="s">
        <v>142</v>
      </c>
      <c r="C387" s="154"/>
      <c r="D387" s="155" t="s">
        <v>143</v>
      </c>
      <c r="E387" s="155"/>
      <c r="F387" s="155"/>
      <c r="G387" s="155"/>
      <c r="H387" s="155"/>
      <c r="I387" s="155"/>
      <c r="J387" s="155"/>
      <c r="K387" s="110" t="s">
        <v>144</v>
      </c>
      <c r="L387" s="111">
        <v>0.2</v>
      </c>
      <c r="M387" s="111">
        <v>2.2000000000000001E-3</v>
      </c>
      <c r="N387" s="112">
        <v>36.78</v>
      </c>
      <c r="O387" s="112">
        <v>0.08</v>
      </c>
    </row>
    <row r="388" spans="2:15" ht="12.75" customHeight="1">
      <c r="B388" s="154" t="s">
        <v>147</v>
      </c>
      <c r="C388" s="154"/>
      <c r="D388" s="155" t="s">
        <v>148</v>
      </c>
      <c r="E388" s="155"/>
      <c r="F388" s="155"/>
      <c r="G388" s="155"/>
      <c r="H388" s="155"/>
      <c r="I388" s="155"/>
      <c r="J388" s="155"/>
      <c r="K388" s="110" t="s">
        <v>144</v>
      </c>
      <c r="L388" s="111">
        <v>1</v>
      </c>
      <c r="M388" s="111">
        <v>1.11E-2</v>
      </c>
      <c r="N388" s="112">
        <v>19.73</v>
      </c>
      <c r="O388" s="112">
        <v>0.22</v>
      </c>
    </row>
    <row r="389" spans="2:15" ht="12.75" customHeight="1">
      <c r="B389" s="47"/>
      <c r="C389" s="47"/>
      <c r="D389" s="47"/>
      <c r="E389" s="47"/>
      <c r="F389" s="47"/>
      <c r="G389" s="47"/>
      <c r="H389" s="47"/>
      <c r="I389" s="47"/>
      <c r="J389" s="47"/>
      <c r="K389" s="47"/>
      <c r="L389" s="47"/>
      <c r="M389" s="47"/>
      <c r="N389" s="47"/>
      <c r="O389" s="113">
        <v>0.3</v>
      </c>
    </row>
    <row r="390" spans="2:15" ht="12.75" customHeight="1">
      <c r="B390" s="47"/>
      <c r="C390" s="47"/>
      <c r="D390" s="153" t="s">
        <v>128</v>
      </c>
      <c r="E390" s="153"/>
      <c r="F390" s="153"/>
      <c r="G390" s="153"/>
      <c r="H390" s="153"/>
      <c r="I390" s="153"/>
      <c r="J390" s="153"/>
      <c r="K390" s="47"/>
      <c r="L390" s="47"/>
      <c r="M390" s="47"/>
      <c r="N390" s="47"/>
      <c r="O390" s="47"/>
    </row>
    <row r="391" spans="2:15" ht="12.75" customHeight="1">
      <c r="B391" s="154" t="s">
        <v>151</v>
      </c>
      <c r="C391" s="154"/>
      <c r="D391" s="155" t="s">
        <v>152</v>
      </c>
      <c r="E391" s="155"/>
      <c r="F391" s="155"/>
      <c r="G391" s="155"/>
      <c r="H391" s="155"/>
      <c r="I391" s="155"/>
      <c r="J391" s="155"/>
      <c r="K391" s="110" t="s">
        <v>129</v>
      </c>
      <c r="L391" s="111">
        <v>1</v>
      </c>
      <c r="M391" s="111">
        <v>1.11E-2</v>
      </c>
      <c r="N391" s="112">
        <v>378.06</v>
      </c>
      <c r="O391" s="112">
        <v>4.2</v>
      </c>
    </row>
    <row r="392" spans="2:15" ht="12.75" customHeight="1">
      <c r="B392" s="154" t="s">
        <v>153</v>
      </c>
      <c r="C392" s="154"/>
      <c r="D392" s="155" t="s">
        <v>154</v>
      </c>
      <c r="E392" s="155"/>
      <c r="F392" s="155"/>
      <c r="G392" s="155"/>
      <c r="H392" s="155"/>
      <c r="I392" s="155"/>
      <c r="J392" s="155"/>
      <c r="K392" s="110" t="s">
        <v>155</v>
      </c>
      <c r="L392" s="47"/>
      <c r="M392" s="111">
        <v>5</v>
      </c>
      <c r="N392" s="112">
        <v>0.3</v>
      </c>
      <c r="O392" s="112">
        <v>0.02</v>
      </c>
    </row>
    <row r="393" spans="2:15" ht="12.75" customHeight="1"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113">
        <v>4.22</v>
      </c>
    </row>
    <row r="394" spans="2:15" ht="12.75" customHeight="1">
      <c r="B394" s="47"/>
      <c r="C394" s="47"/>
      <c r="D394" s="153" t="s">
        <v>111</v>
      </c>
      <c r="E394" s="153"/>
      <c r="F394" s="153"/>
      <c r="G394" s="153"/>
      <c r="H394" s="153"/>
      <c r="I394" s="153"/>
      <c r="J394" s="153"/>
      <c r="K394" s="47"/>
      <c r="L394" s="47"/>
      <c r="M394" s="47"/>
      <c r="N394" s="47"/>
      <c r="O394" s="47"/>
    </row>
    <row r="395" spans="2:15" ht="12.75" customHeight="1">
      <c r="B395" s="154" t="s">
        <v>335</v>
      </c>
      <c r="C395" s="154"/>
      <c r="D395" s="155" t="s">
        <v>159</v>
      </c>
      <c r="E395" s="155"/>
      <c r="F395" s="155"/>
      <c r="G395" s="155"/>
      <c r="H395" s="155"/>
      <c r="I395" s="155"/>
      <c r="J395" s="155"/>
      <c r="K395" s="110" t="s">
        <v>66</v>
      </c>
      <c r="L395" s="47"/>
      <c r="M395" s="111">
        <v>0.08</v>
      </c>
      <c r="N395" s="112">
        <v>21.93</v>
      </c>
      <c r="O395" s="112">
        <v>1.75</v>
      </c>
    </row>
    <row r="396" spans="2:15" ht="12.75" customHeight="1"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113">
        <v>1.75</v>
      </c>
    </row>
    <row r="397" spans="2:15" ht="12.75" customHeight="1">
      <c r="B397" s="47"/>
      <c r="C397" s="47"/>
      <c r="D397" s="47"/>
      <c r="E397" s="47"/>
      <c r="F397" s="47"/>
      <c r="G397" s="47"/>
      <c r="H397" s="47"/>
      <c r="I397" s="47"/>
      <c r="J397" s="47"/>
      <c r="K397" s="47"/>
      <c r="L397" s="47"/>
      <c r="M397" s="47"/>
      <c r="N397" s="47"/>
      <c r="O397" s="47"/>
    </row>
    <row r="398" spans="2:15" ht="12.75" customHeight="1">
      <c r="B398" s="156" t="s">
        <v>100</v>
      </c>
      <c r="C398" s="156"/>
      <c r="D398" s="152" t="s">
        <v>401</v>
      </c>
      <c r="E398" s="152"/>
      <c r="F398" s="152"/>
      <c r="G398" s="157" t="s">
        <v>284</v>
      </c>
      <c r="H398" s="157"/>
      <c r="I398" s="157"/>
      <c r="J398" s="157"/>
      <c r="K398" s="157"/>
      <c r="L398" s="157"/>
      <c r="M398" s="157"/>
      <c r="N398" s="157"/>
      <c r="O398" s="157"/>
    </row>
    <row r="399" spans="2:15" ht="12.75" customHeight="1">
      <c r="B399" s="154" t="s">
        <v>101</v>
      </c>
      <c r="C399" s="154"/>
      <c r="D399" s="152" t="s">
        <v>140</v>
      </c>
      <c r="E399" s="152"/>
      <c r="F399" s="105" t="s">
        <v>102</v>
      </c>
      <c r="G399" s="106">
        <v>2080</v>
      </c>
      <c r="H399" s="105" t="s">
        <v>103</v>
      </c>
      <c r="I399" s="159">
        <v>2080</v>
      </c>
      <c r="J399" s="159"/>
      <c r="K399" s="158" t="s">
        <v>141</v>
      </c>
      <c r="L399" s="158"/>
      <c r="M399" s="158"/>
      <c r="N399" s="158"/>
      <c r="O399" s="107">
        <v>2.19</v>
      </c>
    </row>
    <row r="400" spans="2:15" ht="12.75" customHeight="1">
      <c r="B400" s="47"/>
      <c r="C400" s="47"/>
      <c r="D400" s="47"/>
      <c r="E400" s="47"/>
      <c r="F400" s="47"/>
      <c r="G400" s="47"/>
      <c r="H400" s="47"/>
      <c r="I400" s="47"/>
      <c r="J400" s="47"/>
      <c r="K400" s="47"/>
      <c r="L400" s="47"/>
      <c r="M400" s="47"/>
      <c r="N400" s="47"/>
      <c r="O400" s="47"/>
    </row>
    <row r="401" spans="2:15" ht="12.75" customHeight="1">
      <c r="B401" s="152" t="s">
        <v>104</v>
      </c>
      <c r="C401" s="152"/>
      <c r="D401" s="152" t="s">
        <v>105</v>
      </c>
      <c r="E401" s="152"/>
      <c r="F401" s="152"/>
      <c r="G401" s="152"/>
      <c r="H401" s="152"/>
      <c r="I401" s="152"/>
      <c r="J401" s="152"/>
      <c r="K401" s="108" t="s">
        <v>106</v>
      </c>
      <c r="L401" s="109" t="s">
        <v>107</v>
      </c>
      <c r="M401" s="109" t="s">
        <v>108</v>
      </c>
      <c r="N401" s="109" t="s">
        <v>109</v>
      </c>
      <c r="O401" s="109" t="s">
        <v>110</v>
      </c>
    </row>
    <row r="402" spans="2:15" ht="12.75" customHeight="1">
      <c r="B402" s="47"/>
      <c r="C402" s="47"/>
      <c r="D402" s="153" t="s">
        <v>112</v>
      </c>
      <c r="E402" s="153"/>
      <c r="F402" s="153"/>
      <c r="G402" s="153"/>
      <c r="H402" s="153"/>
      <c r="I402" s="153"/>
      <c r="J402" s="153"/>
      <c r="K402" s="47"/>
      <c r="L402" s="47"/>
      <c r="M402" s="47"/>
      <c r="N402" s="47"/>
      <c r="O402" s="47"/>
    </row>
    <row r="403" spans="2:15" ht="12.75" customHeight="1">
      <c r="B403" s="154" t="s">
        <v>142</v>
      </c>
      <c r="C403" s="154"/>
      <c r="D403" s="155" t="s">
        <v>143</v>
      </c>
      <c r="E403" s="155"/>
      <c r="F403" s="155"/>
      <c r="G403" s="155"/>
      <c r="H403" s="155"/>
      <c r="I403" s="155"/>
      <c r="J403" s="155"/>
      <c r="K403" s="110" t="s">
        <v>144</v>
      </c>
      <c r="L403" s="111">
        <v>0.1</v>
      </c>
      <c r="M403" s="111">
        <v>4.0000000000000002E-4</v>
      </c>
      <c r="N403" s="112">
        <v>36.78</v>
      </c>
      <c r="O403" s="112">
        <v>0.01</v>
      </c>
    </row>
    <row r="404" spans="2:15" ht="12.75" customHeight="1">
      <c r="B404" s="154" t="s">
        <v>147</v>
      </c>
      <c r="C404" s="154"/>
      <c r="D404" s="155" t="s">
        <v>148</v>
      </c>
      <c r="E404" s="155"/>
      <c r="F404" s="155"/>
      <c r="G404" s="155"/>
      <c r="H404" s="155"/>
      <c r="I404" s="155"/>
      <c r="J404" s="155"/>
      <c r="K404" s="110" t="s">
        <v>144</v>
      </c>
      <c r="L404" s="111">
        <v>1</v>
      </c>
      <c r="M404" s="111">
        <v>3.8E-3</v>
      </c>
      <c r="N404" s="112">
        <v>19.73</v>
      </c>
      <c r="O404" s="112">
        <v>7.0000000000000007E-2</v>
      </c>
    </row>
    <row r="405" spans="2:15" ht="12.75" customHeight="1"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113">
        <v>0.08</v>
      </c>
    </row>
    <row r="406" spans="2:15" ht="12.75" customHeight="1">
      <c r="B406" s="47"/>
      <c r="C406" s="47"/>
      <c r="D406" s="153" t="s">
        <v>128</v>
      </c>
      <c r="E406" s="153"/>
      <c r="F406" s="153"/>
      <c r="G406" s="153"/>
      <c r="H406" s="153"/>
      <c r="I406" s="153"/>
      <c r="J406" s="153"/>
      <c r="K406" s="47"/>
      <c r="L406" s="47"/>
      <c r="M406" s="47"/>
      <c r="N406" s="47"/>
      <c r="O406" s="47"/>
    </row>
    <row r="407" spans="2:15" ht="12.75" customHeight="1">
      <c r="B407" s="154" t="s">
        <v>168</v>
      </c>
      <c r="C407" s="154"/>
      <c r="D407" s="155" t="s">
        <v>169</v>
      </c>
      <c r="E407" s="155"/>
      <c r="F407" s="155"/>
      <c r="G407" s="155"/>
      <c r="H407" s="155"/>
      <c r="I407" s="155"/>
      <c r="J407" s="155"/>
      <c r="K407" s="110" t="s">
        <v>129</v>
      </c>
      <c r="L407" s="111">
        <v>1</v>
      </c>
      <c r="M407" s="111">
        <v>3.8E-3</v>
      </c>
      <c r="N407" s="112">
        <v>297.75</v>
      </c>
      <c r="O407" s="112">
        <v>1.1300000000000001</v>
      </c>
    </row>
    <row r="408" spans="2:15" ht="12.75" customHeight="1">
      <c r="B408" s="154" t="s">
        <v>334</v>
      </c>
      <c r="C408" s="154"/>
      <c r="D408" s="156" t="s">
        <v>158</v>
      </c>
      <c r="E408" s="156"/>
      <c r="F408" s="156"/>
      <c r="G408" s="156"/>
      <c r="H408" s="156"/>
      <c r="I408" s="156"/>
      <c r="J408" s="156"/>
      <c r="K408" s="110" t="s">
        <v>129</v>
      </c>
      <c r="L408" s="111">
        <v>1</v>
      </c>
      <c r="M408" s="111">
        <v>3.8E-3</v>
      </c>
      <c r="N408" s="112">
        <v>200.42000000000002</v>
      </c>
      <c r="O408" s="112">
        <v>0.76</v>
      </c>
    </row>
    <row r="409" spans="2:15" ht="12.75" customHeight="1">
      <c r="B409" s="47"/>
      <c r="C409" s="47"/>
      <c r="D409" s="156"/>
      <c r="E409" s="156"/>
      <c r="F409" s="156"/>
      <c r="G409" s="156"/>
      <c r="H409" s="156"/>
      <c r="I409" s="156"/>
      <c r="J409" s="156"/>
      <c r="K409" s="47"/>
      <c r="L409" s="47"/>
      <c r="M409" s="47"/>
      <c r="N409" s="47"/>
      <c r="O409" s="47"/>
    </row>
    <row r="410" spans="2:15" ht="12.75" customHeight="1">
      <c r="B410" s="154" t="s">
        <v>153</v>
      </c>
      <c r="C410" s="154"/>
      <c r="D410" s="155" t="s">
        <v>154</v>
      </c>
      <c r="E410" s="155"/>
      <c r="F410" s="155"/>
      <c r="G410" s="155"/>
      <c r="H410" s="155"/>
      <c r="I410" s="155"/>
      <c r="J410" s="155"/>
      <c r="K410" s="110" t="s">
        <v>155</v>
      </c>
      <c r="L410" s="47"/>
      <c r="M410" s="111">
        <v>5</v>
      </c>
      <c r="N410" s="112">
        <v>0.08</v>
      </c>
      <c r="O410" s="47"/>
    </row>
    <row r="411" spans="2:15" ht="12.75" customHeight="1"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113">
        <v>1.8900000000000001</v>
      </c>
    </row>
    <row r="412" spans="2:15" ht="12.75" customHeight="1">
      <c r="B412" s="47"/>
      <c r="C412" s="47"/>
      <c r="D412" s="153" t="s">
        <v>111</v>
      </c>
      <c r="E412" s="153"/>
      <c r="F412" s="153"/>
      <c r="G412" s="153"/>
      <c r="H412" s="153"/>
      <c r="I412" s="153"/>
      <c r="J412" s="153"/>
      <c r="K412" s="47"/>
      <c r="L412" s="47"/>
      <c r="M412" s="47"/>
      <c r="N412" s="47"/>
      <c r="O412" s="47"/>
    </row>
    <row r="413" spans="2:15" ht="12.75" customHeight="1">
      <c r="B413" s="154" t="s">
        <v>335</v>
      </c>
      <c r="C413" s="154"/>
      <c r="D413" s="155" t="s">
        <v>159</v>
      </c>
      <c r="E413" s="155"/>
      <c r="F413" s="155"/>
      <c r="G413" s="155"/>
      <c r="H413" s="155"/>
      <c r="I413" s="155"/>
      <c r="J413" s="155"/>
      <c r="K413" s="110" t="s">
        <v>66</v>
      </c>
      <c r="L413" s="47"/>
      <c r="M413" s="111">
        <v>0.01</v>
      </c>
      <c r="N413" s="112">
        <v>21.93</v>
      </c>
      <c r="O413" s="112">
        <v>0.22</v>
      </c>
    </row>
    <row r="414" spans="2:15" ht="12.75" customHeight="1">
      <c r="B414" s="47"/>
      <c r="C414" s="47"/>
      <c r="D414" s="47"/>
      <c r="E414" s="47"/>
      <c r="F414" s="47"/>
      <c r="G414" s="47"/>
      <c r="H414" s="47"/>
      <c r="I414" s="47"/>
      <c r="J414" s="47"/>
      <c r="K414" s="47"/>
      <c r="L414" s="47"/>
      <c r="M414" s="47"/>
      <c r="N414" s="47"/>
      <c r="O414" s="113">
        <v>0.22</v>
      </c>
    </row>
    <row r="415" spans="2:15" ht="12.75" customHeight="1"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</row>
    <row r="416" spans="2:15" ht="12.75" customHeight="1">
      <c r="B416" s="156" t="s">
        <v>100</v>
      </c>
      <c r="C416" s="156"/>
      <c r="D416" s="152" t="s">
        <v>532</v>
      </c>
      <c r="E416" s="152"/>
      <c r="F416" s="152"/>
      <c r="G416" s="157" t="s">
        <v>374</v>
      </c>
      <c r="H416" s="157"/>
      <c r="I416" s="157"/>
      <c r="J416" s="157"/>
      <c r="K416" s="157"/>
      <c r="L416" s="157"/>
      <c r="M416" s="157"/>
      <c r="N416" s="157"/>
      <c r="O416" s="157"/>
    </row>
    <row r="417" spans="2:15" ht="12.75" customHeight="1">
      <c r="B417" s="154" t="s">
        <v>101</v>
      </c>
      <c r="C417" s="154"/>
      <c r="D417" s="152" t="s">
        <v>223</v>
      </c>
      <c r="E417" s="152"/>
      <c r="F417" s="105" t="s">
        <v>102</v>
      </c>
      <c r="G417" s="106">
        <v>250</v>
      </c>
      <c r="H417" s="105" t="s">
        <v>103</v>
      </c>
      <c r="I417" s="159">
        <v>250</v>
      </c>
      <c r="J417" s="159"/>
      <c r="K417" s="158" t="s">
        <v>224</v>
      </c>
      <c r="L417" s="158"/>
      <c r="M417" s="158"/>
      <c r="N417" s="158"/>
      <c r="O417" s="107">
        <v>10</v>
      </c>
    </row>
    <row r="418" spans="2:15" ht="12.75" customHeight="1">
      <c r="B418" s="47"/>
      <c r="C418" s="47"/>
      <c r="D418" s="47"/>
      <c r="E418" s="47"/>
      <c r="F418" s="47"/>
      <c r="G418" s="47"/>
      <c r="H418" s="47"/>
      <c r="I418" s="47"/>
      <c r="J418" s="47"/>
      <c r="K418" s="47"/>
      <c r="L418" s="47"/>
      <c r="M418" s="47"/>
      <c r="N418" s="47"/>
      <c r="O418" s="47"/>
    </row>
    <row r="419" spans="2:15" ht="12.75" customHeight="1">
      <c r="B419" s="152" t="s">
        <v>104</v>
      </c>
      <c r="C419" s="152"/>
      <c r="D419" s="152" t="s">
        <v>105</v>
      </c>
      <c r="E419" s="152"/>
      <c r="F419" s="152"/>
      <c r="G419" s="152"/>
      <c r="H419" s="152"/>
      <c r="I419" s="152"/>
      <c r="J419" s="152"/>
      <c r="K419" s="108" t="s">
        <v>106</v>
      </c>
      <c r="L419" s="109" t="s">
        <v>107</v>
      </c>
      <c r="M419" s="109" t="s">
        <v>108</v>
      </c>
      <c r="N419" s="109" t="s">
        <v>109</v>
      </c>
      <c r="O419" s="109" t="s">
        <v>110</v>
      </c>
    </row>
    <row r="420" spans="2:15" ht="12.75" customHeight="1">
      <c r="B420" s="47"/>
      <c r="C420" s="47"/>
      <c r="D420" s="153" t="s">
        <v>112</v>
      </c>
      <c r="E420" s="153"/>
      <c r="F420" s="153"/>
      <c r="G420" s="153"/>
      <c r="H420" s="153"/>
      <c r="I420" s="153"/>
      <c r="J420" s="153"/>
      <c r="K420" s="47"/>
      <c r="L420" s="47"/>
      <c r="M420" s="47"/>
      <c r="N420" s="47"/>
      <c r="O420" s="47"/>
    </row>
    <row r="421" spans="2:15" ht="12.75" customHeight="1">
      <c r="B421" s="154" t="s">
        <v>161</v>
      </c>
      <c r="C421" s="154"/>
      <c r="D421" s="155" t="s">
        <v>162</v>
      </c>
      <c r="E421" s="155"/>
      <c r="F421" s="155"/>
      <c r="G421" s="155"/>
      <c r="H421" s="155"/>
      <c r="I421" s="155"/>
      <c r="J421" s="155"/>
      <c r="K421" s="110" t="s">
        <v>144</v>
      </c>
      <c r="L421" s="111">
        <v>0.2</v>
      </c>
      <c r="M421" s="111">
        <v>6.4000000000000003E-3</v>
      </c>
      <c r="N421" s="112">
        <v>19.73</v>
      </c>
      <c r="O421" s="112">
        <v>0.13</v>
      </c>
    </row>
    <row r="422" spans="2:15" ht="12.75" customHeight="1"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113">
        <v>0.13</v>
      </c>
    </row>
    <row r="423" spans="2:15" ht="12.75" customHeight="1">
      <c r="B423" s="47"/>
      <c r="C423" s="47"/>
      <c r="D423" s="153" t="s">
        <v>128</v>
      </c>
      <c r="E423" s="153"/>
      <c r="F423" s="153"/>
      <c r="G423" s="153"/>
      <c r="H423" s="153"/>
      <c r="I423" s="153"/>
      <c r="J423" s="153"/>
      <c r="K423" s="47"/>
      <c r="L423" s="47"/>
      <c r="M423" s="47"/>
      <c r="N423" s="47"/>
      <c r="O423" s="47"/>
    </row>
    <row r="424" spans="2:15" ht="12.75" customHeight="1">
      <c r="B424" s="154" t="s">
        <v>339</v>
      </c>
      <c r="C424" s="154"/>
      <c r="D424" s="155" t="s">
        <v>190</v>
      </c>
      <c r="E424" s="155"/>
      <c r="F424" s="155"/>
      <c r="G424" s="155"/>
      <c r="H424" s="155"/>
      <c r="I424" s="155"/>
      <c r="J424" s="155"/>
      <c r="K424" s="110" t="s">
        <v>129</v>
      </c>
      <c r="L424" s="111">
        <v>1</v>
      </c>
      <c r="M424" s="111">
        <v>3.2000000000000001E-2</v>
      </c>
      <c r="N424" s="112">
        <v>189.37</v>
      </c>
      <c r="O424" s="112">
        <v>6.0600000000000005</v>
      </c>
    </row>
    <row r="425" spans="2:15" ht="12.75" customHeight="1">
      <c r="B425" s="47"/>
      <c r="C425" s="47"/>
      <c r="D425" s="47"/>
      <c r="E425" s="47"/>
      <c r="F425" s="47"/>
      <c r="G425" s="47"/>
      <c r="H425" s="47"/>
      <c r="I425" s="47"/>
      <c r="J425" s="47"/>
      <c r="K425" s="47"/>
      <c r="L425" s="47"/>
      <c r="M425" s="47"/>
      <c r="N425" s="47"/>
      <c r="O425" s="113">
        <v>6.0600000000000005</v>
      </c>
    </row>
    <row r="426" spans="2:15" ht="12.75" customHeight="1">
      <c r="B426" s="47"/>
      <c r="C426" s="47"/>
      <c r="D426" s="153" t="s">
        <v>111</v>
      </c>
      <c r="E426" s="153"/>
      <c r="F426" s="153"/>
      <c r="G426" s="153"/>
      <c r="H426" s="153"/>
      <c r="I426" s="153"/>
      <c r="J426" s="153"/>
      <c r="K426" s="47"/>
      <c r="L426" s="47"/>
      <c r="M426" s="47"/>
      <c r="N426" s="47"/>
      <c r="O426" s="47"/>
    </row>
    <row r="427" spans="2:15" ht="12.75" customHeight="1">
      <c r="B427" s="154" t="s">
        <v>385</v>
      </c>
      <c r="C427" s="154"/>
      <c r="D427" s="155" t="s">
        <v>386</v>
      </c>
      <c r="E427" s="155"/>
      <c r="F427" s="155"/>
      <c r="G427" s="155"/>
      <c r="H427" s="155"/>
      <c r="I427" s="155"/>
      <c r="J427" s="155"/>
      <c r="K427" s="110" t="s">
        <v>66</v>
      </c>
      <c r="L427" s="47"/>
      <c r="M427" s="111">
        <v>1</v>
      </c>
      <c r="N427" s="112">
        <v>3.81</v>
      </c>
      <c r="O427" s="112">
        <v>3.81</v>
      </c>
    </row>
    <row r="428" spans="2:15" ht="12.75" customHeight="1">
      <c r="B428" s="47"/>
      <c r="C428" s="47"/>
      <c r="D428" s="47"/>
      <c r="E428" s="47"/>
      <c r="F428" s="47"/>
      <c r="G428" s="47"/>
      <c r="H428" s="47"/>
      <c r="I428" s="47"/>
      <c r="J428" s="47"/>
      <c r="K428" s="47"/>
      <c r="L428" s="47"/>
      <c r="M428" s="47"/>
      <c r="N428" s="47"/>
      <c r="O428" s="113">
        <v>3.81</v>
      </c>
    </row>
    <row r="429" spans="2:15" ht="12.75" customHeight="1"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47"/>
    </row>
    <row r="430" spans="2:15" ht="12.75" customHeight="1">
      <c r="B430" s="156" t="s">
        <v>100</v>
      </c>
      <c r="C430" s="156"/>
      <c r="D430" s="152" t="s">
        <v>533</v>
      </c>
      <c r="E430" s="152"/>
      <c r="F430" s="152"/>
      <c r="G430" s="157" t="s">
        <v>534</v>
      </c>
      <c r="H430" s="157"/>
      <c r="I430" s="157"/>
      <c r="J430" s="157"/>
      <c r="K430" s="157"/>
      <c r="L430" s="157"/>
      <c r="M430" s="157"/>
      <c r="N430" s="157"/>
      <c r="O430" s="157"/>
    </row>
    <row r="431" spans="2:15" ht="12.75" customHeight="1">
      <c r="B431" s="154" t="s">
        <v>101</v>
      </c>
      <c r="C431" s="154"/>
      <c r="D431" s="152" t="s">
        <v>223</v>
      </c>
      <c r="E431" s="152"/>
      <c r="F431" s="105" t="s">
        <v>102</v>
      </c>
      <c r="G431" s="106">
        <v>250</v>
      </c>
      <c r="H431" s="105" t="s">
        <v>103</v>
      </c>
      <c r="I431" s="159">
        <v>250</v>
      </c>
      <c r="J431" s="159"/>
      <c r="K431" s="158" t="s">
        <v>224</v>
      </c>
      <c r="L431" s="158"/>
      <c r="M431" s="158"/>
      <c r="N431" s="158"/>
      <c r="O431" s="107">
        <v>10</v>
      </c>
    </row>
    <row r="432" spans="2:15" ht="12.75" customHeight="1">
      <c r="B432" s="47"/>
      <c r="C432" s="47"/>
      <c r="D432" s="47"/>
      <c r="E432" s="47"/>
      <c r="F432" s="47"/>
      <c r="G432" s="47"/>
      <c r="H432" s="47"/>
      <c r="I432" s="47"/>
      <c r="J432" s="47"/>
      <c r="K432" s="47"/>
      <c r="L432" s="47"/>
      <c r="M432" s="47"/>
      <c r="N432" s="47"/>
      <c r="O432" s="47"/>
    </row>
    <row r="433" spans="2:15" ht="12.75" customHeight="1">
      <c r="B433" s="152" t="s">
        <v>104</v>
      </c>
      <c r="C433" s="152"/>
      <c r="D433" s="152" t="s">
        <v>105</v>
      </c>
      <c r="E433" s="152"/>
      <c r="F433" s="152"/>
      <c r="G433" s="152"/>
      <c r="H433" s="152"/>
      <c r="I433" s="152"/>
      <c r="J433" s="152"/>
      <c r="K433" s="108" t="s">
        <v>106</v>
      </c>
      <c r="L433" s="109" t="s">
        <v>107</v>
      </c>
      <c r="M433" s="109" t="s">
        <v>108</v>
      </c>
      <c r="N433" s="109" t="s">
        <v>109</v>
      </c>
      <c r="O433" s="109" t="s">
        <v>110</v>
      </c>
    </row>
    <row r="434" spans="2:15" ht="12.75" customHeight="1">
      <c r="B434" s="47"/>
      <c r="C434" s="47"/>
      <c r="D434" s="153" t="s">
        <v>112</v>
      </c>
      <c r="E434" s="153"/>
      <c r="F434" s="153"/>
      <c r="G434" s="153"/>
      <c r="H434" s="153"/>
      <c r="I434" s="153"/>
      <c r="J434" s="153"/>
      <c r="K434" s="47"/>
      <c r="L434" s="47"/>
      <c r="M434" s="47"/>
      <c r="N434" s="47"/>
      <c r="O434" s="47"/>
    </row>
    <row r="435" spans="2:15" ht="12.75" customHeight="1">
      <c r="B435" s="154" t="s">
        <v>161</v>
      </c>
      <c r="C435" s="154"/>
      <c r="D435" s="155" t="s">
        <v>162</v>
      </c>
      <c r="E435" s="155"/>
      <c r="F435" s="155"/>
      <c r="G435" s="155"/>
      <c r="H435" s="155"/>
      <c r="I435" s="155"/>
      <c r="J435" s="155"/>
      <c r="K435" s="110" t="s">
        <v>144</v>
      </c>
      <c r="L435" s="111">
        <v>0.2</v>
      </c>
      <c r="M435" s="111">
        <v>6.4000000000000003E-3</v>
      </c>
      <c r="N435" s="112">
        <v>19.73</v>
      </c>
      <c r="O435" s="112">
        <v>0.13</v>
      </c>
    </row>
    <row r="436" spans="2:15" ht="12.75" customHeight="1">
      <c r="B436" s="47"/>
      <c r="C436" s="47"/>
      <c r="D436" s="47"/>
      <c r="E436" s="47"/>
      <c r="F436" s="47"/>
      <c r="G436" s="47"/>
      <c r="H436" s="47"/>
      <c r="I436" s="47"/>
      <c r="J436" s="47"/>
      <c r="K436" s="47"/>
      <c r="L436" s="47"/>
      <c r="M436" s="47"/>
      <c r="N436" s="47"/>
      <c r="O436" s="113">
        <v>0.13</v>
      </c>
    </row>
    <row r="437" spans="2:15" ht="12.75" customHeight="1">
      <c r="B437" s="47"/>
      <c r="C437" s="47"/>
      <c r="D437" s="153" t="s">
        <v>128</v>
      </c>
      <c r="E437" s="153"/>
      <c r="F437" s="153"/>
      <c r="G437" s="153"/>
      <c r="H437" s="153"/>
      <c r="I437" s="153"/>
      <c r="J437" s="153"/>
      <c r="K437" s="47"/>
      <c r="L437" s="47"/>
      <c r="M437" s="47"/>
      <c r="N437" s="47"/>
      <c r="O437" s="47"/>
    </row>
    <row r="438" spans="2:15" ht="12.75" customHeight="1">
      <c r="B438" s="154" t="s">
        <v>339</v>
      </c>
      <c r="C438" s="154"/>
      <c r="D438" s="155" t="s">
        <v>190</v>
      </c>
      <c r="E438" s="155"/>
      <c r="F438" s="155"/>
      <c r="G438" s="155"/>
      <c r="H438" s="155"/>
      <c r="I438" s="155"/>
      <c r="J438" s="155"/>
      <c r="K438" s="110" t="s">
        <v>129</v>
      </c>
      <c r="L438" s="111">
        <v>1</v>
      </c>
      <c r="M438" s="111">
        <v>3.2000000000000001E-2</v>
      </c>
      <c r="N438" s="112">
        <v>189.37</v>
      </c>
      <c r="O438" s="112">
        <v>6.0600000000000005</v>
      </c>
    </row>
    <row r="439" spans="2:15" ht="12.75" customHeight="1"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113">
        <v>6.0600000000000005</v>
      </c>
    </row>
    <row r="440" spans="2:15" ht="12.75" customHeight="1">
      <c r="B440" s="47"/>
      <c r="C440" s="47"/>
      <c r="D440" s="153" t="s">
        <v>111</v>
      </c>
      <c r="E440" s="153"/>
      <c r="F440" s="153"/>
      <c r="G440" s="153"/>
      <c r="H440" s="153"/>
      <c r="I440" s="153"/>
      <c r="J440" s="153"/>
      <c r="K440" s="47"/>
      <c r="L440" s="47"/>
      <c r="M440" s="47"/>
      <c r="N440" s="47"/>
      <c r="O440" s="47"/>
    </row>
    <row r="441" spans="2:15" ht="12.75" customHeight="1">
      <c r="B441" s="154" t="s">
        <v>385</v>
      </c>
      <c r="C441" s="154"/>
      <c r="D441" s="155" t="s">
        <v>386</v>
      </c>
      <c r="E441" s="155"/>
      <c r="F441" s="155"/>
      <c r="G441" s="155"/>
      <c r="H441" s="155"/>
      <c r="I441" s="155"/>
      <c r="J441" s="155"/>
      <c r="K441" s="110" t="s">
        <v>66</v>
      </c>
      <c r="L441" s="47"/>
      <c r="M441" s="111">
        <v>1</v>
      </c>
      <c r="N441" s="112">
        <v>3.81</v>
      </c>
      <c r="O441" s="112">
        <v>3.81</v>
      </c>
    </row>
    <row r="442" spans="2:15" ht="12.75" customHeight="1"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113">
        <v>3.81</v>
      </c>
    </row>
    <row r="443" spans="2:15" ht="12.75" customHeight="1">
      <c r="B443" s="47"/>
      <c r="C443" s="47"/>
      <c r="D443" s="47"/>
      <c r="E443" s="47"/>
      <c r="F443" s="47"/>
      <c r="G443" s="47"/>
      <c r="H443" s="47"/>
      <c r="I443" s="47"/>
      <c r="J443" s="47"/>
      <c r="K443" s="47"/>
      <c r="L443" s="47"/>
      <c r="M443" s="47"/>
      <c r="N443" s="47"/>
      <c r="O443" s="47"/>
    </row>
    <row r="444" spans="2:15" ht="12.75" customHeight="1">
      <c r="B444" s="156" t="s">
        <v>100</v>
      </c>
      <c r="C444" s="156"/>
      <c r="D444" s="152" t="s">
        <v>535</v>
      </c>
      <c r="E444" s="152"/>
      <c r="F444" s="152"/>
      <c r="G444" s="157" t="s">
        <v>536</v>
      </c>
      <c r="H444" s="157"/>
      <c r="I444" s="157"/>
      <c r="J444" s="157"/>
      <c r="K444" s="157"/>
      <c r="L444" s="157"/>
      <c r="M444" s="157"/>
      <c r="N444" s="157"/>
      <c r="O444" s="157"/>
    </row>
    <row r="445" spans="2:15" ht="12.75" customHeight="1">
      <c r="B445" s="154" t="s">
        <v>101</v>
      </c>
      <c r="C445" s="154"/>
      <c r="D445" s="152" t="s">
        <v>223</v>
      </c>
      <c r="E445" s="152"/>
      <c r="F445" s="105" t="s">
        <v>102</v>
      </c>
      <c r="G445" s="106">
        <v>250</v>
      </c>
      <c r="H445" s="105" t="s">
        <v>103</v>
      </c>
      <c r="I445" s="159">
        <v>250</v>
      </c>
      <c r="J445" s="159"/>
      <c r="K445" s="158" t="s">
        <v>224</v>
      </c>
      <c r="L445" s="158"/>
      <c r="M445" s="158"/>
      <c r="N445" s="158"/>
      <c r="O445" s="107">
        <v>10</v>
      </c>
    </row>
    <row r="446" spans="2:15" ht="12.75" customHeight="1"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47"/>
    </row>
    <row r="447" spans="2:15" ht="12.75" customHeight="1">
      <c r="B447" s="152" t="s">
        <v>104</v>
      </c>
      <c r="C447" s="152"/>
      <c r="D447" s="152" t="s">
        <v>105</v>
      </c>
      <c r="E447" s="152"/>
      <c r="F447" s="152"/>
      <c r="G447" s="152"/>
      <c r="H447" s="152"/>
      <c r="I447" s="152"/>
      <c r="J447" s="152"/>
      <c r="K447" s="108" t="s">
        <v>106</v>
      </c>
      <c r="L447" s="109" t="s">
        <v>107</v>
      </c>
      <c r="M447" s="109" t="s">
        <v>108</v>
      </c>
      <c r="N447" s="109" t="s">
        <v>109</v>
      </c>
      <c r="O447" s="109" t="s">
        <v>110</v>
      </c>
    </row>
    <row r="448" spans="2:15" ht="12.75" customHeight="1">
      <c r="B448" s="47"/>
      <c r="C448" s="47"/>
      <c r="D448" s="153" t="s">
        <v>112</v>
      </c>
      <c r="E448" s="153"/>
      <c r="F448" s="153"/>
      <c r="G448" s="153"/>
      <c r="H448" s="153"/>
      <c r="I448" s="153"/>
      <c r="J448" s="153"/>
      <c r="K448" s="47"/>
      <c r="L448" s="47"/>
      <c r="M448" s="47"/>
      <c r="N448" s="47"/>
      <c r="O448" s="47"/>
    </row>
    <row r="449" spans="2:15" ht="12.75" customHeight="1">
      <c r="B449" s="154" t="s">
        <v>161</v>
      </c>
      <c r="C449" s="154"/>
      <c r="D449" s="155" t="s">
        <v>162</v>
      </c>
      <c r="E449" s="155"/>
      <c r="F449" s="155"/>
      <c r="G449" s="155"/>
      <c r="H449" s="155"/>
      <c r="I449" s="155"/>
      <c r="J449" s="155"/>
      <c r="K449" s="110" t="s">
        <v>144</v>
      </c>
      <c r="L449" s="111">
        <v>0.2</v>
      </c>
      <c r="M449" s="111">
        <v>6.4000000000000003E-3</v>
      </c>
      <c r="N449" s="112">
        <v>19.73</v>
      </c>
      <c r="O449" s="112">
        <v>0.13</v>
      </c>
    </row>
    <row r="450" spans="2:15" ht="12.75" customHeight="1"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113">
        <v>0.13</v>
      </c>
    </row>
    <row r="451" spans="2:15" ht="12.75" customHeight="1">
      <c r="B451" s="47"/>
      <c r="C451" s="47"/>
      <c r="D451" s="153" t="s">
        <v>128</v>
      </c>
      <c r="E451" s="153"/>
      <c r="F451" s="153"/>
      <c r="G451" s="153"/>
      <c r="H451" s="153"/>
      <c r="I451" s="153"/>
      <c r="J451" s="153"/>
      <c r="K451" s="47"/>
      <c r="L451" s="47"/>
      <c r="M451" s="47"/>
      <c r="N451" s="47"/>
      <c r="O451" s="47"/>
    </row>
    <row r="452" spans="2:15" ht="12.75" customHeight="1">
      <c r="B452" s="154" t="s">
        <v>339</v>
      </c>
      <c r="C452" s="154"/>
      <c r="D452" s="155" t="s">
        <v>190</v>
      </c>
      <c r="E452" s="155"/>
      <c r="F452" s="155"/>
      <c r="G452" s="155"/>
      <c r="H452" s="155"/>
      <c r="I452" s="155"/>
      <c r="J452" s="155"/>
      <c r="K452" s="110" t="s">
        <v>129</v>
      </c>
      <c r="L452" s="111">
        <v>1</v>
      </c>
      <c r="M452" s="111">
        <v>3.2000000000000001E-2</v>
      </c>
      <c r="N452" s="112">
        <v>189.37</v>
      </c>
      <c r="O452" s="112">
        <v>6.0600000000000005</v>
      </c>
    </row>
    <row r="453" spans="2:15" ht="12.75" customHeight="1">
      <c r="B453" s="47"/>
      <c r="C453" s="47"/>
      <c r="D453" s="47"/>
      <c r="E453" s="47"/>
      <c r="F453" s="47"/>
      <c r="G453" s="47"/>
      <c r="H453" s="47"/>
      <c r="I453" s="47"/>
      <c r="J453" s="47"/>
      <c r="K453" s="47"/>
      <c r="L453" s="47"/>
      <c r="M453" s="47"/>
      <c r="N453" s="47"/>
      <c r="O453" s="113">
        <v>6.0600000000000005</v>
      </c>
    </row>
    <row r="454" spans="2:15" ht="12.75" customHeight="1">
      <c r="B454" s="47"/>
      <c r="C454" s="47"/>
      <c r="D454" s="153" t="s">
        <v>111</v>
      </c>
      <c r="E454" s="153"/>
      <c r="F454" s="153"/>
      <c r="G454" s="153"/>
      <c r="H454" s="153"/>
      <c r="I454" s="153"/>
      <c r="J454" s="153"/>
      <c r="K454" s="47"/>
      <c r="L454" s="47"/>
      <c r="M454" s="47"/>
      <c r="N454" s="47"/>
      <c r="O454" s="47"/>
    </row>
    <row r="455" spans="2:15" ht="12.75" customHeight="1">
      <c r="B455" s="154" t="s">
        <v>385</v>
      </c>
      <c r="C455" s="154"/>
      <c r="D455" s="155" t="s">
        <v>386</v>
      </c>
      <c r="E455" s="155"/>
      <c r="F455" s="155"/>
      <c r="G455" s="155"/>
      <c r="H455" s="155"/>
      <c r="I455" s="155"/>
      <c r="J455" s="155"/>
      <c r="K455" s="110" t="s">
        <v>66</v>
      </c>
      <c r="L455" s="47"/>
      <c r="M455" s="111">
        <v>1</v>
      </c>
      <c r="N455" s="112">
        <v>3.81</v>
      </c>
      <c r="O455" s="112">
        <v>3.81</v>
      </c>
    </row>
    <row r="456" spans="2:15" ht="12.75" customHeight="1">
      <c r="B456" s="47"/>
      <c r="C456" s="47"/>
      <c r="D456" s="47"/>
      <c r="E456" s="47"/>
      <c r="F456" s="47"/>
      <c r="G456" s="47"/>
      <c r="H456" s="47"/>
      <c r="I456" s="47"/>
      <c r="J456" s="47"/>
      <c r="K456" s="47"/>
      <c r="L456" s="47"/>
      <c r="M456" s="47"/>
      <c r="N456" s="47"/>
      <c r="O456" s="113">
        <v>3.81</v>
      </c>
    </row>
    <row r="457" spans="2:15" ht="12.75" customHeight="1"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47"/>
    </row>
    <row r="458" spans="2:15" ht="12.75" customHeight="1">
      <c r="B458" s="156" t="s">
        <v>100</v>
      </c>
      <c r="C458" s="156"/>
      <c r="D458" s="152" t="s">
        <v>537</v>
      </c>
      <c r="E458" s="152"/>
      <c r="F458" s="152"/>
      <c r="G458" s="157" t="s">
        <v>283</v>
      </c>
      <c r="H458" s="157"/>
      <c r="I458" s="157"/>
      <c r="J458" s="157"/>
      <c r="K458" s="157"/>
      <c r="L458" s="157"/>
      <c r="M458" s="157"/>
      <c r="N458" s="157"/>
      <c r="O458" s="157"/>
    </row>
    <row r="459" spans="2:15" ht="12.75" customHeight="1">
      <c r="B459" s="154" t="s">
        <v>101</v>
      </c>
      <c r="C459" s="154"/>
      <c r="D459" s="152" t="s">
        <v>223</v>
      </c>
      <c r="E459" s="152"/>
      <c r="F459" s="105" t="s">
        <v>102</v>
      </c>
      <c r="G459" s="106">
        <v>512.5</v>
      </c>
      <c r="H459" s="105" t="s">
        <v>103</v>
      </c>
      <c r="I459" s="159">
        <v>512.5</v>
      </c>
      <c r="J459" s="159"/>
      <c r="K459" s="158" t="s">
        <v>224</v>
      </c>
      <c r="L459" s="158"/>
      <c r="M459" s="158"/>
      <c r="N459" s="158"/>
      <c r="O459" s="107">
        <v>2.95</v>
      </c>
    </row>
    <row r="460" spans="2:15" ht="12.75" customHeight="1"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47"/>
    </row>
    <row r="461" spans="2:15" ht="12.75" customHeight="1">
      <c r="B461" s="152" t="s">
        <v>104</v>
      </c>
      <c r="C461" s="152"/>
      <c r="D461" s="152" t="s">
        <v>105</v>
      </c>
      <c r="E461" s="152"/>
      <c r="F461" s="152"/>
      <c r="G461" s="152"/>
      <c r="H461" s="152"/>
      <c r="I461" s="152"/>
      <c r="J461" s="152"/>
      <c r="K461" s="108" t="s">
        <v>106</v>
      </c>
      <c r="L461" s="109" t="s">
        <v>107</v>
      </c>
      <c r="M461" s="109" t="s">
        <v>108</v>
      </c>
      <c r="N461" s="109" t="s">
        <v>109</v>
      </c>
      <c r="O461" s="109" t="s">
        <v>110</v>
      </c>
    </row>
    <row r="462" spans="2:15" ht="12.75" customHeight="1">
      <c r="B462" s="47"/>
      <c r="C462" s="47"/>
      <c r="D462" s="153" t="s">
        <v>128</v>
      </c>
      <c r="E462" s="153"/>
      <c r="F462" s="153"/>
      <c r="G462" s="153"/>
      <c r="H462" s="153"/>
      <c r="I462" s="153"/>
      <c r="J462" s="153"/>
      <c r="K462" s="47"/>
      <c r="L462" s="47"/>
      <c r="M462" s="47"/>
      <c r="N462" s="47"/>
      <c r="O462" s="47"/>
    </row>
    <row r="463" spans="2:15" ht="12.75" customHeight="1">
      <c r="B463" s="154" t="s">
        <v>339</v>
      </c>
      <c r="C463" s="154"/>
      <c r="D463" s="155" t="s">
        <v>190</v>
      </c>
      <c r="E463" s="155"/>
      <c r="F463" s="155"/>
      <c r="G463" s="155"/>
      <c r="H463" s="155"/>
      <c r="I463" s="155"/>
      <c r="J463" s="155"/>
      <c r="K463" s="110" t="s">
        <v>129</v>
      </c>
      <c r="L463" s="111">
        <v>1</v>
      </c>
      <c r="M463" s="111">
        <v>1.5600000000000001E-2</v>
      </c>
      <c r="N463" s="112">
        <v>189.37</v>
      </c>
      <c r="O463" s="112">
        <v>2.95</v>
      </c>
    </row>
    <row r="464" spans="2:15" ht="12.75" customHeight="1"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113">
        <v>2.95</v>
      </c>
    </row>
    <row r="465" spans="2:15" ht="12.75" customHeight="1"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</row>
    <row r="466" spans="2:15" ht="12.75" customHeight="1">
      <c r="B466" s="156" t="s">
        <v>100</v>
      </c>
      <c r="C466" s="156"/>
      <c r="D466" s="152" t="s">
        <v>538</v>
      </c>
      <c r="E466" s="152"/>
      <c r="F466" s="152"/>
      <c r="G466" s="157" t="s">
        <v>288</v>
      </c>
      <c r="H466" s="157"/>
      <c r="I466" s="157"/>
      <c r="J466" s="157"/>
      <c r="K466" s="157"/>
      <c r="L466" s="157"/>
      <c r="M466" s="157"/>
      <c r="N466" s="157"/>
      <c r="O466" s="157"/>
    </row>
    <row r="467" spans="2:15" ht="12.75" customHeight="1">
      <c r="B467" s="154" t="s">
        <v>101</v>
      </c>
      <c r="C467" s="154"/>
      <c r="D467" s="152" t="s">
        <v>223</v>
      </c>
      <c r="E467" s="152"/>
      <c r="F467" s="105" t="s">
        <v>102</v>
      </c>
      <c r="G467" s="106">
        <v>512.5</v>
      </c>
      <c r="H467" s="105" t="s">
        <v>103</v>
      </c>
      <c r="I467" s="159">
        <v>512.5</v>
      </c>
      <c r="J467" s="159"/>
      <c r="K467" s="158" t="s">
        <v>224</v>
      </c>
      <c r="L467" s="158"/>
      <c r="M467" s="158"/>
      <c r="N467" s="158"/>
      <c r="O467" s="107">
        <v>2.95</v>
      </c>
    </row>
    <row r="468" spans="2:15" ht="12.75" customHeight="1"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</row>
    <row r="469" spans="2:15" ht="12.75" customHeight="1">
      <c r="B469" s="152" t="s">
        <v>104</v>
      </c>
      <c r="C469" s="152"/>
      <c r="D469" s="152" t="s">
        <v>105</v>
      </c>
      <c r="E469" s="152"/>
      <c r="F469" s="152"/>
      <c r="G469" s="152"/>
      <c r="H469" s="152"/>
      <c r="I469" s="152"/>
      <c r="J469" s="152"/>
      <c r="K469" s="108" t="s">
        <v>106</v>
      </c>
      <c r="L469" s="109" t="s">
        <v>107</v>
      </c>
      <c r="M469" s="109" t="s">
        <v>108</v>
      </c>
      <c r="N469" s="109" t="s">
        <v>109</v>
      </c>
      <c r="O469" s="109" t="s">
        <v>110</v>
      </c>
    </row>
    <row r="470" spans="2:15" ht="12.75" customHeight="1">
      <c r="B470" s="47"/>
      <c r="C470" s="47"/>
      <c r="D470" s="153" t="s">
        <v>128</v>
      </c>
      <c r="E470" s="153"/>
      <c r="F470" s="153"/>
      <c r="G470" s="153"/>
      <c r="H470" s="153"/>
      <c r="I470" s="153"/>
      <c r="J470" s="153"/>
      <c r="K470" s="47"/>
      <c r="L470" s="47"/>
      <c r="M470" s="47"/>
      <c r="N470" s="47"/>
      <c r="O470" s="47"/>
    </row>
    <row r="471" spans="2:15" ht="12.75" customHeight="1">
      <c r="B471" s="154" t="s">
        <v>339</v>
      </c>
      <c r="C471" s="154"/>
      <c r="D471" s="155" t="s">
        <v>190</v>
      </c>
      <c r="E471" s="155"/>
      <c r="F471" s="155"/>
      <c r="G471" s="155"/>
      <c r="H471" s="155"/>
      <c r="I471" s="155"/>
      <c r="J471" s="155"/>
      <c r="K471" s="110" t="s">
        <v>129</v>
      </c>
      <c r="L471" s="111">
        <v>1</v>
      </c>
      <c r="M471" s="111">
        <v>1.5600000000000001E-2</v>
      </c>
      <c r="N471" s="112">
        <v>189.37</v>
      </c>
      <c r="O471" s="112">
        <v>2.95</v>
      </c>
    </row>
    <row r="472" spans="2:15" ht="12.75" customHeight="1"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113">
        <v>2.95</v>
      </c>
    </row>
    <row r="473" spans="2:15" ht="12.75" customHeight="1">
      <c r="B473" s="47"/>
      <c r="C473" s="47"/>
      <c r="D473" s="47"/>
      <c r="E473" s="47"/>
      <c r="F473" s="47"/>
      <c r="G473" s="47"/>
      <c r="H473" s="47"/>
      <c r="I473" s="47"/>
      <c r="J473" s="47"/>
      <c r="K473" s="47"/>
      <c r="L473" s="47"/>
      <c r="M473" s="47"/>
      <c r="N473" s="47"/>
      <c r="O473" s="47"/>
    </row>
    <row r="474" spans="2:15" ht="12.75" customHeight="1">
      <c r="B474" s="156" t="s">
        <v>100</v>
      </c>
      <c r="C474" s="156"/>
      <c r="D474" s="152" t="s">
        <v>539</v>
      </c>
      <c r="E474" s="152"/>
      <c r="F474" s="152"/>
      <c r="G474" s="157" t="s">
        <v>300</v>
      </c>
      <c r="H474" s="157"/>
      <c r="I474" s="157"/>
      <c r="J474" s="157"/>
      <c r="K474" s="157"/>
      <c r="L474" s="157"/>
      <c r="M474" s="157"/>
      <c r="N474" s="157"/>
      <c r="O474" s="157"/>
    </row>
    <row r="475" spans="2:15" ht="12.75" customHeight="1">
      <c r="B475" s="154" t="s">
        <v>101</v>
      </c>
      <c r="C475" s="154"/>
      <c r="D475" s="152" t="s">
        <v>223</v>
      </c>
      <c r="E475" s="152"/>
      <c r="F475" s="105" t="s">
        <v>102</v>
      </c>
      <c r="G475" s="106">
        <v>512.5</v>
      </c>
      <c r="H475" s="105" t="s">
        <v>103</v>
      </c>
      <c r="I475" s="159">
        <v>512.5</v>
      </c>
      <c r="J475" s="159"/>
      <c r="K475" s="158" t="s">
        <v>224</v>
      </c>
      <c r="L475" s="158"/>
      <c r="M475" s="158"/>
      <c r="N475" s="158"/>
      <c r="O475" s="107">
        <v>2.95</v>
      </c>
    </row>
    <row r="476" spans="2:15" ht="12.75" customHeight="1">
      <c r="B476" s="47"/>
      <c r="C476" s="47"/>
      <c r="D476" s="47"/>
      <c r="E476" s="47"/>
      <c r="F476" s="47"/>
      <c r="G476" s="47"/>
      <c r="H476" s="47"/>
      <c r="I476" s="47"/>
      <c r="J476" s="47"/>
      <c r="K476" s="47"/>
      <c r="L476" s="47"/>
      <c r="M476" s="47"/>
      <c r="N476" s="47"/>
      <c r="O476" s="47"/>
    </row>
    <row r="477" spans="2:15" ht="12.75" customHeight="1">
      <c r="B477" s="152" t="s">
        <v>104</v>
      </c>
      <c r="C477" s="152"/>
      <c r="D477" s="152" t="s">
        <v>105</v>
      </c>
      <c r="E477" s="152"/>
      <c r="F477" s="152"/>
      <c r="G477" s="152"/>
      <c r="H477" s="152"/>
      <c r="I477" s="152"/>
      <c r="J477" s="152"/>
      <c r="K477" s="108" t="s">
        <v>106</v>
      </c>
      <c r="L477" s="109" t="s">
        <v>107</v>
      </c>
      <c r="M477" s="109" t="s">
        <v>108</v>
      </c>
      <c r="N477" s="109" t="s">
        <v>109</v>
      </c>
      <c r="O477" s="109" t="s">
        <v>110</v>
      </c>
    </row>
    <row r="478" spans="2:15" ht="12.75" customHeight="1">
      <c r="B478" s="47"/>
      <c r="C478" s="47"/>
      <c r="D478" s="153" t="s">
        <v>128</v>
      </c>
      <c r="E478" s="153"/>
      <c r="F478" s="153"/>
      <c r="G478" s="153"/>
      <c r="H478" s="153"/>
      <c r="I478" s="153"/>
      <c r="J478" s="153"/>
      <c r="K478" s="47"/>
      <c r="L478" s="47"/>
      <c r="M478" s="47"/>
      <c r="N478" s="47"/>
      <c r="O478" s="47"/>
    </row>
    <row r="479" spans="2:15" ht="12.75" customHeight="1">
      <c r="B479" s="154" t="s">
        <v>339</v>
      </c>
      <c r="C479" s="154"/>
      <c r="D479" s="155" t="s">
        <v>190</v>
      </c>
      <c r="E479" s="155"/>
      <c r="F479" s="155"/>
      <c r="G479" s="155"/>
      <c r="H479" s="155"/>
      <c r="I479" s="155"/>
      <c r="J479" s="155"/>
      <c r="K479" s="110" t="s">
        <v>129</v>
      </c>
      <c r="L479" s="111">
        <v>1</v>
      </c>
      <c r="M479" s="111">
        <v>1.5600000000000001E-2</v>
      </c>
      <c r="N479" s="112">
        <v>189.37</v>
      </c>
      <c r="O479" s="112">
        <v>2.95</v>
      </c>
    </row>
    <row r="480" spans="2:15" ht="12.75" customHeight="1">
      <c r="B480" s="47"/>
      <c r="C480" s="47"/>
      <c r="D480" s="47"/>
      <c r="E480" s="47"/>
      <c r="F480" s="47"/>
      <c r="G480" s="47"/>
      <c r="H480" s="47"/>
      <c r="I480" s="47"/>
      <c r="J480" s="47"/>
      <c r="K480" s="47"/>
      <c r="L480" s="47"/>
      <c r="M480" s="47"/>
      <c r="N480" s="47"/>
      <c r="O480" s="113">
        <v>2.95</v>
      </c>
    </row>
    <row r="481" spans="2:15" ht="12.75" customHeight="1">
      <c r="B481" s="47"/>
      <c r="C481" s="47"/>
      <c r="D481" s="47"/>
      <c r="E481" s="47"/>
      <c r="F481" s="47"/>
      <c r="G481" s="47"/>
      <c r="H481" s="47"/>
      <c r="I481" s="47"/>
      <c r="J481" s="47"/>
      <c r="K481" s="47"/>
      <c r="L481" s="47"/>
      <c r="M481" s="47"/>
      <c r="N481" s="47"/>
      <c r="O481" s="47"/>
    </row>
    <row r="482" spans="2:15" ht="12.75" customHeight="1">
      <c r="B482" s="156" t="s">
        <v>100</v>
      </c>
      <c r="C482" s="156"/>
      <c r="D482" s="152" t="s">
        <v>540</v>
      </c>
      <c r="E482" s="152"/>
      <c r="F482" s="152"/>
      <c r="G482" s="157" t="s">
        <v>541</v>
      </c>
      <c r="H482" s="157"/>
      <c r="I482" s="157"/>
      <c r="J482" s="157"/>
      <c r="K482" s="157"/>
      <c r="L482" s="157"/>
      <c r="M482" s="157"/>
      <c r="N482" s="157"/>
      <c r="O482" s="157"/>
    </row>
    <row r="483" spans="2:15" ht="12.75" customHeight="1">
      <c r="B483" s="154" t="s">
        <v>101</v>
      </c>
      <c r="C483" s="154"/>
      <c r="D483" s="152" t="s">
        <v>370</v>
      </c>
      <c r="E483" s="152"/>
      <c r="F483" s="105" t="s">
        <v>102</v>
      </c>
      <c r="G483" s="106">
        <v>240</v>
      </c>
      <c r="H483" s="105" t="s">
        <v>103</v>
      </c>
      <c r="I483" s="159">
        <v>240</v>
      </c>
      <c r="J483" s="159"/>
      <c r="K483" s="158" t="s">
        <v>371</v>
      </c>
      <c r="L483" s="158"/>
      <c r="M483" s="158"/>
      <c r="N483" s="158"/>
      <c r="O483" s="107">
        <v>10.41</v>
      </c>
    </row>
    <row r="484" spans="2:15" ht="12.75" customHeight="1">
      <c r="B484" s="47"/>
      <c r="C484" s="47"/>
      <c r="D484" s="47"/>
      <c r="E484" s="47"/>
      <c r="F484" s="47"/>
      <c r="G484" s="47"/>
      <c r="H484" s="47"/>
      <c r="I484" s="47"/>
      <c r="J484" s="47"/>
      <c r="K484" s="47"/>
      <c r="L484" s="47"/>
      <c r="M484" s="47"/>
      <c r="N484" s="47"/>
      <c r="O484" s="47"/>
    </row>
    <row r="485" spans="2:15" ht="12.75" customHeight="1">
      <c r="B485" s="152" t="s">
        <v>104</v>
      </c>
      <c r="C485" s="152"/>
      <c r="D485" s="152" t="s">
        <v>105</v>
      </c>
      <c r="E485" s="152"/>
      <c r="F485" s="152"/>
      <c r="G485" s="152"/>
      <c r="H485" s="152"/>
      <c r="I485" s="152"/>
      <c r="J485" s="152"/>
      <c r="K485" s="108" t="s">
        <v>106</v>
      </c>
      <c r="L485" s="109" t="s">
        <v>107</v>
      </c>
      <c r="M485" s="109" t="s">
        <v>108</v>
      </c>
      <c r="N485" s="109" t="s">
        <v>109</v>
      </c>
      <c r="O485" s="109" t="s">
        <v>110</v>
      </c>
    </row>
    <row r="486" spans="2:15" ht="12.75" customHeight="1">
      <c r="B486" s="47"/>
      <c r="C486" s="47"/>
      <c r="D486" s="153" t="s">
        <v>112</v>
      </c>
      <c r="E486" s="153"/>
      <c r="F486" s="153"/>
      <c r="G486" s="153"/>
      <c r="H486" s="153"/>
      <c r="I486" s="153"/>
      <c r="J486" s="153"/>
      <c r="K486" s="47"/>
      <c r="L486" s="47"/>
      <c r="M486" s="47"/>
      <c r="N486" s="47"/>
      <c r="O486" s="47"/>
    </row>
    <row r="487" spans="2:15" ht="12.75" customHeight="1">
      <c r="B487" s="154" t="s">
        <v>161</v>
      </c>
      <c r="C487" s="154"/>
      <c r="D487" s="155" t="s">
        <v>162</v>
      </c>
      <c r="E487" s="155"/>
      <c r="F487" s="155"/>
      <c r="G487" s="155"/>
      <c r="H487" s="155"/>
      <c r="I487" s="155"/>
      <c r="J487" s="155"/>
      <c r="K487" s="110" t="s">
        <v>144</v>
      </c>
      <c r="L487" s="111">
        <v>0.2</v>
      </c>
      <c r="M487" s="111">
        <v>6.7000000000000002E-3</v>
      </c>
      <c r="N487" s="112">
        <v>19.73</v>
      </c>
      <c r="O487" s="112">
        <v>0.13</v>
      </c>
    </row>
    <row r="488" spans="2:15" ht="12.75" customHeight="1">
      <c r="B488" s="47"/>
      <c r="C488" s="47"/>
      <c r="D488" s="47"/>
      <c r="E488" s="47"/>
      <c r="F488" s="47"/>
      <c r="G488" s="47"/>
      <c r="H488" s="47"/>
      <c r="I488" s="47"/>
      <c r="J488" s="47"/>
      <c r="K488" s="47"/>
      <c r="L488" s="47"/>
      <c r="M488" s="47"/>
      <c r="N488" s="47"/>
      <c r="O488" s="113">
        <v>0.13</v>
      </c>
    </row>
    <row r="489" spans="2:15" ht="12.75" customHeight="1">
      <c r="B489" s="47"/>
      <c r="C489" s="47"/>
      <c r="D489" s="153" t="s">
        <v>128</v>
      </c>
      <c r="E489" s="153"/>
      <c r="F489" s="153"/>
      <c r="G489" s="153"/>
      <c r="H489" s="153"/>
      <c r="I489" s="153"/>
      <c r="J489" s="153"/>
      <c r="K489" s="47"/>
      <c r="L489" s="47"/>
      <c r="M489" s="47"/>
      <c r="N489" s="47"/>
      <c r="O489" s="47"/>
    </row>
    <row r="490" spans="2:15" ht="12.75" customHeight="1">
      <c r="B490" s="154" t="s">
        <v>339</v>
      </c>
      <c r="C490" s="154"/>
      <c r="D490" s="155" t="s">
        <v>190</v>
      </c>
      <c r="E490" s="155"/>
      <c r="F490" s="155"/>
      <c r="G490" s="155"/>
      <c r="H490" s="155"/>
      <c r="I490" s="155"/>
      <c r="J490" s="155"/>
      <c r="K490" s="110" t="s">
        <v>129</v>
      </c>
      <c r="L490" s="111">
        <v>1</v>
      </c>
      <c r="M490" s="111">
        <v>3.3300000000000003E-2</v>
      </c>
      <c r="N490" s="112">
        <v>189.37</v>
      </c>
      <c r="O490" s="112">
        <v>6.3100000000000005</v>
      </c>
    </row>
    <row r="491" spans="2:15" ht="12.75" customHeight="1">
      <c r="B491" s="47"/>
      <c r="C491" s="47"/>
      <c r="D491" s="47"/>
      <c r="E491" s="47"/>
      <c r="F491" s="47"/>
      <c r="G491" s="47"/>
      <c r="H491" s="47"/>
      <c r="I491" s="47"/>
      <c r="J491" s="47"/>
      <c r="K491" s="47"/>
      <c r="L491" s="47"/>
      <c r="M491" s="47"/>
      <c r="N491" s="47"/>
      <c r="O491" s="113">
        <v>6.3100000000000005</v>
      </c>
    </row>
    <row r="492" spans="2:15" ht="12.75" customHeight="1">
      <c r="B492" s="47"/>
      <c r="C492" s="47"/>
      <c r="D492" s="153" t="s">
        <v>111</v>
      </c>
      <c r="E492" s="153"/>
      <c r="F492" s="153"/>
      <c r="G492" s="153"/>
      <c r="H492" s="153"/>
      <c r="I492" s="153"/>
      <c r="J492" s="153"/>
      <c r="K492" s="47"/>
      <c r="L492" s="47"/>
      <c r="M492" s="47"/>
      <c r="N492" s="47"/>
      <c r="O492" s="47"/>
    </row>
    <row r="493" spans="2:15" ht="12.75" customHeight="1">
      <c r="B493" s="154" t="s">
        <v>341</v>
      </c>
      <c r="C493" s="154"/>
      <c r="D493" s="155" t="s">
        <v>340</v>
      </c>
      <c r="E493" s="155"/>
      <c r="F493" s="155"/>
      <c r="G493" s="155"/>
      <c r="H493" s="155"/>
      <c r="I493" s="155"/>
      <c r="J493" s="155"/>
      <c r="K493" s="110" t="s">
        <v>66</v>
      </c>
      <c r="L493" s="47"/>
      <c r="M493" s="111">
        <v>1</v>
      </c>
      <c r="N493" s="112">
        <v>3.97</v>
      </c>
      <c r="O493" s="112">
        <v>3.97</v>
      </c>
    </row>
    <row r="494" spans="2:15" ht="12.75" customHeight="1">
      <c r="B494" s="47"/>
      <c r="C494" s="47"/>
      <c r="D494" s="47"/>
      <c r="E494" s="47"/>
      <c r="F494" s="47"/>
      <c r="G494" s="47"/>
      <c r="H494" s="47"/>
      <c r="I494" s="47"/>
      <c r="J494" s="47"/>
      <c r="K494" s="47"/>
      <c r="L494" s="47"/>
      <c r="M494" s="47"/>
      <c r="N494" s="47"/>
      <c r="O494" s="113">
        <v>3.97</v>
      </c>
    </row>
    <row r="495" spans="2:15" ht="12.75" customHeight="1">
      <c r="B495" s="47"/>
      <c r="C495" s="47"/>
      <c r="D495" s="47"/>
      <c r="E495" s="47"/>
      <c r="F495" s="47"/>
      <c r="G495" s="47"/>
      <c r="H495" s="47"/>
      <c r="I495" s="47"/>
      <c r="J495" s="47"/>
      <c r="K495" s="47"/>
      <c r="L495" s="47"/>
      <c r="M495" s="47"/>
      <c r="N495" s="47"/>
      <c r="O495" s="47"/>
    </row>
    <row r="496" spans="2:15" ht="12.75" customHeight="1">
      <c r="B496" s="156" t="s">
        <v>100</v>
      </c>
      <c r="C496" s="156"/>
      <c r="D496" s="152" t="s">
        <v>542</v>
      </c>
      <c r="E496" s="152"/>
      <c r="F496" s="152"/>
      <c r="G496" s="157" t="s">
        <v>296</v>
      </c>
      <c r="H496" s="157"/>
      <c r="I496" s="157"/>
      <c r="J496" s="157"/>
      <c r="K496" s="157"/>
      <c r="L496" s="157"/>
      <c r="M496" s="157"/>
      <c r="N496" s="157"/>
      <c r="O496" s="157"/>
    </row>
    <row r="497" spans="2:15" ht="12.75" customHeight="1">
      <c r="B497" s="154" t="s">
        <v>101</v>
      </c>
      <c r="C497" s="154"/>
      <c r="D497" s="152" t="s">
        <v>370</v>
      </c>
      <c r="E497" s="152"/>
      <c r="F497" s="105" t="s">
        <v>102</v>
      </c>
      <c r="G497" s="106">
        <v>492</v>
      </c>
      <c r="H497" s="105" t="s">
        <v>103</v>
      </c>
      <c r="I497" s="159">
        <v>492</v>
      </c>
      <c r="J497" s="159"/>
      <c r="K497" s="158" t="s">
        <v>371</v>
      </c>
      <c r="L497" s="158"/>
      <c r="M497" s="158"/>
      <c r="N497" s="158"/>
      <c r="O497" s="107">
        <v>3.09</v>
      </c>
    </row>
    <row r="498" spans="2:15" ht="12.75" customHeight="1">
      <c r="B498" s="47"/>
      <c r="C498" s="47"/>
      <c r="D498" s="47"/>
      <c r="E498" s="47"/>
      <c r="F498" s="47"/>
      <c r="G498" s="47"/>
      <c r="H498" s="47"/>
      <c r="I498" s="47"/>
      <c r="J498" s="47"/>
      <c r="K498" s="47"/>
      <c r="L498" s="47"/>
      <c r="M498" s="47"/>
      <c r="N498" s="47"/>
      <c r="O498" s="47"/>
    </row>
    <row r="499" spans="2:15" ht="12.75" customHeight="1">
      <c r="B499" s="152" t="s">
        <v>104</v>
      </c>
      <c r="C499" s="152"/>
      <c r="D499" s="152" t="s">
        <v>105</v>
      </c>
      <c r="E499" s="152"/>
      <c r="F499" s="152"/>
      <c r="G499" s="152"/>
      <c r="H499" s="152"/>
      <c r="I499" s="152"/>
      <c r="J499" s="152"/>
      <c r="K499" s="108" t="s">
        <v>106</v>
      </c>
      <c r="L499" s="109" t="s">
        <v>107</v>
      </c>
      <c r="M499" s="109" t="s">
        <v>108</v>
      </c>
      <c r="N499" s="109" t="s">
        <v>109</v>
      </c>
      <c r="O499" s="109" t="s">
        <v>110</v>
      </c>
    </row>
    <row r="500" spans="2:15" ht="12.75" customHeight="1">
      <c r="B500" s="47"/>
      <c r="C500" s="47"/>
      <c r="D500" s="153" t="s">
        <v>128</v>
      </c>
      <c r="E500" s="153"/>
      <c r="F500" s="153"/>
      <c r="G500" s="153"/>
      <c r="H500" s="153"/>
      <c r="I500" s="153"/>
      <c r="J500" s="153"/>
      <c r="K500" s="47"/>
      <c r="L500" s="47"/>
      <c r="M500" s="47"/>
      <c r="N500" s="47"/>
      <c r="O500" s="47"/>
    </row>
    <row r="501" spans="2:15" ht="12.75" customHeight="1">
      <c r="B501" s="154" t="s">
        <v>339</v>
      </c>
      <c r="C501" s="154"/>
      <c r="D501" s="155" t="s">
        <v>190</v>
      </c>
      <c r="E501" s="155"/>
      <c r="F501" s="155"/>
      <c r="G501" s="155"/>
      <c r="H501" s="155"/>
      <c r="I501" s="155"/>
      <c r="J501" s="155"/>
      <c r="K501" s="110" t="s">
        <v>129</v>
      </c>
      <c r="L501" s="111">
        <v>1</v>
      </c>
      <c r="M501" s="111">
        <v>1.6299999999999999E-2</v>
      </c>
      <c r="N501" s="112">
        <v>189.37</v>
      </c>
      <c r="O501" s="112">
        <v>3.09</v>
      </c>
    </row>
    <row r="502" spans="2:15" ht="12.75" customHeight="1"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113">
        <v>3.09</v>
      </c>
    </row>
    <row r="503" spans="2:15" ht="12.75" customHeight="1">
      <c r="B503" s="47"/>
      <c r="C503" s="47"/>
      <c r="D503" s="47"/>
      <c r="E503" s="47"/>
      <c r="F503" s="47"/>
      <c r="G503" s="47"/>
      <c r="H503" s="47"/>
      <c r="I503" s="47"/>
      <c r="J503" s="47"/>
      <c r="K503" s="47"/>
      <c r="L503" s="47"/>
      <c r="M503" s="47"/>
      <c r="N503" s="47"/>
      <c r="O503" s="47"/>
    </row>
    <row r="504" spans="2:15" ht="12.75" customHeight="1">
      <c r="B504" s="156" t="s">
        <v>100</v>
      </c>
      <c r="C504" s="156"/>
      <c r="D504" s="152" t="s">
        <v>543</v>
      </c>
      <c r="E504" s="152"/>
      <c r="F504" s="152"/>
      <c r="G504" s="157" t="s">
        <v>544</v>
      </c>
      <c r="H504" s="157"/>
      <c r="I504" s="157"/>
      <c r="J504" s="157"/>
      <c r="K504" s="157"/>
      <c r="L504" s="157"/>
      <c r="M504" s="157"/>
      <c r="N504" s="157"/>
      <c r="O504" s="157"/>
    </row>
    <row r="505" spans="2:15" ht="12.75" customHeight="1">
      <c r="B505" s="154" t="s">
        <v>101</v>
      </c>
      <c r="C505" s="154"/>
      <c r="D505" s="152" t="s">
        <v>223</v>
      </c>
      <c r="E505" s="152"/>
      <c r="F505" s="105" t="s">
        <v>102</v>
      </c>
      <c r="G505" s="106">
        <v>190</v>
      </c>
      <c r="H505" s="105" t="s">
        <v>103</v>
      </c>
      <c r="I505" s="159">
        <v>190</v>
      </c>
      <c r="J505" s="159"/>
      <c r="K505" s="158" t="s">
        <v>224</v>
      </c>
      <c r="L505" s="158"/>
      <c r="M505" s="158"/>
      <c r="N505" s="158"/>
      <c r="O505" s="107">
        <v>14.14</v>
      </c>
    </row>
    <row r="506" spans="2:15" ht="12.75" customHeight="1">
      <c r="B506" s="47"/>
      <c r="C506" s="47"/>
      <c r="D506" s="47"/>
      <c r="E506" s="47"/>
      <c r="F506" s="47"/>
      <c r="G506" s="47"/>
      <c r="H506" s="47"/>
      <c r="I506" s="47"/>
      <c r="J506" s="47"/>
      <c r="K506" s="47"/>
      <c r="L506" s="47"/>
      <c r="M506" s="47"/>
      <c r="N506" s="47"/>
      <c r="O506" s="47"/>
    </row>
    <row r="507" spans="2:15" ht="12.75" customHeight="1">
      <c r="B507" s="152" t="s">
        <v>104</v>
      </c>
      <c r="C507" s="152"/>
      <c r="D507" s="152" t="s">
        <v>105</v>
      </c>
      <c r="E507" s="152"/>
      <c r="F507" s="152"/>
      <c r="G507" s="152"/>
      <c r="H507" s="152"/>
      <c r="I507" s="152"/>
      <c r="J507" s="152"/>
      <c r="K507" s="108" t="s">
        <v>106</v>
      </c>
      <c r="L507" s="109" t="s">
        <v>107</v>
      </c>
      <c r="M507" s="109" t="s">
        <v>108</v>
      </c>
      <c r="N507" s="109" t="s">
        <v>109</v>
      </c>
      <c r="O507" s="109" t="s">
        <v>110</v>
      </c>
    </row>
    <row r="508" spans="2:15" ht="12.75" customHeight="1">
      <c r="B508" s="47"/>
      <c r="C508" s="47"/>
      <c r="D508" s="153" t="s">
        <v>112</v>
      </c>
      <c r="E508" s="153"/>
      <c r="F508" s="153"/>
      <c r="G508" s="153"/>
      <c r="H508" s="153"/>
      <c r="I508" s="153"/>
      <c r="J508" s="153"/>
      <c r="K508" s="47"/>
      <c r="L508" s="47"/>
      <c r="M508" s="47"/>
      <c r="N508" s="47"/>
      <c r="O508" s="47"/>
    </row>
    <row r="509" spans="2:15" ht="12.75" customHeight="1">
      <c r="B509" s="154" t="s">
        <v>161</v>
      </c>
      <c r="C509" s="154"/>
      <c r="D509" s="155" t="s">
        <v>162</v>
      </c>
      <c r="E509" s="155"/>
      <c r="F509" s="155"/>
      <c r="G509" s="155"/>
      <c r="H509" s="155"/>
      <c r="I509" s="155"/>
      <c r="J509" s="155"/>
      <c r="K509" s="110" t="s">
        <v>144</v>
      </c>
      <c r="L509" s="111">
        <v>0.2</v>
      </c>
      <c r="M509" s="111">
        <v>8.3999999999999995E-3</v>
      </c>
      <c r="N509" s="112">
        <v>19.73</v>
      </c>
      <c r="O509" s="112">
        <v>0.17</v>
      </c>
    </row>
    <row r="510" spans="2:15" ht="12.75" customHeight="1">
      <c r="B510" s="47"/>
      <c r="C510" s="47"/>
      <c r="D510" s="47"/>
      <c r="E510" s="47"/>
      <c r="F510" s="47"/>
      <c r="G510" s="47"/>
      <c r="H510" s="47"/>
      <c r="I510" s="47"/>
      <c r="J510" s="47"/>
      <c r="K510" s="47"/>
      <c r="L510" s="47"/>
      <c r="M510" s="47"/>
      <c r="N510" s="47"/>
      <c r="O510" s="113">
        <v>0.17</v>
      </c>
    </row>
    <row r="511" spans="2:15" ht="12.75" customHeight="1">
      <c r="B511" s="47"/>
      <c r="C511" s="47"/>
      <c r="D511" s="153" t="s">
        <v>128</v>
      </c>
      <c r="E511" s="153"/>
      <c r="F511" s="153"/>
      <c r="G511" s="153"/>
      <c r="H511" s="153"/>
      <c r="I511" s="153"/>
      <c r="J511" s="153"/>
      <c r="K511" s="47"/>
      <c r="L511" s="47"/>
      <c r="M511" s="47"/>
      <c r="N511" s="47"/>
      <c r="O511" s="47"/>
    </row>
    <row r="512" spans="2:15" ht="12.75" customHeight="1">
      <c r="B512" s="154" t="s">
        <v>545</v>
      </c>
      <c r="C512" s="154"/>
      <c r="D512" s="155" t="s">
        <v>546</v>
      </c>
      <c r="E512" s="155"/>
      <c r="F512" s="155"/>
      <c r="G512" s="155"/>
      <c r="H512" s="155"/>
      <c r="I512" s="155"/>
      <c r="J512" s="155"/>
      <c r="K512" s="110" t="s">
        <v>129</v>
      </c>
      <c r="L512" s="111">
        <v>1</v>
      </c>
      <c r="M512" s="111">
        <v>4.2099999999999999E-2</v>
      </c>
      <c r="N512" s="112">
        <v>204.37</v>
      </c>
      <c r="O512" s="112">
        <v>8.6</v>
      </c>
    </row>
    <row r="513" spans="2:15" ht="12.75" customHeight="1">
      <c r="B513" s="47"/>
      <c r="C513" s="47"/>
      <c r="D513" s="47"/>
      <c r="E513" s="47"/>
      <c r="F513" s="47"/>
      <c r="G513" s="47"/>
      <c r="H513" s="47"/>
      <c r="I513" s="47"/>
      <c r="J513" s="47"/>
      <c r="K513" s="47"/>
      <c r="L513" s="47"/>
      <c r="M513" s="47"/>
      <c r="N513" s="47"/>
      <c r="O513" s="113">
        <v>8.6</v>
      </c>
    </row>
    <row r="514" spans="2:15" ht="12.75" customHeight="1">
      <c r="B514" s="47"/>
      <c r="C514" s="47"/>
      <c r="D514" s="153" t="s">
        <v>111</v>
      </c>
      <c r="E514" s="153"/>
      <c r="F514" s="153"/>
      <c r="G514" s="153"/>
      <c r="H514" s="153"/>
      <c r="I514" s="153"/>
      <c r="J514" s="153"/>
      <c r="K514" s="47"/>
      <c r="L514" s="47"/>
      <c r="M514" s="47"/>
      <c r="N514" s="47"/>
      <c r="O514" s="47"/>
    </row>
    <row r="515" spans="2:15" ht="12.75" customHeight="1">
      <c r="B515" s="154" t="s">
        <v>160</v>
      </c>
      <c r="C515" s="154"/>
      <c r="D515" s="155" t="s">
        <v>225</v>
      </c>
      <c r="E515" s="155"/>
      <c r="F515" s="155"/>
      <c r="G515" s="155"/>
      <c r="H515" s="155"/>
      <c r="I515" s="155"/>
      <c r="J515" s="155"/>
      <c r="K515" s="110" t="s">
        <v>66</v>
      </c>
      <c r="L515" s="47"/>
      <c r="M515" s="111">
        <v>1</v>
      </c>
      <c r="N515" s="112">
        <v>5.37</v>
      </c>
      <c r="O515" s="112">
        <v>5.37</v>
      </c>
    </row>
    <row r="516" spans="2:15" ht="12.75" customHeight="1"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113">
        <v>5.37</v>
      </c>
    </row>
    <row r="517" spans="2:15" ht="12.75" customHeight="1">
      <c r="B517" s="47"/>
      <c r="C517" s="47"/>
      <c r="D517" s="47"/>
      <c r="E517" s="47"/>
      <c r="F517" s="47"/>
      <c r="G517" s="47"/>
      <c r="H517" s="47"/>
      <c r="I517" s="47"/>
      <c r="J517" s="47"/>
      <c r="K517" s="47"/>
      <c r="L517" s="47"/>
      <c r="M517" s="47"/>
      <c r="N517" s="47"/>
      <c r="O517" s="47"/>
    </row>
    <row r="518" spans="2:15" ht="12.75" customHeight="1">
      <c r="B518" s="156" t="s">
        <v>100</v>
      </c>
      <c r="C518" s="156"/>
      <c r="D518" s="152" t="s">
        <v>547</v>
      </c>
      <c r="E518" s="152"/>
      <c r="F518" s="152"/>
      <c r="G518" s="157" t="s">
        <v>377</v>
      </c>
      <c r="H518" s="157"/>
      <c r="I518" s="157"/>
      <c r="J518" s="157"/>
      <c r="K518" s="157"/>
      <c r="L518" s="157"/>
      <c r="M518" s="157"/>
      <c r="N518" s="157"/>
      <c r="O518" s="157"/>
    </row>
    <row r="519" spans="2:15" ht="12.75" customHeight="1">
      <c r="B519" s="154" t="s">
        <v>101</v>
      </c>
      <c r="C519" s="154"/>
      <c r="D519" s="152" t="s">
        <v>223</v>
      </c>
      <c r="E519" s="152"/>
      <c r="F519" s="105" t="s">
        <v>102</v>
      </c>
      <c r="G519" s="106">
        <v>410</v>
      </c>
      <c r="H519" s="105" t="s">
        <v>103</v>
      </c>
      <c r="I519" s="159">
        <v>410</v>
      </c>
      <c r="J519" s="159"/>
      <c r="K519" s="158" t="s">
        <v>224</v>
      </c>
      <c r="L519" s="158"/>
      <c r="M519" s="158"/>
      <c r="N519" s="158"/>
      <c r="O519" s="107">
        <v>3.99</v>
      </c>
    </row>
    <row r="520" spans="2:15" ht="12.75" customHeight="1">
      <c r="B520" s="47"/>
      <c r="C520" s="47"/>
      <c r="D520" s="47"/>
      <c r="E520" s="47"/>
      <c r="F520" s="47"/>
      <c r="G520" s="47"/>
      <c r="H520" s="47"/>
      <c r="I520" s="47"/>
      <c r="J520" s="47"/>
      <c r="K520" s="47"/>
      <c r="L520" s="47"/>
      <c r="M520" s="47"/>
      <c r="N520" s="47"/>
      <c r="O520" s="47"/>
    </row>
    <row r="521" spans="2:15" ht="12.75" customHeight="1">
      <c r="B521" s="152" t="s">
        <v>104</v>
      </c>
      <c r="C521" s="152"/>
      <c r="D521" s="152" t="s">
        <v>105</v>
      </c>
      <c r="E521" s="152"/>
      <c r="F521" s="152"/>
      <c r="G521" s="152"/>
      <c r="H521" s="152"/>
      <c r="I521" s="152"/>
      <c r="J521" s="152"/>
      <c r="K521" s="108" t="s">
        <v>106</v>
      </c>
      <c r="L521" s="109" t="s">
        <v>107</v>
      </c>
      <c r="M521" s="109" t="s">
        <v>108</v>
      </c>
      <c r="N521" s="109" t="s">
        <v>109</v>
      </c>
      <c r="O521" s="109" t="s">
        <v>110</v>
      </c>
    </row>
    <row r="522" spans="2:15" ht="12.75" customHeight="1">
      <c r="B522" s="47"/>
      <c r="C522" s="47"/>
      <c r="D522" s="153" t="s">
        <v>128</v>
      </c>
      <c r="E522" s="153"/>
      <c r="F522" s="153"/>
      <c r="G522" s="153"/>
      <c r="H522" s="153"/>
      <c r="I522" s="153"/>
      <c r="J522" s="153"/>
      <c r="K522" s="47"/>
      <c r="L522" s="47"/>
      <c r="M522" s="47"/>
      <c r="N522" s="47"/>
      <c r="O522" s="47"/>
    </row>
    <row r="523" spans="2:15" ht="12.75" customHeight="1">
      <c r="B523" s="154" t="s">
        <v>545</v>
      </c>
      <c r="C523" s="154"/>
      <c r="D523" s="155" t="s">
        <v>546</v>
      </c>
      <c r="E523" s="155"/>
      <c r="F523" s="155"/>
      <c r="G523" s="155"/>
      <c r="H523" s="155"/>
      <c r="I523" s="155"/>
      <c r="J523" s="155"/>
      <c r="K523" s="110" t="s">
        <v>129</v>
      </c>
      <c r="L523" s="111">
        <v>1</v>
      </c>
      <c r="M523" s="111">
        <v>1.95E-2</v>
      </c>
      <c r="N523" s="112">
        <v>204.37</v>
      </c>
      <c r="O523" s="112">
        <v>3.99</v>
      </c>
    </row>
    <row r="524" spans="2:15" ht="12.75" customHeight="1">
      <c r="B524" s="47"/>
      <c r="C524" s="47"/>
      <c r="D524" s="47"/>
      <c r="E524" s="47"/>
      <c r="F524" s="47"/>
      <c r="G524" s="47"/>
      <c r="H524" s="47"/>
      <c r="I524" s="47"/>
      <c r="J524" s="47"/>
      <c r="K524" s="47"/>
      <c r="L524" s="47"/>
      <c r="M524" s="47"/>
      <c r="N524" s="47"/>
      <c r="O524" s="113">
        <v>3.99</v>
      </c>
    </row>
    <row r="525" spans="2:15" ht="12.75" customHeight="1">
      <c r="B525" s="47"/>
      <c r="C525" s="47"/>
      <c r="D525" s="47"/>
      <c r="E525" s="47"/>
      <c r="F525" s="47"/>
      <c r="G525" s="47"/>
      <c r="H525" s="47"/>
      <c r="I525" s="47"/>
      <c r="J525" s="47"/>
      <c r="K525" s="47"/>
      <c r="L525" s="47"/>
      <c r="M525" s="47"/>
      <c r="N525" s="47"/>
      <c r="O525" s="47"/>
    </row>
    <row r="526" spans="2:15" ht="12.75" customHeight="1">
      <c r="B526" s="156" t="s">
        <v>100</v>
      </c>
      <c r="C526" s="156"/>
      <c r="D526" s="152" t="s">
        <v>234</v>
      </c>
      <c r="E526" s="152"/>
      <c r="F526" s="152"/>
      <c r="G526" s="157" t="s">
        <v>476</v>
      </c>
      <c r="H526" s="157"/>
      <c r="I526" s="157"/>
      <c r="J526" s="157"/>
      <c r="K526" s="157"/>
      <c r="L526" s="157"/>
      <c r="M526" s="157"/>
      <c r="N526" s="157"/>
      <c r="O526" s="157"/>
    </row>
    <row r="527" spans="2:15" ht="12.75" customHeight="1">
      <c r="B527" s="154" t="s">
        <v>101</v>
      </c>
      <c r="C527" s="154"/>
      <c r="D527" s="152" t="s">
        <v>228</v>
      </c>
      <c r="E527" s="152"/>
      <c r="F527" s="105" t="s">
        <v>102</v>
      </c>
      <c r="G527" s="47"/>
      <c r="H527" s="105" t="s">
        <v>103</v>
      </c>
      <c r="I527" s="47"/>
      <c r="J527" s="47"/>
      <c r="K527" s="158" t="s">
        <v>229</v>
      </c>
      <c r="L527" s="158"/>
      <c r="M527" s="158"/>
      <c r="N527" s="158"/>
      <c r="O527" s="107">
        <v>254.15</v>
      </c>
    </row>
    <row r="528" spans="2:15" ht="12.75" customHeight="1">
      <c r="B528" s="47"/>
      <c r="C528" s="47"/>
      <c r="D528" s="47"/>
      <c r="E528" s="47"/>
      <c r="F528" s="47"/>
      <c r="G528" s="47"/>
      <c r="H528" s="47"/>
      <c r="I528" s="47"/>
      <c r="J528" s="47"/>
      <c r="K528" s="47"/>
      <c r="L528" s="47"/>
      <c r="M528" s="47"/>
      <c r="N528" s="47"/>
      <c r="O528" s="47"/>
    </row>
    <row r="529" spans="2:15" ht="12.75" customHeight="1">
      <c r="B529" s="152" t="s">
        <v>104</v>
      </c>
      <c r="C529" s="152"/>
      <c r="D529" s="152" t="s">
        <v>105</v>
      </c>
      <c r="E529" s="152"/>
      <c r="F529" s="152"/>
      <c r="G529" s="152"/>
      <c r="H529" s="152"/>
      <c r="I529" s="152"/>
      <c r="J529" s="152"/>
      <c r="K529" s="108" t="s">
        <v>106</v>
      </c>
      <c r="L529" s="109" t="s">
        <v>107</v>
      </c>
      <c r="M529" s="109" t="s">
        <v>108</v>
      </c>
      <c r="N529" s="109" t="s">
        <v>109</v>
      </c>
      <c r="O529" s="109" t="s">
        <v>110</v>
      </c>
    </row>
    <row r="530" spans="2:15" ht="12.75" customHeight="1">
      <c r="B530" s="47"/>
      <c r="C530" s="47"/>
      <c r="D530" s="153" t="s">
        <v>111</v>
      </c>
      <c r="E530" s="153"/>
      <c r="F530" s="153"/>
      <c r="G530" s="153"/>
      <c r="H530" s="153"/>
      <c r="I530" s="153"/>
      <c r="J530" s="153"/>
      <c r="K530" s="47"/>
      <c r="L530" s="47"/>
      <c r="M530" s="47"/>
      <c r="N530" s="47"/>
      <c r="O530" s="47"/>
    </row>
    <row r="531" spans="2:15" ht="12.75" customHeight="1">
      <c r="B531" s="154" t="s">
        <v>343</v>
      </c>
      <c r="C531" s="154"/>
      <c r="D531" s="155" t="s">
        <v>327</v>
      </c>
      <c r="E531" s="155"/>
      <c r="F531" s="155"/>
      <c r="G531" s="155"/>
      <c r="H531" s="155"/>
      <c r="I531" s="155"/>
      <c r="J531" s="155"/>
      <c r="K531" s="110" t="s">
        <v>65</v>
      </c>
      <c r="L531" s="47"/>
      <c r="M531" s="111">
        <v>0.41299999999999998</v>
      </c>
      <c r="N531" s="112">
        <v>62.38</v>
      </c>
      <c r="O531" s="112">
        <v>25.76</v>
      </c>
    </row>
    <row r="532" spans="2:15" ht="12.75" customHeight="1">
      <c r="B532" s="154" t="s">
        <v>548</v>
      </c>
      <c r="C532" s="154"/>
      <c r="D532" s="155" t="s">
        <v>549</v>
      </c>
      <c r="E532" s="155"/>
      <c r="F532" s="155"/>
      <c r="G532" s="155"/>
      <c r="H532" s="155"/>
      <c r="I532" s="155"/>
      <c r="J532" s="155"/>
      <c r="K532" s="110" t="s">
        <v>66</v>
      </c>
      <c r="L532" s="47"/>
      <c r="M532" s="111">
        <v>0.26</v>
      </c>
      <c r="N532" s="112">
        <v>569.99</v>
      </c>
      <c r="O532" s="112">
        <v>148.20000000000002</v>
      </c>
    </row>
    <row r="533" spans="2:15" ht="12.75" customHeight="1">
      <c r="B533" s="154" t="s">
        <v>344</v>
      </c>
      <c r="C533" s="154"/>
      <c r="D533" s="155" t="s">
        <v>345</v>
      </c>
      <c r="E533" s="155"/>
      <c r="F533" s="155"/>
      <c r="G533" s="155"/>
      <c r="H533" s="155"/>
      <c r="I533" s="155"/>
      <c r="J533" s="155"/>
      <c r="K533" s="110" t="s">
        <v>66</v>
      </c>
      <c r="L533" s="47"/>
      <c r="M533" s="111">
        <v>1.26</v>
      </c>
      <c r="N533" s="112">
        <v>18.990000000000002</v>
      </c>
      <c r="O533" s="112">
        <v>23.93</v>
      </c>
    </row>
    <row r="534" spans="2:15" ht="12.75" customHeight="1">
      <c r="B534" s="154" t="s">
        <v>550</v>
      </c>
      <c r="C534" s="154"/>
      <c r="D534" s="155" t="s">
        <v>551</v>
      </c>
      <c r="E534" s="155"/>
      <c r="F534" s="155"/>
      <c r="G534" s="155"/>
      <c r="H534" s="155"/>
      <c r="I534" s="155"/>
      <c r="J534" s="155"/>
      <c r="K534" s="110" t="s">
        <v>66</v>
      </c>
      <c r="L534" s="47"/>
      <c r="M534" s="111">
        <v>0.26</v>
      </c>
      <c r="N534" s="112">
        <v>216.39000000000001</v>
      </c>
      <c r="O534" s="112">
        <v>56.26</v>
      </c>
    </row>
    <row r="535" spans="2:15" ht="12.75" customHeight="1">
      <c r="B535" s="47"/>
      <c r="C535" s="47"/>
      <c r="D535" s="47"/>
      <c r="E535" s="47"/>
      <c r="F535" s="47"/>
      <c r="G535" s="47"/>
      <c r="H535" s="47"/>
      <c r="I535" s="47"/>
      <c r="J535" s="47"/>
      <c r="K535" s="47"/>
      <c r="L535" s="47"/>
      <c r="M535" s="47"/>
      <c r="N535" s="47"/>
      <c r="O535" s="113">
        <v>254.15</v>
      </c>
    </row>
    <row r="536" spans="2:15" ht="12.75" customHeight="1">
      <c r="B536" s="47"/>
      <c r="C536" s="47"/>
      <c r="D536" s="47"/>
      <c r="E536" s="47"/>
      <c r="F536" s="47"/>
      <c r="G536" s="47"/>
      <c r="H536" s="47"/>
      <c r="I536" s="47"/>
      <c r="J536" s="47"/>
      <c r="K536" s="47"/>
      <c r="L536" s="47"/>
      <c r="M536" s="47"/>
      <c r="N536" s="47"/>
      <c r="O536" s="47"/>
    </row>
    <row r="537" spans="2:15" ht="12.75" customHeight="1">
      <c r="B537" s="156" t="s">
        <v>100</v>
      </c>
      <c r="C537" s="156"/>
      <c r="D537" s="152" t="s">
        <v>235</v>
      </c>
      <c r="E537" s="152"/>
      <c r="F537" s="152"/>
      <c r="G537" s="157" t="s">
        <v>305</v>
      </c>
      <c r="H537" s="157"/>
      <c r="I537" s="157"/>
      <c r="J537" s="157"/>
      <c r="K537" s="157"/>
      <c r="L537" s="157"/>
      <c r="M537" s="157"/>
      <c r="N537" s="157"/>
      <c r="O537" s="157"/>
    </row>
    <row r="538" spans="2:15" ht="12.75" customHeight="1">
      <c r="B538" s="154" t="s">
        <v>101</v>
      </c>
      <c r="C538" s="154"/>
      <c r="D538" s="152" t="s">
        <v>358</v>
      </c>
      <c r="E538" s="152"/>
      <c r="F538" s="105" t="s">
        <v>102</v>
      </c>
      <c r="G538" s="47"/>
      <c r="H538" s="105" t="s">
        <v>103</v>
      </c>
      <c r="I538" s="47"/>
      <c r="J538" s="47"/>
      <c r="K538" s="158" t="s">
        <v>359</v>
      </c>
      <c r="L538" s="158"/>
      <c r="M538" s="158"/>
      <c r="N538" s="158"/>
      <c r="O538" s="107">
        <v>58227.72</v>
      </c>
    </row>
    <row r="539" spans="2:15" ht="12.75" customHeight="1">
      <c r="B539" s="47"/>
      <c r="C539" s="47"/>
      <c r="D539" s="47"/>
      <c r="E539" s="47"/>
      <c r="F539" s="47"/>
      <c r="G539" s="47"/>
      <c r="H539" s="47"/>
      <c r="I539" s="47"/>
      <c r="J539" s="47"/>
      <c r="K539" s="47"/>
      <c r="L539" s="47"/>
      <c r="M539" s="47"/>
      <c r="N539" s="47"/>
      <c r="O539" s="47"/>
    </row>
    <row r="540" spans="2:15" ht="12.75" customHeight="1">
      <c r="B540" s="152" t="s">
        <v>104</v>
      </c>
      <c r="C540" s="152"/>
      <c r="D540" s="152" t="s">
        <v>105</v>
      </c>
      <c r="E540" s="152"/>
      <c r="F540" s="152"/>
      <c r="G540" s="152"/>
      <c r="H540" s="152"/>
      <c r="I540" s="152"/>
      <c r="J540" s="152"/>
      <c r="K540" s="108" t="s">
        <v>106</v>
      </c>
      <c r="L540" s="109" t="s">
        <v>107</v>
      </c>
      <c r="M540" s="109" t="s">
        <v>108</v>
      </c>
      <c r="N540" s="109" t="s">
        <v>109</v>
      </c>
      <c r="O540" s="109" t="s">
        <v>110</v>
      </c>
    </row>
    <row r="541" spans="2:15" ht="12.75" customHeight="1">
      <c r="B541" s="47"/>
      <c r="C541" s="47"/>
      <c r="D541" s="153" t="s">
        <v>113</v>
      </c>
      <c r="E541" s="153"/>
      <c r="F541" s="153"/>
      <c r="G541" s="153"/>
      <c r="H541" s="153"/>
      <c r="I541" s="153"/>
      <c r="J541" s="153"/>
      <c r="K541" s="47"/>
      <c r="L541" s="47"/>
      <c r="M541" s="47"/>
      <c r="N541" s="47"/>
      <c r="O541" s="47"/>
    </row>
    <row r="542" spans="2:15" ht="12.75" customHeight="1">
      <c r="B542" s="154" t="s">
        <v>552</v>
      </c>
      <c r="C542" s="154"/>
      <c r="D542" s="155" t="s">
        <v>513</v>
      </c>
      <c r="E542" s="155"/>
      <c r="F542" s="155"/>
      <c r="G542" s="155"/>
      <c r="H542" s="155"/>
      <c r="I542" s="155"/>
      <c r="J542" s="155"/>
      <c r="K542" s="110" t="s">
        <v>64</v>
      </c>
      <c r="L542" s="47"/>
      <c r="M542" s="111">
        <v>1</v>
      </c>
      <c r="N542" s="112">
        <v>2455</v>
      </c>
      <c r="O542" s="112">
        <v>2455</v>
      </c>
    </row>
    <row r="543" spans="2:15" ht="12.75" customHeight="1">
      <c r="B543" s="47"/>
      <c r="C543" s="47"/>
      <c r="D543" s="47"/>
      <c r="E543" s="47"/>
      <c r="F543" s="47"/>
      <c r="G543" s="47"/>
      <c r="H543" s="47"/>
      <c r="I543" s="47"/>
      <c r="J543" s="47"/>
      <c r="K543" s="47"/>
      <c r="L543" s="47"/>
      <c r="M543" s="47"/>
      <c r="N543" s="47"/>
      <c r="O543" s="113">
        <v>2455</v>
      </c>
    </row>
    <row r="544" spans="2:15" ht="12.75" customHeight="1">
      <c r="B544" s="47"/>
      <c r="C544" s="47"/>
      <c r="D544" s="153" t="s">
        <v>111</v>
      </c>
      <c r="E544" s="153"/>
      <c r="F544" s="153"/>
      <c r="G544" s="153"/>
      <c r="H544" s="153"/>
      <c r="I544" s="153"/>
      <c r="J544" s="153"/>
      <c r="K544" s="47"/>
      <c r="L544" s="47"/>
      <c r="M544" s="47"/>
      <c r="N544" s="47"/>
      <c r="O544" s="47"/>
    </row>
    <row r="545" spans="2:15" ht="12.75" customHeight="1">
      <c r="B545" s="154" t="s">
        <v>553</v>
      </c>
      <c r="C545" s="154"/>
      <c r="D545" s="155" t="s">
        <v>554</v>
      </c>
      <c r="E545" s="155"/>
      <c r="F545" s="155"/>
      <c r="G545" s="155"/>
      <c r="H545" s="155"/>
      <c r="I545" s="155"/>
      <c r="J545" s="155"/>
      <c r="K545" s="110" t="s">
        <v>66</v>
      </c>
      <c r="L545" s="47"/>
      <c r="M545" s="111">
        <v>2.3000000000000003</v>
      </c>
      <c r="N545" s="112">
        <v>168.82</v>
      </c>
      <c r="O545" s="112">
        <v>388.29</v>
      </c>
    </row>
    <row r="546" spans="2:15" ht="12.75" customHeight="1">
      <c r="B546" s="154" t="s">
        <v>555</v>
      </c>
      <c r="C546" s="154"/>
      <c r="D546" s="155" t="s">
        <v>556</v>
      </c>
      <c r="E546" s="155"/>
      <c r="F546" s="155"/>
      <c r="G546" s="155"/>
      <c r="H546" s="155"/>
      <c r="I546" s="155"/>
      <c r="J546" s="155"/>
      <c r="K546" s="110" t="s">
        <v>66</v>
      </c>
      <c r="L546" s="47"/>
      <c r="M546" s="111">
        <v>9.2000000000000011</v>
      </c>
      <c r="N546" s="112">
        <v>87.27</v>
      </c>
      <c r="O546" s="112">
        <v>802.88</v>
      </c>
    </row>
    <row r="547" spans="2:15" ht="12.75" customHeight="1">
      <c r="B547" s="154" t="s">
        <v>557</v>
      </c>
      <c r="C547" s="154"/>
      <c r="D547" s="155" t="s">
        <v>558</v>
      </c>
      <c r="E547" s="155"/>
      <c r="F547" s="155"/>
      <c r="G547" s="155"/>
      <c r="H547" s="155"/>
      <c r="I547" s="155"/>
      <c r="J547" s="155"/>
      <c r="K547" s="110" t="s">
        <v>65</v>
      </c>
      <c r="L547" s="47"/>
      <c r="M547" s="111">
        <v>79.14</v>
      </c>
      <c r="N547" s="112">
        <v>62.38</v>
      </c>
      <c r="O547" s="112">
        <v>4936.75</v>
      </c>
    </row>
    <row r="548" spans="2:15" ht="12.75" customHeight="1">
      <c r="B548" s="154" t="s">
        <v>548</v>
      </c>
      <c r="C548" s="154"/>
      <c r="D548" s="155" t="s">
        <v>549</v>
      </c>
      <c r="E548" s="155"/>
      <c r="F548" s="155"/>
      <c r="G548" s="155"/>
      <c r="H548" s="155"/>
      <c r="I548" s="155"/>
      <c r="J548" s="155"/>
      <c r="K548" s="110" t="s">
        <v>66</v>
      </c>
      <c r="L548" s="47"/>
      <c r="M548" s="111">
        <v>15.200000000000001</v>
      </c>
      <c r="N548" s="112">
        <v>569.99</v>
      </c>
      <c r="O548" s="112">
        <v>8663.85</v>
      </c>
    </row>
    <row r="549" spans="2:15" ht="12.75" customHeight="1">
      <c r="B549" s="154" t="s">
        <v>559</v>
      </c>
      <c r="C549" s="154"/>
      <c r="D549" s="155" t="s">
        <v>560</v>
      </c>
      <c r="E549" s="155"/>
      <c r="F549" s="155"/>
      <c r="G549" s="155"/>
      <c r="H549" s="155"/>
      <c r="I549" s="155"/>
      <c r="J549" s="155"/>
      <c r="K549" s="110" t="s">
        <v>66</v>
      </c>
      <c r="L549" s="47"/>
      <c r="M549" s="111">
        <v>1.47</v>
      </c>
      <c r="N549" s="112">
        <v>432.82</v>
      </c>
      <c r="O549" s="112">
        <v>636.25</v>
      </c>
    </row>
    <row r="550" spans="2:15" ht="12.75" customHeight="1">
      <c r="B550" s="154" t="s">
        <v>561</v>
      </c>
      <c r="C550" s="154"/>
      <c r="D550" s="155" t="s">
        <v>562</v>
      </c>
      <c r="E550" s="155"/>
      <c r="F550" s="155"/>
      <c r="G550" s="155"/>
      <c r="H550" s="155"/>
      <c r="I550" s="155"/>
      <c r="J550" s="155"/>
      <c r="K550" s="110" t="s">
        <v>66</v>
      </c>
      <c r="L550" s="47"/>
      <c r="M550" s="111">
        <v>27</v>
      </c>
      <c r="N550" s="112">
        <v>385.95</v>
      </c>
      <c r="O550" s="112">
        <v>10420.65</v>
      </c>
    </row>
    <row r="551" spans="2:15" ht="12.75" customHeight="1">
      <c r="B551" s="154" t="s">
        <v>563</v>
      </c>
      <c r="C551" s="154"/>
      <c r="D551" s="155" t="s">
        <v>564</v>
      </c>
      <c r="E551" s="155"/>
      <c r="F551" s="155"/>
      <c r="G551" s="155"/>
      <c r="H551" s="155"/>
      <c r="I551" s="155"/>
      <c r="J551" s="155"/>
      <c r="K551" s="110" t="s">
        <v>189</v>
      </c>
      <c r="L551" s="47"/>
      <c r="M551" s="111">
        <v>1200</v>
      </c>
      <c r="N551" s="112">
        <v>8.91</v>
      </c>
      <c r="O551" s="112">
        <v>10692</v>
      </c>
    </row>
    <row r="552" spans="2:15" ht="12.75" customHeight="1">
      <c r="B552" s="154" t="s">
        <v>565</v>
      </c>
      <c r="C552" s="154"/>
      <c r="D552" s="155" t="s">
        <v>566</v>
      </c>
      <c r="E552" s="155"/>
      <c r="F552" s="155"/>
      <c r="G552" s="155"/>
      <c r="H552" s="155"/>
      <c r="I552" s="155"/>
      <c r="J552" s="155"/>
      <c r="K552" s="110" t="s">
        <v>119</v>
      </c>
      <c r="L552" s="47"/>
      <c r="M552" s="111">
        <v>8</v>
      </c>
      <c r="N552" s="112">
        <v>1278</v>
      </c>
      <c r="O552" s="112">
        <v>10224</v>
      </c>
    </row>
    <row r="553" spans="2:15" ht="12.75" customHeight="1">
      <c r="B553" s="154" t="s">
        <v>567</v>
      </c>
      <c r="C553" s="154"/>
      <c r="D553" s="155" t="s">
        <v>478</v>
      </c>
      <c r="E553" s="155"/>
      <c r="F553" s="155"/>
      <c r="G553" s="155"/>
      <c r="H553" s="155"/>
      <c r="I553" s="155"/>
      <c r="J553" s="155"/>
      <c r="K553" s="110" t="s">
        <v>66</v>
      </c>
      <c r="L553" s="47"/>
      <c r="M553" s="111">
        <v>20</v>
      </c>
      <c r="N553" s="112">
        <v>322.22000000000003</v>
      </c>
      <c r="O553" s="112">
        <v>6444.4000000000005</v>
      </c>
    </row>
    <row r="554" spans="2:15" ht="12.75" customHeight="1">
      <c r="B554" s="154" t="s">
        <v>344</v>
      </c>
      <c r="C554" s="154"/>
      <c r="D554" s="155" t="s">
        <v>345</v>
      </c>
      <c r="E554" s="155"/>
      <c r="F554" s="155"/>
      <c r="G554" s="155"/>
      <c r="H554" s="155"/>
      <c r="I554" s="155"/>
      <c r="J554" s="155"/>
      <c r="K554" s="110" t="s">
        <v>66</v>
      </c>
      <c r="L554" s="47"/>
      <c r="M554" s="111">
        <v>135</v>
      </c>
      <c r="N554" s="112">
        <v>18.990000000000002</v>
      </c>
      <c r="O554" s="112">
        <v>2563.65</v>
      </c>
    </row>
    <row r="555" spans="2:15" ht="12.75" customHeight="1">
      <c r="B555" s="47"/>
      <c r="C555" s="47"/>
      <c r="D555" s="47"/>
      <c r="E555" s="47"/>
      <c r="F555" s="47"/>
      <c r="G555" s="47"/>
      <c r="H555" s="47"/>
      <c r="I555" s="47"/>
      <c r="J555" s="47"/>
      <c r="K555" s="47"/>
      <c r="L555" s="47"/>
      <c r="M555" s="47"/>
      <c r="N555" s="47"/>
      <c r="O555" s="113">
        <v>55772.72</v>
      </c>
    </row>
    <row r="556" spans="2:15" ht="12.75" customHeight="1">
      <c r="B556" s="47"/>
      <c r="C556" s="47"/>
      <c r="D556" s="47"/>
      <c r="E556" s="47"/>
      <c r="F556" s="47"/>
      <c r="G556" s="47"/>
      <c r="H556" s="47"/>
      <c r="I556" s="47"/>
      <c r="J556" s="47"/>
      <c r="K556" s="47"/>
      <c r="L556" s="47"/>
      <c r="M556" s="47"/>
      <c r="N556" s="47"/>
      <c r="O556" s="47"/>
    </row>
    <row r="557" spans="2:15" ht="12.75" customHeight="1">
      <c r="B557" s="156" t="s">
        <v>100</v>
      </c>
      <c r="C557" s="156"/>
      <c r="D557" s="152" t="s">
        <v>568</v>
      </c>
      <c r="E557" s="152"/>
      <c r="F557" s="152"/>
      <c r="G557" s="157" t="s">
        <v>477</v>
      </c>
      <c r="H557" s="157"/>
      <c r="I557" s="157"/>
      <c r="J557" s="157"/>
      <c r="K557" s="157"/>
      <c r="L557" s="157"/>
      <c r="M557" s="157"/>
      <c r="N557" s="157"/>
      <c r="O557" s="157"/>
    </row>
    <row r="558" spans="2:15" ht="12.75" customHeight="1">
      <c r="B558" s="154" t="s">
        <v>101</v>
      </c>
      <c r="C558" s="154"/>
      <c r="D558" s="152" t="s">
        <v>228</v>
      </c>
      <c r="E558" s="152"/>
      <c r="F558" s="105" t="s">
        <v>102</v>
      </c>
      <c r="G558" s="47"/>
      <c r="H558" s="105" t="s">
        <v>103</v>
      </c>
      <c r="I558" s="47"/>
      <c r="J558" s="47"/>
      <c r="K558" s="158" t="s">
        <v>229</v>
      </c>
      <c r="L558" s="158"/>
      <c r="M558" s="158"/>
      <c r="N558" s="158"/>
      <c r="O558" s="107">
        <v>3086.44</v>
      </c>
    </row>
    <row r="559" spans="2:15" ht="12.75" customHeight="1">
      <c r="B559" s="47"/>
      <c r="C559" s="47"/>
      <c r="D559" s="47"/>
      <c r="E559" s="47"/>
      <c r="F559" s="47"/>
      <c r="G559" s="47"/>
      <c r="H559" s="47"/>
      <c r="I559" s="47"/>
      <c r="J559" s="47"/>
      <c r="K559" s="47"/>
      <c r="L559" s="47"/>
      <c r="M559" s="47"/>
      <c r="N559" s="47"/>
      <c r="O559" s="47"/>
    </row>
    <row r="560" spans="2:15" ht="12.75" customHeight="1">
      <c r="B560" s="152" t="s">
        <v>104</v>
      </c>
      <c r="C560" s="152"/>
      <c r="D560" s="152" t="s">
        <v>105</v>
      </c>
      <c r="E560" s="152"/>
      <c r="F560" s="152"/>
      <c r="G560" s="152"/>
      <c r="H560" s="152"/>
      <c r="I560" s="152"/>
      <c r="J560" s="152"/>
      <c r="K560" s="108" t="s">
        <v>106</v>
      </c>
      <c r="L560" s="109" t="s">
        <v>107</v>
      </c>
      <c r="M560" s="109" t="s">
        <v>108</v>
      </c>
      <c r="N560" s="109" t="s">
        <v>109</v>
      </c>
      <c r="O560" s="109" t="s">
        <v>110</v>
      </c>
    </row>
    <row r="561" spans="2:15" ht="12.75" customHeight="1">
      <c r="B561" s="47"/>
      <c r="C561" s="47"/>
      <c r="D561" s="153" t="s">
        <v>111</v>
      </c>
      <c r="E561" s="153"/>
      <c r="F561" s="153"/>
      <c r="G561" s="153"/>
      <c r="H561" s="153"/>
      <c r="I561" s="153"/>
      <c r="J561" s="153"/>
      <c r="K561" s="47"/>
      <c r="L561" s="47"/>
      <c r="M561" s="47"/>
      <c r="N561" s="47"/>
      <c r="O561" s="47"/>
    </row>
    <row r="562" spans="2:15" ht="12.75" customHeight="1">
      <c r="B562" s="154" t="s">
        <v>569</v>
      </c>
      <c r="C562" s="154"/>
      <c r="D562" s="155" t="s">
        <v>570</v>
      </c>
      <c r="E562" s="155"/>
      <c r="F562" s="155"/>
      <c r="G562" s="155"/>
      <c r="H562" s="155"/>
      <c r="I562" s="155"/>
      <c r="J562" s="155"/>
      <c r="K562" s="110" t="s">
        <v>66</v>
      </c>
      <c r="L562" s="47"/>
      <c r="M562" s="111">
        <v>6.5</v>
      </c>
      <c r="N562" s="112">
        <v>99.72</v>
      </c>
      <c r="O562" s="112">
        <v>648.18000000000006</v>
      </c>
    </row>
    <row r="563" spans="2:15" ht="12.75" customHeight="1">
      <c r="B563" s="154" t="s">
        <v>571</v>
      </c>
      <c r="C563" s="154"/>
      <c r="D563" s="155" t="s">
        <v>572</v>
      </c>
      <c r="E563" s="155"/>
      <c r="F563" s="155"/>
      <c r="G563" s="155"/>
      <c r="H563" s="155"/>
      <c r="I563" s="155"/>
      <c r="J563" s="155"/>
      <c r="K563" s="110" t="s">
        <v>66</v>
      </c>
      <c r="L563" s="47"/>
      <c r="M563" s="111">
        <v>17.8</v>
      </c>
      <c r="N563" s="112">
        <v>35.130000000000003</v>
      </c>
      <c r="O563" s="112">
        <v>625.31000000000006</v>
      </c>
    </row>
    <row r="564" spans="2:15" ht="12.75" customHeight="1">
      <c r="B564" s="154" t="s">
        <v>573</v>
      </c>
      <c r="C564" s="154"/>
      <c r="D564" s="155" t="s">
        <v>574</v>
      </c>
      <c r="E564" s="155"/>
      <c r="F564" s="155"/>
      <c r="G564" s="155"/>
      <c r="H564" s="155"/>
      <c r="I564" s="155"/>
      <c r="J564" s="155"/>
      <c r="K564" s="110" t="s">
        <v>66</v>
      </c>
      <c r="L564" s="47"/>
      <c r="M564" s="111">
        <v>2.11</v>
      </c>
      <c r="N564" s="112">
        <v>20.5</v>
      </c>
      <c r="O564" s="112">
        <v>43.26</v>
      </c>
    </row>
    <row r="565" spans="2:15" ht="12.75" customHeight="1">
      <c r="B565" s="154" t="s">
        <v>575</v>
      </c>
      <c r="C565" s="154"/>
      <c r="D565" s="155" t="s">
        <v>576</v>
      </c>
      <c r="E565" s="155"/>
      <c r="F565" s="155"/>
      <c r="G565" s="155"/>
      <c r="H565" s="155"/>
      <c r="I565" s="155"/>
      <c r="J565" s="155"/>
      <c r="K565" s="110" t="s">
        <v>119</v>
      </c>
      <c r="L565" s="47"/>
      <c r="M565" s="111">
        <v>1</v>
      </c>
      <c r="N565" s="112">
        <v>1705.3</v>
      </c>
      <c r="O565" s="112">
        <v>1705.3</v>
      </c>
    </row>
    <row r="566" spans="2:15" ht="12.75" customHeight="1">
      <c r="B566" s="154" t="s">
        <v>577</v>
      </c>
      <c r="C566" s="154"/>
      <c r="D566" s="155" t="s">
        <v>578</v>
      </c>
      <c r="E566" s="155"/>
      <c r="F566" s="155"/>
      <c r="G566" s="155"/>
      <c r="H566" s="155"/>
      <c r="I566" s="155"/>
      <c r="J566" s="155"/>
      <c r="K566" s="110" t="s">
        <v>66</v>
      </c>
      <c r="L566" s="47"/>
      <c r="M566" s="111">
        <v>1.25</v>
      </c>
      <c r="N566" s="112">
        <v>51.51</v>
      </c>
      <c r="O566" s="112">
        <v>64.39</v>
      </c>
    </row>
    <row r="567" spans="2:15" ht="12.75" customHeight="1">
      <c r="B567" s="47"/>
      <c r="C567" s="47"/>
      <c r="D567" s="47"/>
      <c r="E567" s="47"/>
      <c r="F567" s="47"/>
      <c r="G567" s="47"/>
      <c r="H567" s="47"/>
      <c r="I567" s="47"/>
      <c r="J567" s="47"/>
      <c r="K567" s="47"/>
      <c r="L567" s="47"/>
      <c r="M567" s="47"/>
      <c r="N567" s="47"/>
      <c r="O567" s="113">
        <v>3086.44</v>
      </c>
    </row>
    <row r="568" spans="2:15" ht="12.75" customHeight="1"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47"/>
    </row>
    <row r="569" spans="2:15" ht="12.75" customHeight="1">
      <c r="B569" s="156" t="s">
        <v>100</v>
      </c>
      <c r="C569" s="156"/>
      <c r="D569" s="152" t="s">
        <v>579</v>
      </c>
      <c r="E569" s="152"/>
      <c r="F569" s="152"/>
      <c r="G569" s="157" t="s">
        <v>478</v>
      </c>
      <c r="H569" s="157"/>
      <c r="I569" s="157"/>
      <c r="J569" s="157"/>
      <c r="K569" s="157"/>
      <c r="L569" s="157"/>
      <c r="M569" s="157"/>
      <c r="N569" s="157"/>
      <c r="O569" s="157"/>
    </row>
    <row r="570" spans="2:15" ht="12.75" customHeight="1">
      <c r="B570" s="154" t="s">
        <v>101</v>
      </c>
      <c r="C570" s="154"/>
      <c r="D570" s="152" t="s">
        <v>156</v>
      </c>
      <c r="E570" s="152"/>
      <c r="F570" s="105" t="s">
        <v>102</v>
      </c>
      <c r="G570" s="106">
        <v>16</v>
      </c>
      <c r="H570" s="105" t="s">
        <v>103</v>
      </c>
      <c r="I570" s="159">
        <v>16</v>
      </c>
      <c r="J570" s="159"/>
      <c r="K570" s="158" t="s">
        <v>157</v>
      </c>
      <c r="L570" s="158"/>
      <c r="M570" s="158"/>
      <c r="N570" s="158"/>
      <c r="O570" s="107">
        <v>322.22000000000003</v>
      </c>
    </row>
    <row r="571" spans="2:15" ht="12.75" customHeight="1">
      <c r="B571" s="47"/>
      <c r="C571" s="47"/>
      <c r="D571" s="47"/>
      <c r="E571" s="47"/>
      <c r="F571" s="47"/>
      <c r="G571" s="47"/>
      <c r="H571" s="47"/>
      <c r="I571" s="47"/>
      <c r="J571" s="47"/>
      <c r="K571" s="47"/>
      <c r="L571" s="47"/>
      <c r="M571" s="47"/>
      <c r="N571" s="47"/>
      <c r="O571" s="47"/>
    </row>
    <row r="572" spans="2:15" ht="12.75" customHeight="1">
      <c r="B572" s="152" t="s">
        <v>104</v>
      </c>
      <c r="C572" s="152"/>
      <c r="D572" s="152" t="s">
        <v>105</v>
      </c>
      <c r="E572" s="152"/>
      <c r="F572" s="152"/>
      <c r="G572" s="152"/>
      <c r="H572" s="152"/>
      <c r="I572" s="152"/>
      <c r="J572" s="152"/>
      <c r="K572" s="108" t="s">
        <v>106</v>
      </c>
      <c r="L572" s="109" t="s">
        <v>107</v>
      </c>
      <c r="M572" s="109" t="s">
        <v>108</v>
      </c>
      <c r="N572" s="109" t="s">
        <v>109</v>
      </c>
      <c r="O572" s="109" t="s">
        <v>110</v>
      </c>
    </row>
    <row r="573" spans="2:15" ht="12.75" customHeight="1">
      <c r="B573" s="47"/>
      <c r="C573" s="47"/>
      <c r="D573" s="153" t="s">
        <v>111</v>
      </c>
      <c r="E573" s="153"/>
      <c r="F573" s="153"/>
      <c r="G573" s="153"/>
      <c r="H573" s="153"/>
      <c r="I573" s="153"/>
      <c r="J573" s="153"/>
      <c r="K573" s="47"/>
      <c r="L573" s="47"/>
      <c r="M573" s="47"/>
      <c r="N573" s="47"/>
      <c r="O573" s="47"/>
    </row>
    <row r="574" spans="2:15" ht="12.75" customHeight="1">
      <c r="B574" s="154" t="s">
        <v>518</v>
      </c>
      <c r="C574" s="154"/>
      <c r="D574" s="155" t="s">
        <v>519</v>
      </c>
      <c r="E574" s="155"/>
      <c r="F574" s="155"/>
      <c r="G574" s="155"/>
      <c r="H574" s="155"/>
      <c r="I574" s="155"/>
      <c r="J574" s="155"/>
      <c r="K574" s="110" t="s">
        <v>66</v>
      </c>
      <c r="L574" s="47"/>
      <c r="M574" s="111">
        <v>0.5</v>
      </c>
      <c r="N574" s="112">
        <v>385.64</v>
      </c>
      <c r="O574" s="112">
        <v>192.82</v>
      </c>
    </row>
    <row r="575" spans="2:15" ht="12.75" customHeight="1">
      <c r="B575" s="154" t="s">
        <v>520</v>
      </c>
      <c r="C575" s="154"/>
      <c r="D575" s="155" t="s">
        <v>521</v>
      </c>
      <c r="E575" s="155"/>
      <c r="F575" s="155"/>
      <c r="G575" s="155"/>
      <c r="H575" s="155"/>
      <c r="I575" s="155"/>
      <c r="J575" s="155"/>
      <c r="K575" s="110" t="s">
        <v>66</v>
      </c>
      <c r="L575" s="47"/>
      <c r="M575" s="111">
        <v>0.5</v>
      </c>
      <c r="N575" s="112">
        <v>42.4</v>
      </c>
      <c r="O575" s="112">
        <v>21.2</v>
      </c>
    </row>
    <row r="576" spans="2:15" ht="12.75" customHeight="1">
      <c r="B576" s="154" t="s">
        <v>550</v>
      </c>
      <c r="C576" s="154"/>
      <c r="D576" s="155" t="s">
        <v>551</v>
      </c>
      <c r="E576" s="155"/>
      <c r="F576" s="155"/>
      <c r="G576" s="155"/>
      <c r="H576" s="155"/>
      <c r="I576" s="155"/>
      <c r="J576" s="155"/>
      <c r="K576" s="110" t="s">
        <v>66</v>
      </c>
      <c r="L576" s="47"/>
      <c r="M576" s="111">
        <v>0.5</v>
      </c>
      <c r="N576" s="112">
        <v>216.39000000000001</v>
      </c>
      <c r="O576" s="112">
        <v>108.2</v>
      </c>
    </row>
    <row r="577" spans="2:15" ht="12.75" customHeight="1">
      <c r="B577" s="47"/>
      <c r="C577" s="47"/>
      <c r="D577" s="47"/>
      <c r="E577" s="47"/>
      <c r="F577" s="47"/>
      <c r="G577" s="47"/>
      <c r="H577" s="47"/>
      <c r="I577" s="47"/>
      <c r="J577" s="47"/>
      <c r="K577" s="47"/>
      <c r="L577" s="47"/>
      <c r="M577" s="47"/>
      <c r="N577" s="47"/>
      <c r="O577" s="113">
        <v>322.22000000000003</v>
      </c>
    </row>
    <row r="578" spans="2:15" ht="12.75" customHeight="1"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47"/>
    </row>
    <row r="579" spans="2:15" ht="12.75" customHeight="1">
      <c r="B579" s="156" t="s">
        <v>100</v>
      </c>
      <c r="C579" s="156"/>
      <c r="D579" s="152" t="s">
        <v>236</v>
      </c>
      <c r="E579" s="152"/>
      <c r="F579" s="152"/>
      <c r="G579" s="157" t="s">
        <v>505</v>
      </c>
      <c r="H579" s="157"/>
      <c r="I579" s="157"/>
      <c r="J579" s="157"/>
      <c r="K579" s="157"/>
      <c r="L579" s="157"/>
      <c r="M579" s="157"/>
      <c r="N579" s="157"/>
      <c r="O579" s="157"/>
    </row>
    <row r="580" spans="2:15" ht="12.75" customHeight="1">
      <c r="B580" s="154" t="s">
        <v>101</v>
      </c>
      <c r="C580" s="154"/>
      <c r="D580" s="152" t="s">
        <v>580</v>
      </c>
      <c r="E580" s="152"/>
      <c r="F580" s="105" t="s">
        <v>102</v>
      </c>
      <c r="G580" s="106">
        <v>0.125</v>
      </c>
      <c r="H580" s="105" t="s">
        <v>103</v>
      </c>
      <c r="I580" s="159">
        <v>0.125</v>
      </c>
      <c r="J580" s="159"/>
      <c r="K580" s="158" t="s">
        <v>581</v>
      </c>
      <c r="L580" s="158"/>
      <c r="M580" s="158"/>
      <c r="N580" s="158"/>
      <c r="O580" s="107">
        <v>63740.959999999999</v>
      </c>
    </row>
    <row r="581" spans="2:15" ht="12.75" customHeight="1">
      <c r="B581" s="47"/>
      <c r="C581" s="47"/>
      <c r="D581" s="47"/>
      <c r="E581" s="47"/>
      <c r="F581" s="47"/>
      <c r="G581" s="47"/>
      <c r="H581" s="47"/>
      <c r="I581" s="47"/>
      <c r="J581" s="47"/>
      <c r="K581" s="47"/>
      <c r="L581" s="47"/>
      <c r="M581" s="47"/>
      <c r="N581" s="47"/>
      <c r="O581" s="47"/>
    </row>
    <row r="582" spans="2:15" ht="12.75" customHeight="1">
      <c r="B582" s="152" t="s">
        <v>104</v>
      </c>
      <c r="C582" s="152"/>
      <c r="D582" s="152" t="s">
        <v>105</v>
      </c>
      <c r="E582" s="152"/>
      <c r="F582" s="152"/>
      <c r="G582" s="152"/>
      <c r="H582" s="152"/>
      <c r="I582" s="152"/>
      <c r="J582" s="152"/>
      <c r="K582" s="108" t="s">
        <v>106</v>
      </c>
      <c r="L582" s="109" t="s">
        <v>107</v>
      </c>
      <c r="M582" s="109" t="s">
        <v>108</v>
      </c>
      <c r="N582" s="109" t="s">
        <v>109</v>
      </c>
      <c r="O582" s="109" t="s">
        <v>110</v>
      </c>
    </row>
    <row r="583" spans="2:15" ht="12.75" customHeight="1">
      <c r="B583" s="47"/>
      <c r="C583" s="47"/>
      <c r="D583" s="153" t="s">
        <v>112</v>
      </c>
      <c r="E583" s="153"/>
      <c r="F583" s="153"/>
      <c r="G583" s="153"/>
      <c r="H583" s="153"/>
      <c r="I583" s="153"/>
      <c r="J583" s="153"/>
      <c r="K583" s="47"/>
      <c r="L583" s="47"/>
      <c r="M583" s="47"/>
      <c r="N583" s="47"/>
      <c r="O583" s="47"/>
    </row>
    <row r="584" spans="2:15" ht="12.75" customHeight="1">
      <c r="B584" s="154" t="s">
        <v>342</v>
      </c>
      <c r="C584" s="154"/>
      <c r="D584" s="155" t="s">
        <v>311</v>
      </c>
      <c r="E584" s="155"/>
      <c r="F584" s="155"/>
      <c r="G584" s="155"/>
      <c r="H584" s="155"/>
      <c r="I584" s="155"/>
      <c r="J584" s="155"/>
      <c r="K584" s="110" t="s">
        <v>144</v>
      </c>
      <c r="L584" s="111">
        <v>1</v>
      </c>
      <c r="M584" s="111">
        <v>64</v>
      </c>
      <c r="N584" s="112">
        <v>28.09</v>
      </c>
      <c r="O584" s="112">
        <v>1797.76</v>
      </c>
    </row>
    <row r="585" spans="2:15" ht="12.75" customHeight="1">
      <c r="B585" s="154" t="s">
        <v>145</v>
      </c>
      <c r="C585" s="154"/>
      <c r="D585" s="155" t="s">
        <v>146</v>
      </c>
      <c r="E585" s="155"/>
      <c r="F585" s="155"/>
      <c r="G585" s="155"/>
      <c r="H585" s="155"/>
      <c r="I585" s="155"/>
      <c r="J585" s="155"/>
      <c r="K585" s="110" t="s">
        <v>144</v>
      </c>
      <c r="L585" s="111">
        <v>2</v>
      </c>
      <c r="M585" s="111">
        <v>128</v>
      </c>
      <c r="N585" s="112">
        <v>21.96</v>
      </c>
      <c r="O585" s="112">
        <v>2810.88</v>
      </c>
    </row>
    <row r="586" spans="2:15" ht="12.75" customHeight="1">
      <c r="B586" s="154" t="s">
        <v>582</v>
      </c>
      <c r="C586" s="154"/>
      <c r="D586" s="155" t="s">
        <v>487</v>
      </c>
      <c r="E586" s="155"/>
      <c r="F586" s="155"/>
      <c r="G586" s="155"/>
      <c r="H586" s="155"/>
      <c r="I586" s="155"/>
      <c r="J586" s="155"/>
      <c r="K586" s="110" t="s">
        <v>144</v>
      </c>
      <c r="L586" s="111">
        <v>2</v>
      </c>
      <c r="M586" s="111">
        <v>128</v>
      </c>
      <c r="N586" s="112">
        <v>120</v>
      </c>
      <c r="O586" s="112">
        <v>15360</v>
      </c>
    </row>
    <row r="587" spans="2:15" ht="12.75" customHeight="1"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113">
        <v>19968.64</v>
      </c>
    </row>
    <row r="588" spans="2:15" ht="12.75" customHeight="1">
      <c r="B588" s="47"/>
      <c r="C588" s="47"/>
      <c r="D588" s="153" t="s">
        <v>118</v>
      </c>
      <c r="E588" s="153"/>
      <c r="F588" s="153"/>
      <c r="G588" s="153"/>
      <c r="H588" s="153"/>
      <c r="I588" s="153"/>
      <c r="J588" s="153"/>
      <c r="K588" s="47"/>
      <c r="L588" s="47"/>
      <c r="M588" s="47"/>
      <c r="N588" s="47"/>
      <c r="O588" s="47"/>
    </row>
    <row r="589" spans="2:15" ht="12.75" customHeight="1">
      <c r="B589" s="154" t="s">
        <v>583</v>
      </c>
      <c r="C589" s="154"/>
      <c r="D589" s="155" t="s">
        <v>490</v>
      </c>
      <c r="E589" s="155"/>
      <c r="F589" s="155"/>
      <c r="G589" s="155"/>
      <c r="H589" s="155"/>
      <c r="I589" s="155"/>
      <c r="J589" s="155"/>
      <c r="K589" s="110" t="s">
        <v>119</v>
      </c>
      <c r="L589" s="47"/>
      <c r="M589" s="111">
        <v>50</v>
      </c>
      <c r="N589" s="112">
        <v>327</v>
      </c>
      <c r="O589" s="112">
        <v>16350</v>
      </c>
    </row>
    <row r="590" spans="2:15" ht="12.75" customHeight="1">
      <c r="B590" s="154" t="s">
        <v>584</v>
      </c>
      <c r="C590" s="154"/>
      <c r="D590" s="155" t="s">
        <v>493</v>
      </c>
      <c r="E590" s="155"/>
      <c r="F590" s="155"/>
      <c r="G590" s="155"/>
      <c r="H590" s="155"/>
      <c r="I590" s="155"/>
      <c r="J590" s="155"/>
      <c r="K590" s="110" t="s">
        <v>189</v>
      </c>
      <c r="L590" s="47"/>
      <c r="M590" s="111">
        <v>45</v>
      </c>
      <c r="N590" s="112">
        <v>106.49000000000001</v>
      </c>
      <c r="O590" s="112">
        <v>4792.05</v>
      </c>
    </row>
    <row r="591" spans="2:15" ht="12.75" customHeight="1">
      <c r="B591" s="154" t="s">
        <v>585</v>
      </c>
      <c r="C591" s="154"/>
      <c r="D591" s="155" t="s">
        <v>586</v>
      </c>
      <c r="E591" s="155"/>
      <c r="F591" s="155"/>
      <c r="G591" s="155"/>
      <c r="H591" s="155"/>
      <c r="I591" s="155"/>
      <c r="J591" s="155"/>
      <c r="K591" s="110" t="s">
        <v>65</v>
      </c>
      <c r="L591" s="47"/>
      <c r="M591" s="111">
        <v>5</v>
      </c>
      <c r="N591" s="112">
        <v>407.77</v>
      </c>
      <c r="O591" s="112">
        <v>2038.8500000000001</v>
      </c>
    </row>
    <row r="592" spans="2:15" ht="12.75" customHeight="1">
      <c r="B592" s="154" t="s">
        <v>587</v>
      </c>
      <c r="C592" s="154"/>
      <c r="D592" s="155" t="s">
        <v>495</v>
      </c>
      <c r="E592" s="155"/>
      <c r="F592" s="155"/>
      <c r="G592" s="155"/>
      <c r="H592" s="155"/>
      <c r="I592" s="155"/>
      <c r="J592" s="155"/>
      <c r="K592" s="110" t="s">
        <v>189</v>
      </c>
      <c r="L592" s="47"/>
      <c r="M592" s="111">
        <v>8</v>
      </c>
      <c r="N592" s="112">
        <v>214.1</v>
      </c>
      <c r="O592" s="112">
        <v>1712.8</v>
      </c>
    </row>
    <row r="593" spans="2:15" ht="12.75" customHeight="1">
      <c r="B593" s="47"/>
      <c r="C593" s="47"/>
      <c r="D593" s="47"/>
      <c r="E593" s="47"/>
      <c r="F593" s="47"/>
      <c r="G593" s="47"/>
      <c r="H593" s="47"/>
      <c r="I593" s="47"/>
      <c r="J593" s="47"/>
      <c r="K593" s="47"/>
      <c r="L593" s="47"/>
      <c r="M593" s="47"/>
      <c r="N593" s="47"/>
      <c r="O593" s="113">
        <v>24893.7</v>
      </c>
    </row>
    <row r="594" spans="2:15" ht="12.75" customHeight="1">
      <c r="B594" s="47"/>
      <c r="C594" s="47"/>
      <c r="D594" s="153" t="s">
        <v>128</v>
      </c>
      <c r="E594" s="153"/>
      <c r="F594" s="153"/>
      <c r="G594" s="153"/>
      <c r="H594" s="153"/>
      <c r="I594" s="153"/>
      <c r="J594" s="153"/>
      <c r="K594" s="47"/>
      <c r="L594" s="47"/>
      <c r="M594" s="47"/>
      <c r="N594" s="47"/>
      <c r="O594" s="47"/>
    </row>
    <row r="595" spans="2:15" ht="12.75" customHeight="1">
      <c r="B595" s="154" t="s">
        <v>588</v>
      </c>
      <c r="C595" s="154"/>
      <c r="D595" s="155" t="s">
        <v>497</v>
      </c>
      <c r="E595" s="155"/>
      <c r="F595" s="155"/>
      <c r="G595" s="155"/>
      <c r="H595" s="155"/>
      <c r="I595" s="155"/>
      <c r="J595" s="155"/>
      <c r="K595" s="110" t="s">
        <v>129</v>
      </c>
      <c r="L595" s="111">
        <v>1</v>
      </c>
      <c r="M595" s="111">
        <v>64</v>
      </c>
      <c r="N595" s="112">
        <v>202.72</v>
      </c>
      <c r="O595" s="112">
        <v>12974.08</v>
      </c>
    </row>
    <row r="596" spans="2:15" ht="12.75" customHeight="1">
      <c r="B596" s="154" t="s">
        <v>153</v>
      </c>
      <c r="C596" s="154"/>
      <c r="D596" s="155" t="s">
        <v>154</v>
      </c>
      <c r="E596" s="155"/>
      <c r="F596" s="155"/>
      <c r="G596" s="155"/>
      <c r="H596" s="155"/>
      <c r="I596" s="155"/>
      <c r="J596" s="155"/>
      <c r="K596" s="110" t="s">
        <v>155</v>
      </c>
      <c r="L596" s="47"/>
      <c r="M596" s="111">
        <v>10</v>
      </c>
      <c r="N596" s="112">
        <v>19968.64</v>
      </c>
      <c r="O596" s="112">
        <v>1996.8600000000001</v>
      </c>
    </row>
    <row r="597" spans="2:15" ht="12.75" customHeight="1">
      <c r="B597" s="154" t="s">
        <v>589</v>
      </c>
      <c r="C597" s="154"/>
      <c r="D597" s="155" t="s">
        <v>499</v>
      </c>
      <c r="E597" s="155"/>
      <c r="F597" s="155"/>
      <c r="G597" s="155"/>
      <c r="H597" s="155"/>
      <c r="I597" s="155"/>
      <c r="J597" s="155"/>
      <c r="K597" s="110" t="s">
        <v>129</v>
      </c>
      <c r="L597" s="111">
        <v>1</v>
      </c>
      <c r="M597" s="111">
        <v>64</v>
      </c>
      <c r="N597" s="112">
        <v>26.04</v>
      </c>
      <c r="O597" s="112">
        <v>1666.56</v>
      </c>
    </row>
    <row r="598" spans="2:15" ht="12.75" customHeight="1"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113">
        <v>16637.5</v>
      </c>
    </row>
    <row r="599" spans="2:15" ht="12.75" customHeight="1">
      <c r="B599" s="47"/>
      <c r="C599" s="47"/>
      <c r="D599" s="153" t="s">
        <v>111</v>
      </c>
      <c r="E599" s="153"/>
      <c r="F599" s="153"/>
      <c r="G599" s="153"/>
      <c r="H599" s="153"/>
      <c r="I599" s="153"/>
      <c r="J599" s="153"/>
      <c r="K599" s="47"/>
      <c r="L599" s="47"/>
      <c r="M599" s="47"/>
      <c r="N599" s="47"/>
      <c r="O599" s="47"/>
    </row>
    <row r="600" spans="2:15" ht="12.75" customHeight="1">
      <c r="B600" s="154" t="s">
        <v>590</v>
      </c>
      <c r="C600" s="154"/>
      <c r="D600" s="156" t="s">
        <v>591</v>
      </c>
      <c r="E600" s="156"/>
      <c r="F600" s="156"/>
      <c r="G600" s="156"/>
      <c r="H600" s="156"/>
      <c r="I600" s="156"/>
      <c r="J600" s="156"/>
      <c r="K600" s="110" t="s">
        <v>65</v>
      </c>
      <c r="L600" s="47"/>
      <c r="M600" s="111">
        <v>28</v>
      </c>
      <c r="N600" s="112">
        <v>80.040000000000006</v>
      </c>
      <c r="O600" s="112">
        <v>2241.12</v>
      </c>
    </row>
    <row r="601" spans="2:15" ht="12.75" customHeight="1">
      <c r="B601" s="47"/>
      <c r="C601" s="47"/>
      <c r="D601" s="156"/>
      <c r="E601" s="156"/>
      <c r="F601" s="156"/>
      <c r="G601" s="156"/>
      <c r="H601" s="156"/>
      <c r="I601" s="156"/>
      <c r="J601" s="156"/>
      <c r="K601" s="47"/>
      <c r="L601" s="47"/>
      <c r="M601" s="47"/>
      <c r="N601" s="47"/>
      <c r="O601" s="47"/>
    </row>
    <row r="602" spans="2:15" ht="12.75" customHeight="1">
      <c r="B602" s="47"/>
      <c r="C602" s="47"/>
      <c r="D602" s="47"/>
      <c r="E602" s="47"/>
      <c r="F602" s="47"/>
      <c r="G602" s="47"/>
      <c r="H602" s="47"/>
      <c r="I602" s="47"/>
      <c r="J602" s="47"/>
      <c r="K602" s="47"/>
      <c r="L602" s="47"/>
      <c r="M602" s="47"/>
      <c r="N602" s="47"/>
      <c r="O602" s="113">
        <v>2241.12</v>
      </c>
    </row>
    <row r="603" spans="2:15" ht="12.75" customHeight="1">
      <c r="B603" s="47"/>
      <c r="C603" s="47"/>
      <c r="D603" s="47"/>
      <c r="E603" s="47"/>
      <c r="F603" s="47"/>
      <c r="G603" s="47"/>
      <c r="H603" s="47"/>
      <c r="I603" s="47"/>
      <c r="J603" s="47"/>
      <c r="K603" s="47"/>
      <c r="L603" s="47"/>
      <c r="M603" s="47"/>
      <c r="N603" s="47"/>
      <c r="O603" s="47"/>
    </row>
    <row r="604" spans="2:15" ht="12.75" customHeight="1">
      <c r="B604" s="156" t="s">
        <v>100</v>
      </c>
      <c r="C604" s="156"/>
      <c r="D604" s="152" t="s">
        <v>592</v>
      </c>
      <c r="E604" s="152"/>
      <c r="F604" s="152"/>
      <c r="G604" s="157" t="s">
        <v>506</v>
      </c>
      <c r="H604" s="157"/>
      <c r="I604" s="157"/>
      <c r="J604" s="157"/>
      <c r="K604" s="157"/>
      <c r="L604" s="157"/>
      <c r="M604" s="157"/>
      <c r="N604" s="157"/>
      <c r="O604" s="157"/>
    </row>
    <row r="605" spans="2:15" ht="12.75" customHeight="1">
      <c r="B605" s="154" t="s">
        <v>101</v>
      </c>
      <c r="C605" s="154"/>
      <c r="D605" s="152" t="s">
        <v>580</v>
      </c>
      <c r="E605" s="152"/>
      <c r="F605" s="105" t="s">
        <v>102</v>
      </c>
      <c r="G605" s="106">
        <v>0.125</v>
      </c>
      <c r="H605" s="105" t="s">
        <v>103</v>
      </c>
      <c r="I605" s="159">
        <v>0.125</v>
      </c>
      <c r="J605" s="159"/>
      <c r="K605" s="158" t="s">
        <v>581</v>
      </c>
      <c r="L605" s="158"/>
      <c r="M605" s="158"/>
      <c r="N605" s="158"/>
      <c r="O605" s="107">
        <v>63740.959999999999</v>
      </c>
    </row>
    <row r="606" spans="2:15" ht="12.75" customHeight="1">
      <c r="B606" s="47"/>
      <c r="C606" s="47"/>
      <c r="D606" s="47"/>
      <c r="E606" s="47"/>
      <c r="F606" s="47"/>
      <c r="G606" s="47"/>
      <c r="H606" s="47"/>
      <c r="I606" s="47"/>
      <c r="J606" s="47"/>
      <c r="K606" s="47"/>
      <c r="L606" s="47"/>
      <c r="M606" s="47"/>
      <c r="N606" s="47"/>
      <c r="O606" s="47"/>
    </row>
    <row r="607" spans="2:15" ht="12.75" customHeight="1">
      <c r="B607" s="152" t="s">
        <v>104</v>
      </c>
      <c r="C607" s="152"/>
      <c r="D607" s="152" t="s">
        <v>105</v>
      </c>
      <c r="E607" s="152"/>
      <c r="F607" s="152"/>
      <c r="G607" s="152"/>
      <c r="H607" s="152"/>
      <c r="I607" s="152"/>
      <c r="J607" s="152"/>
      <c r="K607" s="108" t="s">
        <v>106</v>
      </c>
      <c r="L607" s="109" t="s">
        <v>107</v>
      </c>
      <c r="M607" s="109" t="s">
        <v>108</v>
      </c>
      <c r="N607" s="109" t="s">
        <v>109</v>
      </c>
      <c r="O607" s="109" t="s">
        <v>110</v>
      </c>
    </row>
    <row r="608" spans="2:15" ht="12.75" customHeight="1">
      <c r="B608" s="47"/>
      <c r="C608" s="47"/>
      <c r="D608" s="153" t="s">
        <v>112</v>
      </c>
      <c r="E608" s="153"/>
      <c r="F608" s="153"/>
      <c r="G608" s="153"/>
      <c r="H608" s="153"/>
      <c r="I608" s="153"/>
      <c r="J608" s="153"/>
      <c r="K608" s="47"/>
      <c r="L608" s="47"/>
      <c r="M608" s="47"/>
      <c r="N608" s="47"/>
      <c r="O608" s="47"/>
    </row>
    <row r="609" spans="2:15" ht="12.75" customHeight="1">
      <c r="B609" s="154" t="s">
        <v>342</v>
      </c>
      <c r="C609" s="154"/>
      <c r="D609" s="155" t="s">
        <v>311</v>
      </c>
      <c r="E609" s="155"/>
      <c r="F609" s="155"/>
      <c r="G609" s="155"/>
      <c r="H609" s="155"/>
      <c r="I609" s="155"/>
      <c r="J609" s="155"/>
      <c r="K609" s="110" t="s">
        <v>144</v>
      </c>
      <c r="L609" s="111">
        <v>1</v>
      </c>
      <c r="M609" s="111">
        <v>64</v>
      </c>
      <c r="N609" s="112">
        <v>28.09</v>
      </c>
      <c r="O609" s="112">
        <v>1797.76</v>
      </c>
    </row>
    <row r="610" spans="2:15" ht="12.75" customHeight="1">
      <c r="B610" s="154" t="s">
        <v>145</v>
      </c>
      <c r="C610" s="154"/>
      <c r="D610" s="155" t="s">
        <v>146</v>
      </c>
      <c r="E610" s="155"/>
      <c r="F610" s="155"/>
      <c r="G610" s="155"/>
      <c r="H610" s="155"/>
      <c r="I610" s="155"/>
      <c r="J610" s="155"/>
      <c r="K610" s="110" t="s">
        <v>144</v>
      </c>
      <c r="L610" s="111">
        <v>2</v>
      </c>
      <c r="M610" s="111">
        <v>128</v>
      </c>
      <c r="N610" s="112">
        <v>21.96</v>
      </c>
      <c r="O610" s="112">
        <v>2810.88</v>
      </c>
    </row>
    <row r="611" spans="2:15" ht="12.75" customHeight="1">
      <c r="B611" s="154" t="s">
        <v>582</v>
      </c>
      <c r="C611" s="154"/>
      <c r="D611" s="155" t="s">
        <v>487</v>
      </c>
      <c r="E611" s="155"/>
      <c r="F611" s="155"/>
      <c r="G611" s="155"/>
      <c r="H611" s="155"/>
      <c r="I611" s="155"/>
      <c r="J611" s="155"/>
      <c r="K611" s="110" t="s">
        <v>144</v>
      </c>
      <c r="L611" s="111">
        <v>2</v>
      </c>
      <c r="M611" s="111">
        <v>128</v>
      </c>
      <c r="N611" s="112">
        <v>120</v>
      </c>
      <c r="O611" s="112">
        <v>15360</v>
      </c>
    </row>
    <row r="612" spans="2:15" ht="12.75" customHeight="1">
      <c r="B612" s="47"/>
      <c r="C612" s="47"/>
      <c r="D612" s="47"/>
      <c r="E612" s="47"/>
      <c r="F612" s="47"/>
      <c r="G612" s="47"/>
      <c r="H612" s="47"/>
      <c r="I612" s="47"/>
      <c r="J612" s="47"/>
      <c r="K612" s="47"/>
      <c r="L612" s="47"/>
      <c r="M612" s="47"/>
      <c r="N612" s="47"/>
      <c r="O612" s="113">
        <v>19968.64</v>
      </c>
    </row>
    <row r="613" spans="2:15" ht="12.75" customHeight="1">
      <c r="B613" s="47"/>
      <c r="C613" s="47"/>
      <c r="D613" s="153" t="s">
        <v>118</v>
      </c>
      <c r="E613" s="153"/>
      <c r="F613" s="153"/>
      <c r="G613" s="153"/>
      <c r="H613" s="153"/>
      <c r="I613" s="153"/>
      <c r="J613" s="153"/>
      <c r="K613" s="47"/>
      <c r="L613" s="47"/>
      <c r="M613" s="47"/>
      <c r="N613" s="47"/>
      <c r="O613" s="47"/>
    </row>
    <row r="614" spans="2:15" ht="12.75" customHeight="1">
      <c r="B614" s="154" t="s">
        <v>583</v>
      </c>
      <c r="C614" s="154"/>
      <c r="D614" s="155" t="s">
        <v>490</v>
      </c>
      <c r="E614" s="155"/>
      <c r="F614" s="155"/>
      <c r="G614" s="155"/>
      <c r="H614" s="155"/>
      <c r="I614" s="155"/>
      <c r="J614" s="155"/>
      <c r="K614" s="110" t="s">
        <v>119</v>
      </c>
      <c r="L614" s="47"/>
      <c r="M614" s="111">
        <v>50</v>
      </c>
      <c r="N614" s="112">
        <v>327</v>
      </c>
      <c r="O614" s="112">
        <v>16350</v>
      </c>
    </row>
    <row r="615" spans="2:15" ht="12.75" customHeight="1">
      <c r="B615" s="154" t="s">
        <v>584</v>
      </c>
      <c r="C615" s="154"/>
      <c r="D615" s="155" t="s">
        <v>493</v>
      </c>
      <c r="E615" s="155"/>
      <c r="F615" s="155"/>
      <c r="G615" s="155"/>
      <c r="H615" s="155"/>
      <c r="I615" s="155"/>
      <c r="J615" s="155"/>
      <c r="K615" s="110" t="s">
        <v>189</v>
      </c>
      <c r="L615" s="47"/>
      <c r="M615" s="111">
        <v>45</v>
      </c>
      <c r="N615" s="112">
        <v>106.49000000000001</v>
      </c>
      <c r="O615" s="112">
        <v>4792.05</v>
      </c>
    </row>
    <row r="616" spans="2:15" ht="12.75" customHeight="1">
      <c r="B616" s="154" t="s">
        <v>585</v>
      </c>
      <c r="C616" s="154"/>
      <c r="D616" s="155" t="s">
        <v>586</v>
      </c>
      <c r="E616" s="155"/>
      <c r="F616" s="155"/>
      <c r="G616" s="155"/>
      <c r="H616" s="155"/>
      <c r="I616" s="155"/>
      <c r="J616" s="155"/>
      <c r="K616" s="110" t="s">
        <v>65</v>
      </c>
      <c r="L616" s="47"/>
      <c r="M616" s="111">
        <v>5</v>
      </c>
      <c r="N616" s="112">
        <v>407.77</v>
      </c>
      <c r="O616" s="112">
        <v>2038.8500000000001</v>
      </c>
    </row>
    <row r="617" spans="2:15" ht="12.75" customHeight="1">
      <c r="B617" s="154" t="s">
        <v>587</v>
      </c>
      <c r="C617" s="154"/>
      <c r="D617" s="155" t="s">
        <v>495</v>
      </c>
      <c r="E617" s="155"/>
      <c r="F617" s="155"/>
      <c r="G617" s="155"/>
      <c r="H617" s="155"/>
      <c r="I617" s="155"/>
      <c r="J617" s="155"/>
      <c r="K617" s="110" t="s">
        <v>189</v>
      </c>
      <c r="L617" s="47"/>
      <c r="M617" s="111">
        <v>8</v>
      </c>
      <c r="N617" s="112">
        <v>214.1</v>
      </c>
      <c r="O617" s="112">
        <v>1712.8</v>
      </c>
    </row>
    <row r="618" spans="2:15" ht="12.75" customHeight="1"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113">
        <v>24893.7</v>
      </c>
    </row>
    <row r="619" spans="2:15" ht="12.75" customHeight="1">
      <c r="B619" s="47"/>
      <c r="C619" s="47"/>
      <c r="D619" s="153" t="s">
        <v>128</v>
      </c>
      <c r="E619" s="153"/>
      <c r="F619" s="153"/>
      <c r="G619" s="153"/>
      <c r="H619" s="153"/>
      <c r="I619" s="153"/>
      <c r="J619" s="153"/>
      <c r="K619" s="47"/>
      <c r="L619" s="47"/>
      <c r="M619" s="47"/>
      <c r="N619" s="47"/>
      <c r="O619" s="47"/>
    </row>
    <row r="620" spans="2:15" ht="12.75" customHeight="1">
      <c r="B620" s="154" t="s">
        <v>588</v>
      </c>
      <c r="C620" s="154"/>
      <c r="D620" s="155" t="s">
        <v>497</v>
      </c>
      <c r="E620" s="155"/>
      <c r="F620" s="155"/>
      <c r="G620" s="155"/>
      <c r="H620" s="155"/>
      <c r="I620" s="155"/>
      <c r="J620" s="155"/>
      <c r="K620" s="110" t="s">
        <v>129</v>
      </c>
      <c r="L620" s="111">
        <v>1</v>
      </c>
      <c r="M620" s="111">
        <v>64</v>
      </c>
      <c r="N620" s="112">
        <v>202.72</v>
      </c>
      <c r="O620" s="112">
        <v>12974.08</v>
      </c>
    </row>
    <row r="621" spans="2:15" ht="12.75" customHeight="1">
      <c r="B621" s="154" t="s">
        <v>153</v>
      </c>
      <c r="C621" s="154"/>
      <c r="D621" s="155" t="s">
        <v>154</v>
      </c>
      <c r="E621" s="155"/>
      <c r="F621" s="155"/>
      <c r="G621" s="155"/>
      <c r="H621" s="155"/>
      <c r="I621" s="155"/>
      <c r="J621" s="155"/>
      <c r="K621" s="110" t="s">
        <v>155</v>
      </c>
      <c r="L621" s="47"/>
      <c r="M621" s="111">
        <v>10</v>
      </c>
      <c r="N621" s="112">
        <v>19968.64</v>
      </c>
      <c r="O621" s="112">
        <v>1996.8600000000001</v>
      </c>
    </row>
    <row r="622" spans="2:15" ht="12.75" customHeight="1">
      <c r="B622" s="154" t="s">
        <v>589</v>
      </c>
      <c r="C622" s="154"/>
      <c r="D622" s="155" t="s">
        <v>499</v>
      </c>
      <c r="E622" s="155"/>
      <c r="F622" s="155"/>
      <c r="G622" s="155"/>
      <c r="H622" s="155"/>
      <c r="I622" s="155"/>
      <c r="J622" s="155"/>
      <c r="K622" s="110" t="s">
        <v>129</v>
      </c>
      <c r="L622" s="111">
        <v>1</v>
      </c>
      <c r="M622" s="111">
        <v>64</v>
      </c>
      <c r="N622" s="112">
        <v>26.04</v>
      </c>
      <c r="O622" s="112">
        <v>1666.56</v>
      </c>
    </row>
    <row r="623" spans="2:15" ht="12.75" customHeight="1">
      <c r="B623" s="47"/>
      <c r="C623" s="47"/>
      <c r="D623" s="47"/>
      <c r="E623" s="47"/>
      <c r="F623" s="47"/>
      <c r="G623" s="47"/>
      <c r="H623" s="47"/>
      <c r="I623" s="47"/>
      <c r="J623" s="47"/>
      <c r="K623" s="47"/>
      <c r="L623" s="47"/>
      <c r="M623" s="47"/>
      <c r="N623" s="47"/>
      <c r="O623" s="113">
        <v>16637.5</v>
      </c>
    </row>
    <row r="624" spans="2:15" ht="12.75" customHeight="1">
      <c r="B624" s="47"/>
      <c r="C624" s="47"/>
      <c r="D624" s="153" t="s">
        <v>111</v>
      </c>
      <c r="E624" s="153"/>
      <c r="F624" s="153"/>
      <c r="G624" s="153"/>
      <c r="H624" s="153"/>
      <c r="I624" s="153"/>
      <c r="J624" s="153"/>
      <c r="K624" s="47"/>
      <c r="L624" s="47"/>
      <c r="M624" s="47"/>
      <c r="N624" s="47"/>
      <c r="O624" s="47"/>
    </row>
    <row r="625" spans="2:15" ht="12.75" customHeight="1">
      <c r="B625" s="154" t="s">
        <v>590</v>
      </c>
      <c r="C625" s="154"/>
      <c r="D625" s="156" t="s">
        <v>591</v>
      </c>
      <c r="E625" s="156"/>
      <c r="F625" s="156"/>
      <c r="G625" s="156"/>
      <c r="H625" s="156"/>
      <c r="I625" s="156"/>
      <c r="J625" s="156"/>
      <c r="K625" s="110" t="s">
        <v>65</v>
      </c>
      <c r="L625" s="47"/>
      <c r="M625" s="111">
        <v>28</v>
      </c>
      <c r="N625" s="112">
        <v>80.040000000000006</v>
      </c>
      <c r="O625" s="112">
        <v>2241.12</v>
      </c>
    </row>
    <row r="626" spans="2:15" ht="12.75" customHeight="1">
      <c r="B626" s="47"/>
      <c r="C626" s="47"/>
      <c r="D626" s="156"/>
      <c r="E626" s="156"/>
      <c r="F626" s="156"/>
      <c r="G626" s="156"/>
      <c r="H626" s="156"/>
      <c r="I626" s="156"/>
      <c r="J626" s="156"/>
      <c r="K626" s="47"/>
      <c r="L626" s="47"/>
      <c r="M626" s="47"/>
      <c r="N626" s="47"/>
      <c r="O626" s="47"/>
    </row>
    <row r="627" spans="2:15" ht="12.75" customHeight="1">
      <c r="B627" s="47"/>
      <c r="C627" s="47"/>
      <c r="D627" s="47"/>
      <c r="E627" s="47"/>
      <c r="F627" s="47"/>
      <c r="G627" s="47"/>
      <c r="H627" s="47"/>
      <c r="I627" s="47"/>
      <c r="J627" s="47"/>
      <c r="K627" s="47"/>
      <c r="L627" s="47"/>
      <c r="M627" s="47"/>
      <c r="N627" s="47"/>
      <c r="O627" s="113">
        <v>2241.12</v>
      </c>
    </row>
    <row r="628" spans="2:15" ht="6" customHeight="1">
      <c r="B628" s="47"/>
      <c r="C628" s="47"/>
      <c r="D628" s="47"/>
      <c r="E628" s="47"/>
      <c r="F628" s="47"/>
      <c r="G628" s="47"/>
      <c r="H628" s="47"/>
      <c r="I628" s="47"/>
      <c r="J628" s="47"/>
      <c r="K628" s="47"/>
      <c r="L628" s="47"/>
      <c r="M628" s="47"/>
      <c r="N628" s="47"/>
      <c r="O628" s="47"/>
    </row>
    <row r="629" spans="2:15" ht="12.75" customHeight="1">
      <c r="B629" s="156" t="s">
        <v>100</v>
      </c>
      <c r="C629" s="156"/>
      <c r="D629" s="152" t="s">
        <v>593</v>
      </c>
      <c r="E629" s="152"/>
      <c r="F629" s="152"/>
      <c r="G629" s="157" t="s">
        <v>484</v>
      </c>
      <c r="H629" s="157"/>
      <c r="I629" s="157"/>
      <c r="J629" s="157"/>
      <c r="K629" s="157"/>
      <c r="L629" s="157"/>
      <c r="M629" s="157"/>
      <c r="N629" s="157"/>
      <c r="O629" s="157"/>
    </row>
    <row r="630" spans="2:15" ht="12.75" customHeight="1">
      <c r="B630" s="154" t="s">
        <v>101</v>
      </c>
      <c r="C630" s="154"/>
      <c r="D630" s="152" t="s">
        <v>170</v>
      </c>
      <c r="E630" s="152"/>
      <c r="F630" s="105" t="s">
        <v>102</v>
      </c>
      <c r="G630" s="106">
        <v>0.04</v>
      </c>
      <c r="H630" s="105" t="s">
        <v>103</v>
      </c>
      <c r="I630" s="159">
        <v>0.04</v>
      </c>
      <c r="J630" s="159"/>
      <c r="K630" s="158" t="s">
        <v>171</v>
      </c>
      <c r="L630" s="158"/>
      <c r="M630" s="158"/>
      <c r="N630" s="158"/>
      <c r="O630" s="107">
        <v>86565.75</v>
      </c>
    </row>
    <row r="631" spans="2:15" ht="12.75" customHeight="1">
      <c r="B631" s="47"/>
      <c r="C631" s="47"/>
      <c r="D631" s="47"/>
      <c r="E631" s="47"/>
      <c r="F631" s="47"/>
      <c r="G631" s="47"/>
      <c r="H631" s="47"/>
      <c r="I631" s="47"/>
      <c r="J631" s="47"/>
      <c r="K631" s="47"/>
      <c r="L631" s="47"/>
      <c r="M631" s="47"/>
      <c r="N631" s="47"/>
      <c r="O631" s="47"/>
    </row>
    <row r="632" spans="2:15" ht="12.75" customHeight="1">
      <c r="B632" s="152" t="s">
        <v>104</v>
      </c>
      <c r="C632" s="152"/>
      <c r="D632" s="152" t="s">
        <v>105</v>
      </c>
      <c r="E632" s="152"/>
      <c r="F632" s="152"/>
      <c r="G632" s="152"/>
      <c r="H632" s="152"/>
      <c r="I632" s="152"/>
      <c r="J632" s="152"/>
      <c r="K632" s="108" t="s">
        <v>106</v>
      </c>
      <c r="L632" s="109" t="s">
        <v>107</v>
      </c>
      <c r="M632" s="109" t="s">
        <v>108</v>
      </c>
      <c r="N632" s="109" t="s">
        <v>109</v>
      </c>
      <c r="O632" s="109" t="s">
        <v>110</v>
      </c>
    </row>
    <row r="633" spans="2:15" ht="12.75" customHeight="1">
      <c r="B633" s="47"/>
      <c r="C633" s="47"/>
      <c r="D633" s="153" t="s">
        <v>128</v>
      </c>
      <c r="E633" s="153"/>
      <c r="F633" s="153"/>
      <c r="G633" s="153"/>
      <c r="H633" s="153"/>
      <c r="I633" s="153"/>
      <c r="J633" s="153"/>
      <c r="K633" s="47"/>
      <c r="L633" s="47"/>
      <c r="M633" s="47"/>
      <c r="N633" s="47"/>
      <c r="O633" s="47"/>
    </row>
    <row r="634" spans="2:15" ht="12.75" customHeight="1">
      <c r="B634" s="154" t="s">
        <v>163</v>
      </c>
      <c r="C634" s="154"/>
      <c r="D634" s="155" t="s">
        <v>164</v>
      </c>
      <c r="E634" s="155"/>
      <c r="F634" s="155"/>
      <c r="G634" s="155"/>
      <c r="H634" s="155"/>
      <c r="I634" s="155"/>
      <c r="J634" s="155"/>
      <c r="K634" s="110" t="s">
        <v>129</v>
      </c>
      <c r="L634" s="111">
        <v>1</v>
      </c>
      <c r="M634" s="111">
        <v>225</v>
      </c>
      <c r="N634" s="112">
        <v>202.59</v>
      </c>
      <c r="O634" s="112">
        <v>45582.75</v>
      </c>
    </row>
    <row r="635" spans="2:15" ht="12.75" customHeight="1">
      <c r="B635" s="47"/>
      <c r="C635" s="47"/>
      <c r="D635" s="47"/>
      <c r="E635" s="47"/>
      <c r="F635" s="47"/>
      <c r="G635" s="47"/>
      <c r="H635" s="47"/>
      <c r="I635" s="47"/>
      <c r="J635" s="47"/>
      <c r="K635" s="47"/>
      <c r="L635" s="47"/>
      <c r="M635" s="47"/>
      <c r="N635" s="47"/>
      <c r="O635" s="113">
        <v>45582.75</v>
      </c>
    </row>
    <row r="636" spans="2:15" ht="12.75" customHeight="1">
      <c r="B636" s="47"/>
      <c r="C636" s="47"/>
      <c r="D636" s="153" t="s">
        <v>113</v>
      </c>
      <c r="E636" s="153"/>
      <c r="F636" s="153"/>
      <c r="G636" s="153"/>
      <c r="H636" s="153"/>
      <c r="I636" s="153"/>
      <c r="J636" s="153"/>
      <c r="K636" s="47"/>
      <c r="L636" s="47"/>
      <c r="M636" s="47"/>
      <c r="N636" s="47"/>
      <c r="O636" s="47"/>
    </row>
    <row r="637" spans="2:15" ht="12.75" customHeight="1">
      <c r="B637" s="154" t="s">
        <v>594</v>
      </c>
      <c r="C637" s="154"/>
      <c r="D637" s="156" t="s">
        <v>52</v>
      </c>
      <c r="E637" s="156"/>
      <c r="F637" s="156"/>
      <c r="G637" s="156"/>
      <c r="H637" s="156"/>
      <c r="I637" s="156"/>
      <c r="J637" s="156"/>
      <c r="K637" s="110" t="s">
        <v>67</v>
      </c>
      <c r="L637" s="47"/>
      <c r="M637" s="111">
        <v>1</v>
      </c>
      <c r="N637" s="112">
        <v>15227</v>
      </c>
      <c r="O637" s="112">
        <v>15227</v>
      </c>
    </row>
    <row r="638" spans="2:15" ht="12.75" customHeight="1">
      <c r="B638" s="47"/>
      <c r="C638" s="47"/>
      <c r="D638" s="156"/>
      <c r="E638" s="156"/>
      <c r="F638" s="156"/>
      <c r="G638" s="156"/>
      <c r="H638" s="156"/>
      <c r="I638" s="156"/>
      <c r="J638" s="156"/>
      <c r="K638" s="47"/>
      <c r="L638" s="47"/>
      <c r="M638" s="47"/>
      <c r="N638" s="47"/>
      <c r="O638" s="47"/>
    </row>
    <row r="639" spans="2:15" ht="12.75" customHeight="1">
      <c r="B639" s="154" t="s">
        <v>595</v>
      </c>
      <c r="C639" s="154"/>
      <c r="D639" s="155" t="s">
        <v>53</v>
      </c>
      <c r="E639" s="155"/>
      <c r="F639" s="155"/>
      <c r="G639" s="155"/>
      <c r="H639" s="155"/>
      <c r="I639" s="155"/>
      <c r="J639" s="155"/>
      <c r="K639" s="110" t="s">
        <v>67</v>
      </c>
      <c r="L639" s="47"/>
      <c r="M639" s="111">
        <v>1</v>
      </c>
      <c r="N639" s="112">
        <v>6540</v>
      </c>
      <c r="O639" s="112">
        <v>6540</v>
      </c>
    </row>
    <row r="640" spans="2:15" ht="12.75" customHeight="1">
      <c r="B640" s="154" t="s">
        <v>596</v>
      </c>
      <c r="C640" s="154"/>
      <c r="D640" s="155" t="s">
        <v>502</v>
      </c>
      <c r="E640" s="155"/>
      <c r="F640" s="155"/>
      <c r="G640" s="155"/>
      <c r="H640" s="155"/>
      <c r="I640" s="155"/>
      <c r="J640" s="155"/>
      <c r="K640" s="110" t="s">
        <v>501</v>
      </c>
      <c r="L640" s="47"/>
      <c r="M640" s="111">
        <v>1</v>
      </c>
      <c r="N640" s="112">
        <v>4632</v>
      </c>
      <c r="O640" s="112">
        <v>4632</v>
      </c>
    </row>
    <row r="641" spans="2:15" ht="12.75" customHeight="1">
      <c r="B641" s="154" t="s">
        <v>597</v>
      </c>
      <c r="C641" s="154"/>
      <c r="D641" s="155" t="s">
        <v>500</v>
      </c>
      <c r="E641" s="155"/>
      <c r="F641" s="155"/>
      <c r="G641" s="155"/>
      <c r="H641" s="155"/>
      <c r="I641" s="155"/>
      <c r="J641" s="155"/>
      <c r="K641" s="110" t="s">
        <v>501</v>
      </c>
      <c r="L641" s="47"/>
      <c r="M641" s="111">
        <v>1</v>
      </c>
      <c r="N641" s="112">
        <v>5428</v>
      </c>
      <c r="O641" s="112">
        <v>5428</v>
      </c>
    </row>
    <row r="642" spans="2:15" ht="12.75" customHeight="1">
      <c r="B642" s="154" t="s">
        <v>598</v>
      </c>
      <c r="C642" s="154"/>
      <c r="D642" s="155" t="s">
        <v>503</v>
      </c>
      <c r="E642" s="155"/>
      <c r="F642" s="155"/>
      <c r="G642" s="155"/>
      <c r="H642" s="155"/>
      <c r="I642" s="155"/>
      <c r="J642" s="155"/>
      <c r="K642" s="110" t="s">
        <v>501</v>
      </c>
      <c r="L642" s="47"/>
      <c r="M642" s="111">
        <v>1</v>
      </c>
      <c r="N642" s="112">
        <v>2616</v>
      </c>
      <c r="O642" s="112">
        <v>2616</v>
      </c>
    </row>
    <row r="643" spans="2:15" ht="12.75" customHeight="1">
      <c r="B643" s="154" t="s">
        <v>599</v>
      </c>
      <c r="C643" s="154"/>
      <c r="D643" s="155" t="s">
        <v>504</v>
      </c>
      <c r="E643" s="155"/>
      <c r="F643" s="155"/>
      <c r="G643" s="155"/>
      <c r="H643" s="155"/>
      <c r="I643" s="155"/>
      <c r="J643" s="155"/>
      <c r="K643" s="110" t="s">
        <v>501</v>
      </c>
      <c r="L643" s="47"/>
      <c r="M643" s="111">
        <v>1</v>
      </c>
      <c r="N643" s="112">
        <v>6540</v>
      </c>
      <c r="O643" s="112">
        <v>6540</v>
      </c>
    </row>
    <row r="644" spans="2:15" ht="12.75" customHeight="1">
      <c r="B644" s="47"/>
      <c r="C644" s="47"/>
      <c r="D644" s="47"/>
      <c r="E644" s="47"/>
      <c r="F644" s="47"/>
      <c r="G644" s="47"/>
      <c r="H644" s="47"/>
      <c r="I644" s="47"/>
      <c r="J644" s="47"/>
      <c r="K644" s="47"/>
      <c r="L644" s="47"/>
      <c r="M644" s="47"/>
      <c r="N644" s="47"/>
      <c r="O644" s="113">
        <v>40983</v>
      </c>
    </row>
  </sheetData>
  <mergeCells count="923">
    <mergeCell ref="B632:C632"/>
    <mergeCell ref="D632:J632"/>
    <mergeCell ref="B641:C641"/>
    <mergeCell ref="D641:J641"/>
    <mergeCell ref="B642:C642"/>
    <mergeCell ref="D642:J642"/>
    <mergeCell ref="B643:C643"/>
    <mergeCell ref="D643:J643"/>
    <mergeCell ref="D633:J633"/>
    <mergeCell ref="B634:C634"/>
    <mergeCell ref="D634:J634"/>
    <mergeCell ref="D636:J636"/>
    <mergeCell ref="B637:C637"/>
    <mergeCell ref="D637:J638"/>
    <mergeCell ref="B639:C639"/>
    <mergeCell ref="D639:J639"/>
    <mergeCell ref="B640:C640"/>
    <mergeCell ref="D640:J640"/>
    <mergeCell ref="B622:C622"/>
    <mergeCell ref="D622:J622"/>
    <mergeCell ref="D624:J624"/>
    <mergeCell ref="B625:C625"/>
    <mergeCell ref="D625:J626"/>
    <mergeCell ref="B629:C629"/>
    <mergeCell ref="D629:F629"/>
    <mergeCell ref="G629:O629"/>
    <mergeCell ref="B630:C630"/>
    <mergeCell ref="D630:E630"/>
    <mergeCell ref="I630:J630"/>
    <mergeCell ref="K630:N630"/>
    <mergeCell ref="B616:C616"/>
    <mergeCell ref="D616:J616"/>
    <mergeCell ref="B617:C617"/>
    <mergeCell ref="D617:J617"/>
    <mergeCell ref="D619:J619"/>
    <mergeCell ref="B620:C620"/>
    <mergeCell ref="D620:J620"/>
    <mergeCell ref="B621:C621"/>
    <mergeCell ref="D621:J621"/>
    <mergeCell ref="B610:C610"/>
    <mergeCell ref="D610:J610"/>
    <mergeCell ref="B611:C611"/>
    <mergeCell ref="D611:J611"/>
    <mergeCell ref="D613:J613"/>
    <mergeCell ref="B614:C614"/>
    <mergeCell ref="D614:J614"/>
    <mergeCell ref="B615:C615"/>
    <mergeCell ref="D615:J615"/>
    <mergeCell ref="B605:C605"/>
    <mergeCell ref="D605:E605"/>
    <mergeCell ref="I605:J605"/>
    <mergeCell ref="K605:N605"/>
    <mergeCell ref="B607:C607"/>
    <mergeCell ref="D607:J607"/>
    <mergeCell ref="D608:J608"/>
    <mergeCell ref="B609:C609"/>
    <mergeCell ref="D609:J609"/>
    <mergeCell ref="B596:C596"/>
    <mergeCell ref="D596:J596"/>
    <mergeCell ref="B597:C597"/>
    <mergeCell ref="D597:J597"/>
    <mergeCell ref="D599:J599"/>
    <mergeCell ref="B600:C600"/>
    <mergeCell ref="D600:J601"/>
    <mergeCell ref="B604:C604"/>
    <mergeCell ref="D604:F604"/>
    <mergeCell ref="G604:O604"/>
    <mergeCell ref="B590:C590"/>
    <mergeCell ref="D590:J590"/>
    <mergeCell ref="B591:C591"/>
    <mergeCell ref="D591:J591"/>
    <mergeCell ref="B592:C592"/>
    <mergeCell ref="D592:J592"/>
    <mergeCell ref="D594:J594"/>
    <mergeCell ref="B595:C595"/>
    <mergeCell ref="D595:J595"/>
    <mergeCell ref="D583:J583"/>
    <mergeCell ref="B584:C584"/>
    <mergeCell ref="D584:J584"/>
    <mergeCell ref="B585:C585"/>
    <mergeCell ref="D585:J585"/>
    <mergeCell ref="B586:C586"/>
    <mergeCell ref="D586:J586"/>
    <mergeCell ref="D588:J588"/>
    <mergeCell ref="B589:C589"/>
    <mergeCell ref="D589:J589"/>
    <mergeCell ref="B579:C579"/>
    <mergeCell ref="D579:F579"/>
    <mergeCell ref="G579:O579"/>
    <mergeCell ref="B580:C580"/>
    <mergeCell ref="D580:E580"/>
    <mergeCell ref="I580:J580"/>
    <mergeCell ref="K580:N580"/>
    <mergeCell ref="B582:C582"/>
    <mergeCell ref="D582:J582"/>
    <mergeCell ref="B572:C572"/>
    <mergeCell ref="D572:J572"/>
    <mergeCell ref="D573:J573"/>
    <mergeCell ref="B574:C574"/>
    <mergeCell ref="D574:J574"/>
    <mergeCell ref="B575:C575"/>
    <mergeCell ref="D575:J575"/>
    <mergeCell ref="B576:C576"/>
    <mergeCell ref="D576:J576"/>
    <mergeCell ref="B566:C566"/>
    <mergeCell ref="D566:J566"/>
    <mergeCell ref="B569:C569"/>
    <mergeCell ref="D569:F569"/>
    <mergeCell ref="G569:O569"/>
    <mergeCell ref="B570:C570"/>
    <mergeCell ref="D570:E570"/>
    <mergeCell ref="I570:J570"/>
    <mergeCell ref="K570:N570"/>
    <mergeCell ref="D561:J561"/>
    <mergeCell ref="B562:C562"/>
    <mergeCell ref="D562:J562"/>
    <mergeCell ref="B563:C563"/>
    <mergeCell ref="D563:J563"/>
    <mergeCell ref="B564:C564"/>
    <mergeCell ref="D564:J564"/>
    <mergeCell ref="B565:C565"/>
    <mergeCell ref="D565:J565"/>
    <mergeCell ref="B554:C554"/>
    <mergeCell ref="D554:J554"/>
    <mergeCell ref="B557:C557"/>
    <mergeCell ref="D557:F557"/>
    <mergeCell ref="G557:O557"/>
    <mergeCell ref="B558:C558"/>
    <mergeCell ref="D558:E558"/>
    <mergeCell ref="K558:N558"/>
    <mergeCell ref="B560:C560"/>
    <mergeCell ref="D560:J560"/>
    <mergeCell ref="B549:C549"/>
    <mergeCell ref="D549:J549"/>
    <mergeCell ref="B550:C550"/>
    <mergeCell ref="D550:J550"/>
    <mergeCell ref="B551:C551"/>
    <mergeCell ref="D551:J551"/>
    <mergeCell ref="B552:C552"/>
    <mergeCell ref="D552:J552"/>
    <mergeCell ref="B553:C553"/>
    <mergeCell ref="D553:J553"/>
    <mergeCell ref="D544:J544"/>
    <mergeCell ref="B545:C545"/>
    <mergeCell ref="D545:J545"/>
    <mergeCell ref="B546:C546"/>
    <mergeCell ref="D546:J546"/>
    <mergeCell ref="B547:C547"/>
    <mergeCell ref="D547:J547"/>
    <mergeCell ref="B548:C548"/>
    <mergeCell ref="D548:J548"/>
    <mergeCell ref="D532:J532"/>
    <mergeCell ref="B538:C538"/>
    <mergeCell ref="D538:E538"/>
    <mergeCell ref="K538:N538"/>
    <mergeCell ref="B540:C540"/>
    <mergeCell ref="D540:J540"/>
    <mergeCell ref="D541:J541"/>
    <mergeCell ref="B542:C542"/>
    <mergeCell ref="D542:J542"/>
    <mergeCell ref="D511:J511"/>
    <mergeCell ref="B512:C512"/>
    <mergeCell ref="D512:J512"/>
    <mergeCell ref="D518:F518"/>
    <mergeCell ref="G518:O518"/>
    <mergeCell ref="B519:C519"/>
    <mergeCell ref="D519:E519"/>
    <mergeCell ref="I519:J519"/>
    <mergeCell ref="K519:N519"/>
    <mergeCell ref="B518:C518"/>
    <mergeCell ref="D515:J515"/>
    <mergeCell ref="D514:J514"/>
    <mergeCell ref="B515:C515"/>
    <mergeCell ref="D508:J508"/>
    <mergeCell ref="B509:C509"/>
    <mergeCell ref="D509:J509"/>
    <mergeCell ref="D500:J500"/>
    <mergeCell ref="D489:J489"/>
    <mergeCell ref="B490:C490"/>
    <mergeCell ref="D490:J490"/>
    <mergeCell ref="D492:J492"/>
    <mergeCell ref="B496:C496"/>
    <mergeCell ref="D499:J499"/>
    <mergeCell ref="B499:C499"/>
    <mergeCell ref="B507:C507"/>
    <mergeCell ref="B501:C501"/>
    <mergeCell ref="D501:J501"/>
    <mergeCell ref="B505:C505"/>
    <mergeCell ref="D507:J507"/>
    <mergeCell ref="B504:C504"/>
    <mergeCell ref="D504:F504"/>
    <mergeCell ref="D470:J470"/>
    <mergeCell ref="B471:C471"/>
    <mergeCell ref="D471:J471"/>
    <mergeCell ref="B474:C474"/>
    <mergeCell ref="D474:F474"/>
    <mergeCell ref="G474:O474"/>
    <mergeCell ref="D475:E475"/>
    <mergeCell ref="I475:J475"/>
    <mergeCell ref="K475:N475"/>
    <mergeCell ref="B475:C475"/>
    <mergeCell ref="D440:J440"/>
    <mergeCell ref="B441:C441"/>
    <mergeCell ref="D441:J441"/>
    <mergeCell ref="D444:F444"/>
    <mergeCell ref="G444:O444"/>
    <mergeCell ref="D445:E445"/>
    <mergeCell ref="I445:J445"/>
    <mergeCell ref="K445:N445"/>
    <mergeCell ref="B447:C447"/>
    <mergeCell ref="D447:J447"/>
    <mergeCell ref="B444:C444"/>
    <mergeCell ref="K431:N431"/>
    <mergeCell ref="B433:C433"/>
    <mergeCell ref="D433:J433"/>
    <mergeCell ref="B435:C435"/>
    <mergeCell ref="D437:J437"/>
    <mergeCell ref="B438:C438"/>
    <mergeCell ref="D438:J438"/>
    <mergeCell ref="B431:C431"/>
    <mergeCell ref="D434:J434"/>
    <mergeCell ref="D435:J435"/>
    <mergeCell ref="B421:C421"/>
    <mergeCell ref="D421:J421"/>
    <mergeCell ref="D423:J423"/>
    <mergeCell ref="D424:J424"/>
    <mergeCell ref="B427:C427"/>
    <mergeCell ref="D420:J420"/>
    <mergeCell ref="B417:C417"/>
    <mergeCell ref="D419:J419"/>
    <mergeCell ref="B424:C424"/>
    <mergeCell ref="D426:J426"/>
    <mergeCell ref="D427:J427"/>
    <mergeCell ref="B413:C413"/>
    <mergeCell ref="B416:C416"/>
    <mergeCell ref="D416:F416"/>
    <mergeCell ref="G416:O416"/>
    <mergeCell ref="D413:J413"/>
    <mergeCell ref="D417:E417"/>
    <mergeCell ref="I417:J417"/>
    <mergeCell ref="K417:N417"/>
    <mergeCell ref="B419:C419"/>
    <mergeCell ref="B385:C385"/>
    <mergeCell ref="D385:J385"/>
    <mergeCell ref="B387:C387"/>
    <mergeCell ref="D394:J394"/>
    <mergeCell ref="D395:J395"/>
    <mergeCell ref="D398:F398"/>
    <mergeCell ref="G398:O398"/>
    <mergeCell ref="B399:C399"/>
    <mergeCell ref="D399:E399"/>
    <mergeCell ref="I399:J399"/>
    <mergeCell ref="K399:N399"/>
    <mergeCell ref="B388:C388"/>
    <mergeCell ref="D387:J387"/>
    <mergeCell ref="D388:J388"/>
    <mergeCell ref="B398:C398"/>
    <mergeCell ref="B395:C395"/>
    <mergeCell ref="B391:C391"/>
    <mergeCell ref="D391:J391"/>
    <mergeCell ref="D392:J392"/>
    <mergeCell ref="D390:J390"/>
    <mergeCell ref="B392:C392"/>
    <mergeCell ref="D386:J386"/>
    <mergeCell ref="D374:J375"/>
    <mergeCell ref="D376:J376"/>
    <mergeCell ref="B379:C379"/>
    <mergeCell ref="B382:C382"/>
    <mergeCell ref="D382:F382"/>
    <mergeCell ref="G382:O382"/>
    <mergeCell ref="D383:E383"/>
    <mergeCell ref="I383:J383"/>
    <mergeCell ref="K383:N383"/>
    <mergeCell ref="D379:J379"/>
    <mergeCell ref="B376:C376"/>
    <mergeCell ref="D378:J378"/>
    <mergeCell ref="B383:C383"/>
    <mergeCell ref="B374:C374"/>
    <mergeCell ref="D367:J367"/>
    <mergeCell ref="B368:C368"/>
    <mergeCell ref="B370:C370"/>
    <mergeCell ref="D370:J370"/>
    <mergeCell ref="B373:C373"/>
    <mergeCell ref="D373:J373"/>
    <mergeCell ref="B369:C369"/>
    <mergeCell ref="D369:J369"/>
    <mergeCell ref="B366:C366"/>
    <mergeCell ref="D366:J366"/>
    <mergeCell ref="D368:J368"/>
    <mergeCell ref="D372:J372"/>
    <mergeCell ref="B360:C360"/>
    <mergeCell ref="D360:J360"/>
    <mergeCell ref="B363:C363"/>
    <mergeCell ref="D363:F363"/>
    <mergeCell ref="G363:O363"/>
    <mergeCell ref="B358:C358"/>
    <mergeCell ref="D358:J358"/>
    <mergeCell ref="D364:E364"/>
    <mergeCell ref="I364:J364"/>
    <mergeCell ref="K364:N364"/>
    <mergeCell ref="B364:C364"/>
    <mergeCell ref="B344:C344"/>
    <mergeCell ref="D344:J344"/>
    <mergeCell ref="D339:J339"/>
    <mergeCell ref="D342:J342"/>
    <mergeCell ref="B353:C353"/>
    <mergeCell ref="B355:C355"/>
    <mergeCell ref="D355:J355"/>
    <mergeCell ref="B359:C359"/>
    <mergeCell ref="D359:J359"/>
    <mergeCell ref="D333:F333"/>
    <mergeCell ref="G333:O333"/>
    <mergeCell ref="B334:C334"/>
    <mergeCell ref="D334:E334"/>
    <mergeCell ref="I334:J334"/>
    <mergeCell ref="K334:N334"/>
    <mergeCell ref="B336:C336"/>
    <mergeCell ref="B340:C340"/>
    <mergeCell ref="D340:J340"/>
    <mergeCell ref="B333:C333"/>
    <mergeCell ref="B304:C304"/>
    <mergeCell ref="D304:J304"/>
    <mergeCell ref="D321:J321"/>
    <mergeCell ref="D324:F324"/>
    <mergeCell ref="G324:O324"/>
    <mergeCell ref="D325:E325"/>
    <mergeCell ref="K325:N325"/>
    <mergeCell ref="B327:C327"/>
    <mergeCell ref="B330:C330"/>
    <mergeCell ref="D330:J330"/>
    <mergeCell ref="B325:C325"/>
    <mergeCell ref="D327:J327"/>
    <mergeCell ref="D328:J328"/>
    <mergeCell ref="D320:J320"/>
    <mergeCell ref="B321:C321"/>
    <mergeCell ref="B320:C320"/>
    <mergeCell ref="B316:C316"/>
    <mergeCell ref="D316:J316"/>
    <mergeCell ref="B311:C311"/>
    <mergeCell ref="D306:J306"/>
    <mergeCell ref="D308:J308"/>
    <mergeCell ref="D315:J315"/>
    <mergeCell ref="B314:C314"/>
    <mergeCell ref="D314:J314"/>
    <mergeCell ref="K284:N284"/>
    <mergeCell ref="B286:C286"/>
    <mergeCell ref="D286:J286"/>
    <mergeCell ref="B289:C289"/>
    <mergeCell ref="D289:J289"/>
    <mergeCell ref="B290:C290"/>
    <mergeCell ref="D290:J290"/>
    <mergeCell ref="D292:J292"/>
    <mergeCell ref="B293:C293"/>
    <mergeCell ref="D293:J293"/>
    <mergeCell ref="D287:J287"/>
    <mergeCell ref="B288:C288"/>
    <mergeCell ref="D288:J288"/>
    <mergeCell ref="B284:C284"/>
    <mergeCell ref="D284:E284"/>
    <mergeCell ref="I284:J284"/>
    <mergeCell ref="B275:C275"/>
    <mergeCell ref="D275:J275"/>
    <mergeCell ref="D277:J277"/>
    <mergeCell ref="D278:J278"/>
    <mergeCell ref="B279:C279"/>
    <mergeCell ref="D279:J279"/>
    <mergeCell ref="B283:C283"/>
    <mergeCell ref="D283:F283"/>
    <mergeCell ref="G283:O283"/>
    <mergeCell ref="B280:C280"/>
    <mergeCell ref="D231:J231"/>
    <mergeCell ref="D234:F234"/>
    <mergeCell ref="G234:O234"/>
    <mergeCell ref="B239:C239"/>
    <mergeCell ref="D239:J239"/>
    <mergeCell ref="B240:C240"/>
    <mergeCell ref="D240:J240"/>
    <mergeCell ref="D242:J242"/>
    <mergeCell ref="B243:C243"/>
    <mergeCell ref="D243:J243"/>
    <mergeCell ref="K235:N235"/>
    <mergeCell ref="B237:C237"/>
    <mergeCell ref="B180:C180"/>
    <mergeCell ref="D180:E180"/>
    <mergeCell ref="I180:J180"/>
    <mergeCell ref="K180:N180"/>
    <mergeCell ref="B182:C182"/>
    <mergeCell ref="B179:C179"/>
    <mergeCell ref="B185:C185"/>
    <mergeCell ref="D185:J185"/>
    <mergeCell ref="B217:C217"/>
    <mergeCell ref="D217:J217"/>
    <mergeCell ref="K193:N193"/>
    <mergeCell ref="B195:C195"/>
    <mergeCell ref="D195:J195"/>
    <mergeCell ref="B197:C197"/>
    <mergeCell ref="D200:J200"/>
    <mergeCell ref="B201:C201"/>
    <mergeCell ref="B206:C206"/>
    <mergeCell ref="D206:F206"/>
    <mergeCell ref="D210:J210"/>
    <mergeCell ref="G206:O206"/>
    <mergeCell ref="D201:J201"/>
    <mergeCell ref="B202:C202"/>
    <mergeCell ref="D202:J202"/>
    <mergeCell ref="B203:C203"/>
    <mergeCell ref="B166:C166"/>
    <mergeCell ref="D166:J166"/>
    <mergeCell ref="B168:C168"/>
    <mergeCell ref="B171:C171"/>
    <mergeCell ref="D171:F171"/>
    <mergeCell ref="G171:O171"/>
    <mergeCell ref="B172:C172"/>
    <mergeCell ref="D172:E172"/>
    <mergeCell ref="K172:N172"/>
    <mergeCell ref="B152:C152"/>
    <mergeCell ref="D152:J152"/>
    <mergeCell ref="D155:F155"/>
    <mergeCell ref="G155:O155"/>
    <mergeCell ref="D156:E156"/>
    <mergeCell ref="K156:N156"/>
    <mergeCell ref="B158:C158"/>
    <mergeCell ref="B163:C163"/>
    <mergeCell ref="D163:F163"/>
    <mergeCell ref="G163:O163"/>
    <mergeCell ref="D76:J76"/>
    <mergeCell ref="D77:J77"/>
    <mergeCell ref="B78:C78"/>
    <mergeCell ref="D78:J78"/>
    <mergeCell ref="D81:F81"/>
    <mergeCell ref="G81:O81"/>
    <mergeCell ref="D82:E82"/>
    <mergeCell ref="I82:J82"/>
    <mergeCell ref="K82:N82"/>
    <mergeCell ref="B77:C77"/>
    <mergeCell ref="B81:C81"/>
    <mergeCell ref="B82:C82"/>
    <mergeCell ref="B49:C49"/>
    <mergeCell ref="D49:J49"/>
    <mergeCell ref="D52:F52"/>
    <mergeCell ref="G52:O52"/>
    <mergeCell ref="B70:C70"/>
    <mergeCell ref="D70:J70"/>
    <mergeCell ref="B71:C71"/>
    <mergeCell ref="B74:C74"/>
    <mergeCell ref="D74:J74"/>
    <mergeCell ref="B62:C62"/>
    <mergeCell ref="D64:J64"/>
    <mergeCell ref="D65:J65"/>
    <mergeCell ref="B66:C66"/>
    <mergeCell ref="D66:J66"/>
    <mergeCell ref="B67:C67"/>
    <mergeCell ref="D67:J67"/>
    <mergeCell ref="B73:C73"/>
    <mergeCell ref="D73:J73"/>
    <mergeCell ref="D69:J69"/>
    <mergeCell ref="D71:J71"/>
    <mergeCell ref="B72:C72"/>
    <mergeCell ref="D72:J72"/>
    <mergeCell ref="D62:E62"/>
    <mergeCell ref="I62:J62"/>
    <mergeCell ref="B45:C45"/>
    <mergeCell ref="D45:J45"/>
    <mergeCell ref="B46:C46"/>
    <mergeCell ref="D46:J46"/>
    <mergeCell ref="D47:J47"/>
    <mergeCell ref="D48:J48"/>
    <mergeCell ref="D44:J44"/>
    <mergeCell ref="B47:C47"/>
    <mergeCell ref="B36:C36"/>
    <mergeCell ref="D36:J36"/>
    <mergeCell ref="B37:C37"/>
    <mergeCell ref="D37:J37"/>
    <mergeCell ref="D39:J39"/>
    <mergeCell ref="B40:C40"/>
    <mergeCell ref="B48:C48"/>
    <mergeCell ref="D40:J40"/>
    <mergeCell ref="B41:C41"/>
    <mergeCell ref="D41:J41"/>
    <mergeCell ref="B42:C42"/>
    <mergeCell ref="D42:J42"/>
    <mergeCell ref="D203:J203"/>
    <mergeCell ref="D196:J196"/>
    <mergeCell ref="B278:C278"/>
    <mergeCell ref="D280:J280"/>
    <mergeCell ref="D197:J197"/>
    <mergeCell ref="B198:C198"/>
    <mergeCell ref="D198:J198"/>
    <mergeCell ref="K207:N207"/>
    <mergeCell ref="D209:J209"/>
    <mergeCell ref="B207:C207"/>
    <mergeCell ref="D207:E207"/>
    <mergeCell ref="I207:J207"/>
    <mergeCell ref="D224:J224"/>
    <mergeCell ref="D216:J216"/>
    <mergeCell ref="B211:C211"/>
    <mergeCell ref="D211:J211"/>
    <mergeCell ref="D212:J212"/>
    <mergeCell ref="D214:J214"/>
    <mergeCell ref="B209:C209"/>
    <mergeCell ref="D223:J223"/>
    <mergeCell ref="B212:C212"/>
    <mergeCell ref="B215:C215"/>
    <mergeCell ref="D215:J215"/>
    <mergeCell ref="B216:C216"/>
    <mergeCell ref="D9:E9"/>
    <mergeCell ref="I9:J9"/>
    <mergeCell ref="K9:N9"/>
    <mergeCell ref="D34:J34"/>
    <mergeCell ref="B35:C35"/>
    <mergeCell ref="D35:J35"/>
    <mergeCell ref="B28:C28"/>
    <mergeCell ref="B29:C29"/>
    <mergeCell ref="B31:C31"/>
    <mergeCell ref="D31:J31"/>
    <mergeCell ref="D32:J32"/>
    <mergeCell ref="B25:C25"/>
    <mergeCell ref="D25:J25"/>
    <mergeCell ref="D28:F28"/>
    <mergeCell ref="G28:O28"/>
    <mergeCell ref="D29:E29"/>
    <mergeCell ref="I29:J29"/>
    <mergeCell ref="K29:N29"/>
    <mergeCell ref="B33:C33"/>
    <mergeCell ref="D33:J33"/>
    <mergeCell ref="B34:C34"/>
    <mergeCell ref="B1:M1"/>
    <mergeCell ref="B2:M2"/>
    <mergeCell ref="B24:C24"/>
    <mergeCell ref="D16:J16"/>
    <mergeCell ref="B17:C17"/>
    <mergeCell ref="D17:J17"/>
    <mergeCell ref="D19:J19"/>
    <mergeCell ref="B20:C20"/>
    <mergeCell ref="D20:J20"/>
    <mergeCell ref="B11:C11"/>
    <mergeCell ref="D22:J22"/>
    <mergeCell ref="D23:J23"/>
    <mergeCell ref="D24:J24"/>
    <mergeCell ref="D11:J11"/>
    <mergeCell ref="D12:J12"/>
    <mergeCell ref="B13:C13"/>
    <mergeCell ref="D13:J13"/>
    <mergeCell ref="B14:C14"/>
    <mergeCell ref="D14:J14"/>
    <mergeCell ref="B23:C23"/>
    <mergeCell ref="B8:C8"/>
    <mergeCell ref="D8:F8"/>
    <mergeCell ref="G8:O8"/>
    <mergeCell ref="B9:C9"/>
    <mergeCell ref="B61:C61"/>
    <mergeCell ref="B52:C52"/>
    <mergeCell ref="B53:C53"/>
    <mergeCell ref="D57:J57"/>
    <mergeCell ref="B58:C58"/>
    <mergeCell ref="D58:J58"/>
    <mergeCell ref="D61:F61"/>
    <mergeCell ref="G61:O61"/>
    <mergeCell ref="D53:E53"/>
    <mergeCell ref="K53:N53"/>
    <mergeCell ref="B55:C55"/>
    <mergeCell ref="D55:J55"/>
    <mergeCell ref="D56:J56"/>
    <mergeCell ref="B57:C57"/>
    <mergeCell ref="K62:N62"/>
    <mergeCell ref="B64:C64"/>
    <mergeCell ref="B93:C93"/>
    <mergeCell ref="D93:J93"/>
    <mergeCell ref="B97:C97"/>
    <mergeCell ref="B101:C101"/>
    <mergeCell ref="B102:C102"/>
    <mergeCell ref="B94:C94"/>
    <mergeCell ref="D94:J94"/>
    <mergeCell ref="D96:J96"/>
    <mergeCell ref="D97:J97"/>
    <mergeCell ref="B98:C98"/>
    <mergeCell ref="D98:J98"/>
    <mergeCell ref="D101:F101"/>
    <mergeCell ref="G101:O101"/>
    <mergeCell ref="D102:E102"/>
    <mergeCell ref="I102:J102"/>
    <mergeCell ref="K102:N102"/>
    <mergeCell ref="D89:J89"/>
    <mergeCell ref="D91:J91"/>
    <mergeCell ref="B92:C92"/>
    <mergeCell ref="D92:J92"/>
    <mergeCell ref="D84:J84"/>
    <mergeCell ref="D85:J85"/>
    <mergeCell ref="B84:C84"/>
    <mergeCell ref="B90:C90"/>
    <mergeCell ref="D90:J90"/>
    <mergeCell ref="B91:C91"/>
    <mergeCell ref="B86:C86"/>
    <mergeCell ref="D86:J86"/>
    <mergeCell ref="B87:C87"/>
    <mergeCell ref="D87:J87"/>
    <mergeCell ref="B111:C111"/>
    <mergeCell ref="D110:J110"/>
    <mergeCell ref="D111:J111"/>
    <mergeCell ref="B104:C104"/>
    <mergeCell ref="B108:C108"/>
    <mergeCell ref="D108:J108"/>
    <mergeCell ref="D104:J104"/>
    <mergeCell ref="D105:J105"/>
    <mergeCell ref="B106:C106"/>
    <mergeCell ref="D106:J106"/>
    <mergeCell ref="B107:C107"/>
    <mergeCell ref="D107:J107"/>
    <mergeCell ref="B112:C112"/>
    <mergeCell ref="D112:J112"/>
    <mergeCell ref="B114:C114"/>
    <mergeCell ref="D115:J116"/>
    <mergeCell ref="B117:C117"/>
    <mergeCell ref="D117:J117"/>
    <mergeCell ref="B113:C113"/>
    <mergeCell ref="B124:C124"/>
    <mergeCell ref="D113:J113"/>
    <mergeCell ref="D114:J114"/>
    <mergeCell ref="B115:C115"/>
    <mergeCell ref="B127:C127"/>
    <mergeCell ref="D127:J127"/>
    <mergeCell ref="D129:J129"/>
    <mergeCell ref="B130:C130"/>
    <mergeCell ref="D130:J130"/>
    <mergeCell ref="B118:C118"/>
    <mergeCell ref="D118:J118"/>
    <mergeCell ref="D124:F124"/>
    <mergeCell ref="G124:O124"/>
    <mergeCell ref="B125:C125"/>
    <mergeCell ref="D125:E125"/>
    <mergeCell ref="I125:J125"/>
    <mergeCell ref="K125:N125"/>
    <mergeCell ref="D128:J128"/>
    <mergeCell ref="D120:J120"/>
    <mergeCell ref="B121:C121"/>
    <mergeCell ref="D121:J121"/>
    <mergeCell ref="B140:C140"/>
    <mergeCell ref="B129:C129"/>
    <mergeCell ref="D132:J132"/>
    <mergeCell ref="D133:J133"/>
    <mergeCell ref="B134:C134"/>
    <mergeCell ref="D134:J134"/>
    <mergeCell ref="D135:J135"/>
    <mergeCell ref="B138:C138"/>
    <mergeCell ref="B135:C135"/>
    <mergeCell ref="B133:C133"/>
    <mergeCell ref="D138:F138"/>
    <mergeCell ref="G138:O139"/>
    <mergeCell ref="D140:E140"/>
    <mergeCell ref="I140:J140"/>
    <mergeCell ref="K140:N140"/>
    <mergeCell ref="B151:C151"/>
    <mergeCell ref="D142:J142"/>
    <mergeCell ref="D143:J143"/>
    <mergeCell ref="B144:C144"/>
    <mergeCell ref="B148:C148"/>
    <mergeCell ref="D148:J148"/>
    <mergeCell ref="B149:C149"/>
    <mergeCell ref="D149:J150"/>
    <mergeCell ref="D151:J151"/>
    <mergeCell ref="D147:J147"/>
    <mergeCell ref="B142:C142"/>
    <mergeCell ref="D144:J144"/>
    <mergeCell ref="B145:C145"/>
    <mergeCell ref="D145:J145"/>
    <mergeCell ref="B164:C164"/>
    <mergeCell ref="D158:J158"/>
    <mergeCell ref="D159:J159"/>
    <mergeCell ref="B160:C160"/>
    <mergeCell ref="D160:J160"/>
    <mergeCell ref="D164:E164"/>
    <mergeCell ref="K164:N164"/>
    <mergeCell ref="B155:C155"/>
    <mergeCell ref="B156:C156"/>
    <mergeCell ref="B174:C174"/>
    <mergeCell ref="D174:J174"/>
    <mergeCell ref="D175:J175"/>
    <mergeCell ref="D167:J167"/>
    <mergeCell ref="D168:J168"/>
    <mergeCell ref="B193:C193"/>
    <mergeCell ref="D187:J187"/>
    <mergeCell ref="B188:C188"/>
    <mergeCell ref="D188:J188"/>
    <mergeCell ref="B189:C189"/>
    <mergeCell ref="D189:J189"/>
    <mergeCell ref="D182:J182"/>
    <mergeCell ref="D183:J183"/>
    <mergeCell ref="B184:C184"/>
    <mergeCell ref="D184:J184"/>
    <mergeCell ref="B192:C192"/>
    <mergeCell ref="D192:F192"/>
    <mergeCell ref="G192:O192"/>
    <mergeCell ref="D193:E193"/>
    <mergeCell ref="I193:J193"/>
    <mergeCell ref="B176:C176"/>
    <mergeCell ref="D176:J176"/>
    <mergeCell ref="D179:F179"/>
    <mergeCell ref="G179:O179"/>
    <mergeCell ref="B220:C220"/>
    <mergeCell ref="B223:C223"/>
    <mergeCell ref="D238:J238"/>
    <mergeCell ref="D226:J226"/>
    <mergeCell ref="D229:J229"/>
    <mergeCell ref="B234:C234"/>
    <mergeCell ref="D237:J237"/>
    <mergeCell ref="B230:C230"/>
    <mergeCell ref="D230:J230"/>
    <mergeCell ref="B235:C235"/>
    <mergeCell ref="D235:E235"/>
    <mergeCell ref="I235:J235"/>
    <mergeCell ref="D220:F220"/>
    <mergeCell ref="G220:O220"/>
    <mergeCell ref="B221:C221"/>
    <mergeCell ref="D221:E221"/>
    <mergeCell ref="I221:J221"/>
    <mergeCell ref="K221:N221"/>
    <mergeCell ref="B225:C225"/>
    <mergeCell ref="D225:J225"/>
    <mergeCell ref="B226:C226"/>
    <mergeCell ref="D228:J228"/>
    <mergeCell ref="B229:C229"/>
    <mergeCell ref="B231:C231"/>
    <mergeCell ref="B244:C244"/>
    <mergeCell ref="D244:J244"/>
    <mergeCell ref="D245:J245"/>
    <mergeCell ref="B249:C249"/>
    <mergeCell ref="D249:E249"/>
    <mergeCell ref="I249:J249"/>
    <mergeCell ref="K249:N249"/>
    <mergeCell ref="B245:C245"/>
    <mergeCell ref="B248:C248"/>
    <mergeCell ref="D248:F248"/>
    <mergeCell ref="G248:O248"/>
    <mergeCell ref="B251:C251"/>
    <mergeCell ref="B262:C262"/>
    <mergeCell ref="D264:J264"/>
    <mergeCell ref="D265:J265"/>
    <mergeCell ref="B253:C253"/>
    <mergeCell ref="D255:J255"/>
    <mergeCell ref="D253:J253"/>
    <mergeCell ref="B259:C259"/>
    <mergeCell ref="B260:C260"/>
    <mergeCell ref="D262:J262"/>
    <mergeCell ref="B265:C265"/>
    <mergeCell ref="D251:J251"/>
    <mergeCell ref="D252:J252"/>
    <mergeCell ref="B254:C254"/>
    <mergeCell ref="D254:J254"/>
    <mergeCell ref="B255:C255"/>
    <mergeCell ref="D257:J257"/>
    <mergeCell ref="B258:C258"/>
    <mergeCell ref="D258:J258"/>
    <mergeCell ref="D259:J259"/>
    <mergeCell ref="D260:J261"/>
    <mergeCell ref="B271:C271"/>
    <mergeCell ref="B273:C273"/>
    <mergeCell ref="D273:J273"/>
    <mergeCell ref="D274:J274"/>
    <mergeCell ref="B268:C268"/>
    <mergeCell ref="D268:F268"/>
    <mergeCell ref="G268:O268"/>
    <mergeCell ref="B269:C269"/>
    <mergeCell ref="D269:E269"/>
    <mergeCell ref="K269:N269"/>
    <mergeCell ref="D271:J271"/>
    <mergeCell ref="D272:J272"/>
    <mergeCell ref="B274:C274"/>
    <mergeCell ref="I269:J269"/>
    <mergeCell ref="B294:C294"/>
    <mergeCell ref="D294:J294"/>
    <mergeCell ref="D295:J295"/>
    <mergeCell ref="B299:C299"/>
    <mergeCell ref="D302:J302"/>
    <mergeCell ref="D303:J303"/>
    <mergeCell ref="B295:C295"/>
    <mergeCell ref="B298:C298"/>
    <mergeCell ref="D298:F298"/>
    <mergeCell ref="G298:O298"/>
    <mergeCell ref="D299:E299"/>
    <mergeCell ref="I299:J299"/>
    <mergeCell ref="K299:N299"/>
    <mergeCell ref="B301:C301"/>
    <mergeCell ref="D301:J301"/>
    <mergeCell ref="B303:C303"/>
    <mergeCell ref="B317:C317"/>
    <mergeCell ref="D317:J317"/>
    <mergeCell ref="B307:C307"/>
    <mergeCell ref="D307:J307"/>
    <mergeCell ref="B308:C308"/>
    <mergeCell ref="D311:F311"/>
    <mergeCell ref="G311:O311"/>
    <mergeCell ref="B312:C312"/>
    <mergeCell ref="D312:E312"/>
    <mergeCell ref="I312:J312"/>
    <mergeCell ref="K312:N312"/>
    <mergeCell ref="D319:J319"/>
    <mergeCell ref="B338:C338"/>
    <mergeCell ref="D338:J338"/>
    <mergeCell ref="D336:J336"/>
    <mergeCell ref="D337:J337"/>
    <mergeCell ref="B339:C339"/>
    <mergeCell ref="B343:C343"/>
    <mergeCell ref="D343:J343"/>
    <mergeCell ref="D357:J357"/>
    <mergeCell ref="B350:C350"/>
    <mergeCell ref="D353:J353"/>
    <mergeCell ref="D354:J354"/>
    <mergeCell ref="D346:J346"/>
    <mergeCell ref="D347:J347"/>
    <mergeCell ref="D350:F350"/>
    <mergeCell ref="G350:O350"/>
    <mergeCell ref="B351:C351"/>
    <mergeCell ref="D351:E351"/>
    <mergeCell ref="I351:J351"/>
    <mergeCell ref="K351:N351"/>
    <mergeCell ref="B347:C347"/>
    <mergeCell ref="B324:C324"/>
    <mergeCell ref="B329:C329"/>
    <mergeCell ref="D329:J329"/>
    <mergeCell ref="B401:C401"/>
    <mergeCell ref="D401:J401"/>
    <mergeCell ref="D402:J402"/>
    <mergeCell ref="D404:J404"/>
    <mergeCell ref="D412:J412"/>
    <mergeCell ref="D406:J406"/>
    <mergeCell ref="B410:C410"/>
    <mergeCell ref="B403:C403"/>
    <mergeCell ref="D403:J403"/>
    <mergeCell ref="B404:C404"/>
    <mergeCell ref="B407:C407"/>
    <mergeCell ref="D407:J407"/>
    <mergeCell ref="B408:C408"/>
    <mergeCell ref="D408:J409"/>
    <mergeCell ref="D410:J410"/>
    <mergeCell ref="B430:C430"/>
    <mergeCell ref="D430:F430"/>
    <mergeCell ref="G430:O430"/>
    <mergeCell ref="B461:C461"/>
    <mergeCell ref="B449:C449"/>
    <mergeCell ref="D449:J449"/>
    <mergeCell ref="B452:C452"/>
    <mergeCell ref="D452:J452"/>
    <mergeCell ref="B445:C445"/>
    <mergeCell ref="D448:J448"/>
    <mergeCell ref="D461:J461"/>
    <mergeCell ref="D454:J454"/>
    <mergeCell ref="D458:F458"/>
    <mergeCell ref="G458:O458"/>
    <mergeCell ref="B459:C459"/>
    <mergeCell ref="D459:E459"/>
    <mergeCell ref="I459:J459"/>
    <mergeCell ref="K459:N459"/>
    <mergeCell ref="B455:C455"/>
    <mergeCell ref="D455:J455"/>
    <mergeCell ref="B458:C458"/>
    <mergeCell ref="D451:J451"/>
    <mergeCell ref="D431:E431"/>
    <mergeCell ref="I431:J431"/>
    <mergeCell ref="B466:C466"/>
    <mergeCell ref="B469:C469"/>
    <mergeCell ref="D469:J469"/>
    <mergeCell ref="D462:J462"/>
    <mergeCell ref="B463:C463"/>
    <mergeCell ref="D463:J463"/>
    <mergeCell ref="D466:F466"/>
    <mergeCell ref="G466:O466"/>
    <mergeCell ref="B467:C467"/>
    <mergeCell ref="D467:E467"/>
    <mergeCell ref="I467:J467"/>
    <mergeCell ref="K467:N467"/>
    <mergeCell ref="B477:C477"/>
    <mergeCell ref="D477:J477"/>
    <mergeCell ref="B485:C485"/>
    <mergeCell ref="D485:J485"/>
    <mergeCell ref="B487:C487"/>
    <mergeCell ref="D478:J478"/>
    <mergeCell ref="B479:C479"/>
    <mergeCell ref="D479:J479"/>
    <mergeCell ref="B482:C482"/>
    <mergeCell ref="D482:F482"/>
    <mergeCell ref="G482:O482"/>
    <mergeCell ref="D483:E483"/>
    <mergeCell ref="I483:J483"/>
    <mergeCell ref="K483:N483"/>
    <mergeCell ref="D486:J486"/>
    <mergeCell ref="D487:J487"/>
    <mergeCell ref="B483:C483"/>
    <mergeCell ref="G504:O504"/>
    <mergeCell ref="D505:E505"/>
    <mergeCell ref="I505:J505"/>
    <mergeCell ref="K505:N505"/>
    <mergeCell ref="B493:C493"/>
    <mergeCell ref="D493:J493"/>
    <mergeCell ref="D496:F496"/>
    <mergeCell ref="G496:O496"/>
    <mergeCell ref="B497:C497"/>
    <mergeCell ref="D497:E497"/>
    <mergeCell ref="I497:J497"/>
    <mergeCell ref="K497:N497"/>
    <mergeCell ref="B521:C521"/>
    <mergeCell ref="D521:J521"/>
    <mergeCell ref="D522:J522"/>
    <mergeCell ref="B523:C523"/>
    <mergeCell ref="D523:J523"/>
    <mergeCell ref="B537:C537"/>
    <mergeCell ref="B532:C532"/>
    <mergeCell ref="B533:C533"/>
    <mergeCell ref="B527:C527"/>
    <mergeCell ref="B529:C529"/>
    <mergeCell ref="D529:J529"/>
    <mergeCell ref="D533:J533"/>
    <mergeCell ref="B534:C534"/>
    <mergeCell ref="D534:J534"/>
    <mergeCell ref="D537:F537"/>
    <mergeCell ref="G537:O537"/>
    <mergeCell ref="B526:C526"/>
    <mergeCell ref="D526:F526"/>
    <mergeCell ref="G526:O526"/>
    <mergeCell ref="D527:E527"/>
    <mergeCell ref="K527:N527"/>
    <mergeCell ref="D530:J530"/>
    <mergeCell ref="B531:C531"/>
    <mergeCell ref="D531:J531"/>
  </mergeCells>
  <pageMargins left="0.23622047244094491" right="0.23622047244094491" top="0.23622047244094491" bottom="0.23622047244094491" header="0" footer="0"/>
  <pageSetup paperSize="9" scale="96" fitToWidth="0" fitToHeight="0" orientation="portrait" r:id="rId1"/>
  <headerFooter alignWithMargins="0"/>
  <rowBreaks count="11" manualBreakCount="11">
    <brk id="60" max="16383" man="1"/>
    <brk id="100" max="16383" man="1"/>
    <brk id="154" max="16383" man="1"/>
    <brk id="205" max="16383" man="1"/>
    <brk id="247" max="16383" man="1"/>
    <brk id="297" max="16383" man="1"/>
    <brk id="349" max="16383" man="1"/>
    <brk id="397" max="16383" man="1"/>
    <brk id="457" max="16383" man="1"/>
    <brk id="517" max="16383" man="1"/>
    <brk id="628" max="16383" man="1"/>
  </rowBreaks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tabColor rgb="FF00B050"/>
    <outlinePr summaryBelow="0" summaryRight="0"/>
    <pageSetUpPr autoPageBreaks="0"/>
  </sheetPr>
  <dimension ref="B1:O844"/>
  <sheetViews>
    <sheetView showGridLines="0" showOutlineSymbols="0" view="pageBreakPreview" zoomScaleNormal="100" zoomScaleSheetLayoutView="100" workbookViewId="0">
      <selection activeCell="K35" sqref="K35"/>
    </sheetView>
  </sheetViews>
  <sheetFormatPr baseColWidth="10" defaultColWidth="11.44140625" defaultRowHeight="12.75" customHeight="1"/>
  <cols>
    <col min="1" max="1" width="1.5546875" style="35" customWidth="1"/>
    <col min="2" max="2" width="4.109375" style="35" customWidth="1"/>
    <col min="3" max="3" width="7.33203125" style="35" customWidth="1"/>
    <col min="4" max="4" width="2.33203125" style="35" customWidth="1"/>
    <col min="5" max="5" width="3" style="35" customWidth="1"/>
    <col min="6" max="6" width="8" style="35" customWidth="1"/>
    <col min="7" max="7" width="9.44140625" style="35" customWidth="1"/>
    <col min="8" max="8" width="10.44140625" style="35" customWidth="1"/>
    <col min="9" max="9" width="2.6640625" style="35" customWidth="1"/>
    <col min="10" max="10" width="10.44140625" style="35" customWidth="1"/>
    <col min="11" max="11" width="5.6640625" style="35" customWidth="1"/>
    <col min="12" max="12" width="8" style="35" customWidth="1"/>
    <col min="13" max="13" width="9.33203125" style="35" customWidth="1"/>
    <col min="14" max="14" width="9.88671875" style="35" customWidth="1"/>
    <col min="15" max="15" width="11.5546875" style="35" customWidth="1"/>
    <col min="16" max="16" width="1.109375" style="35" customWidth="1"/>
    <col min="17" max="256" width="6.88671875" style="35" customWidth="1"/>
    <col min="257" max="257" width="5.6640625" style="35" customWidth="1"/>
    <col min="258" max="258" width="4.109375" style="35" customWidth="1"/>
    <col min="259" max="259" width="7.33203125" style="35" customWidth="1"/>
    <col min="260" max="260" width="2.33203125" style="35" customWidth="1"/>
    <col min="261" max="261" width="3" style="35" customWidth="1"/>
    <col min="262" max="262" width="5.109375" style="35" customWidth="1"/>
    <col min="263" max="263" width="10.109375" style="35" customWidth="1"/>
    <col min="264" max="264" width="10.44140625" style="35" customWidth="1"/>
    <col min="265" max="265" width="2.6640625" style="35" customWidth="1"/>
    <col min="266" max="266" width="8" style="35" customWidth="1"/>
    <col min="267" max="267" width="5.6640625" style="35" customWidth="1"/>
    <col min="268" max="268" width="8" style="35" customWidth="1"/>
    <col min="269" max="270" width="9.33203125" style="35" customWidth="1"/>
    <col min="271" max="271" width="11.5546875" style="35" customWidth="1"/>
    <col min="272" max="512" width="6.88671875" style="35" customWidth="1"/>
    <col min="513" max="513" width="5.6640625" style="35" customWidth="1"/>
    <col min="514" max="514" width="4.109375" style="35" customWidth="1"/>
    <col min="515" max="515" width="7.33203125" style="35" customWidth="1"/>
    <col min="516" max="516" width="2.33203125" style="35" customWidth="1"/>
    <col min="517" max="517" width="3" style="35" customWidth="1"/>
    <col min="518" max="518" width="5.109375" style="35" customWidth="1"/>
    <col min="519" max="519" width="10.109375" style="35" customWidth="1"/>
    <col min="520" max="520" width="10.44140625" style="35" customWidth="1"/>
    <col min="521" max="521" width="2.6640625" style="35" customWidth="1"/>
    <col min="522" max="522" width="8" style="35" customWidth="1"/>
    <col min="523" max="523" width="5.6640625" style="35" customWidth="1"/>
    <col min="524" max="524" width="8" style="35" customWidth="1"/>
    <col min="525" max="526" width="9.33203125" style="35" customWidth="1"/>
    <col min="527" max="527" width="11.5546875" style="35" customWidth="1"/>
    <col min="528" max="768" width="6.88671875" style="35" customWidth="1"/>
    <col min="769" max="769" width="5.6640625" style="35" customWidth="1"/>
    <col min="770" max="770" width="4.109375" style="35" customWidth="1"/>
    <col min="771" max="771" width="7.33203125" style="35" customWidth="1"/>
    <col min="772" max="772" width="2.33203125" style="35" customWidth="1"/>
    <col min="773" max="773" width="3" style="35" customWidth="1"/>
    <col min="774" max="774" width="5.109375" style="35" customWidth="1"/>
    <col min="775" max="775" width="10.109375" style="35" customWidth="1"/>
    <col min="776" max="776" width="10.44140625" style="35" customWidth="1"/>
    <col min="777" max="777" width="2.6640625" style="35" customWidth="1"/>
    <col min="778" max="778" width="8" style="35" customWidth="1"/>
    <col min="779" max="779" width="5.6640625" style="35" customWidth="1"/>
    <col min="780" max="780" width="8" style="35" customWidth="1"/>
    <col min="781" max="782" width="9.33203125" style="35" customWidth="1"/>
    <col min="783" max="783" width="11.5546875" style="35" customWidth="1"/>
    <col min="784" max="1024" width="6.88671875" style="35" customWidth="1"/>
    <col min="1025" max="1025" width="5.6640625" style="35" customWidth="1"/>
    <col min="1026" max="1026" width="4.109375" style="35" customWidth="1"/>
    <col min="1027" max="1027" width="7.33203125" style="35" customWidth="1"/>
    <col min="1028" max="1028" width="2.33203125" style="35" customWidth="1"/>
    <col min="1029" max="1029" width="3" style="35" customWidth="1"/>
    <col min="1030" max="1030" width="5.109375" style="35" customWidth="1"/>
    <col min="1031" max="1031" width="10.109375" style="35" customWidth="1"/>
    <col min="1032" max="1032" width="10.44140625" style="35" customWidth="1"/>
    <col min="1033" max="1033" width="2.6640625" style="35" customWidth="1"/>
    <col min="1034" max="1034" width="8" style="35" customWidth="1"/>
    <col min="1035" max="1035" width="5.6640625" style="35" customWidth="1"/>
    <col min="1036" max="1036" width="8" style="35" customWidth="1"/>
    <col min="1037" max="1038" width="9.33203125" style="35" customWidth="1"/>
    <col min="1039" max="1039" width="11.5546875" style="35" customWidth="1"/>
    <col min="1040" max="1280" width="6.88671875" style="35" customWidth="1"/>
    <col min="1281" max="1281" width="5.6640625" style="35" customWidth="1"/>
    <col min="1282" max="1282" width="4.109375" style="35" customWidth="1"/>
    <col min="1283" max="1283" width="7.33203125" style="35" customWidth="1"/>
    <col min="1284" max="1284" width="2.33203125" style="35" customWidth="1"/>
    <col min="1285" max="1285" width="3" style="35" customWidth="1"/>
    <col min="1286" max="1286" width="5.109375" style="35" customWidth="1"/>
    <col min="1287" max="1287" width="10.109375" style="35" customWidth="1"/>
    <col min="1288" max="1288" width="10.44140625" style="35" customWidth="1"/>
    <col min="1289" max="1289" width="2.6640625" style="35" customWidth="1"/>
    <col min="1290" max="1290" width="8" style="35" customWidth="1"/>
    <col min="1291" max="1291" width="5.6640625" style="35" customWidth="1"/>
    <col min="1292" max="1292" width="8" style="35" customWidth="1"/>
    <col min="1293" max="1294" width="9.33203125" style="35" customWidth="1"/>
    <col min="1295" max="1295" width="11.5546875" style="35" customWidth="1"/>
    <col min="1296" max="1536" width="6.88671875" style="35" customWidth="1"/>
    <col min="1537" max="1537" width="5.6640625" style="35" customWidth="1"/>
    <col min="1538" max="1538" width="4.109375" style="35" customWidth="1"/>
    <col min="1539" max="1539" width="7.33203125" style="35" customWidth="1"/>
    <col min="1540" max="1540" width="2.33203125" style="35" customWidth="1"/>
    <col min="1541" max="1541" width="3" style="35" customWidth="1"/>
    <col min="1542" max="1542" width="5.109375" style="35" customWidth="1"/>
    <col min="1543" max="1543" width="10.109375" style="35" customWidth="1"/>
    <col min="1544" max="1544" width="10.44140625" style="35" customWidth="1"/>
    <col min="1545" max="1545" width="2.6640625" style="35" customWidth="1"/>
    <col min="1546" max="1546" width="8" style="35" customWidth="1"/>
    <col min="1547" max="1547" width="5.6640625" style="35" customWidth="1"/>
    <col min="1548" max="1548" width="8" style="35" customWidth="1"/>
    <col min="1549" max="1550" width="9.33203125" style="35" customWidth="1"/>
    <col min="1551" max="1551" width="11.5546875" style="35" customWidth="1"/>
    <col min="1552" max="1792" width="6.88671875" style="35" customWidth="1"/>
    <col min="1793" max="1793" width="5.6640625" style="35" customWidth="1"/>
    <col min="1794" max="1794" width="4.109375" style="35" customWidth="1"/>
    <col min="1795" max="1795" width="7.33203125" style="35" customWidth="1"/>
    <col min="1796" max="1796" width="2.33203125" style="35" customWidth="1"/>
    <col min="1797" max="1797" width="3" style="35" customWidth="1"/>
    <col min="1798" max="1798" width="5.109375" style="35" customWidth="1"/>
    <col min="1799" max="1799" width="10.109375" style="35" customWidth="1"/>
    <col min="1800" max="1800" width="10.44140625" style="35" customWidth="1"/>
    <col min="1801" max="1801" width="2.6640625" style="35" customWidth="1"/>
    <col min="1802" max="1802" width="8" style="35" customWidth="1"/>
    <col min="1803" max="1803" width="5.6640625" style="35" customWidth="1"/>
    <col min="1804" max="1804" width="8" style="35" customWidth="1"/>
    <col min="1805" max="1806" width="9.33203125" style="35" customWidth="1"/>
    <col min="1807" max="1807" width="11.5546875" style="35" customWidth="1"/>
    <col min="1808" max="2048" width="6.88671875" style="35" customWidth="1"/>
    <col min="2049" max="2049" width="5.6640625" style="35" customWidth="1"/>
    <col min="2050" max="2050" width="4.109375" style="35" customWidth="1"/>
    <col min="2051" max="2051" width="7.33203125" style="35" customWidth="1"/>
    <col min="2052" max="2052" width="2.33203125" style="35" customWidth="1"/>
    <col min="2053" max="2053" width="3" style="35" customWidth="1"/>
    <col min="2054" max="2054" width="5.109375" style="35" customWidth="1"/>
    <col min="2055" max="2055" width="10.109375" style="35" customWidth="1"/>
    <col min="2056" max="2056" width="10.44140625" style="35" customWidth="1"/>
    <col min="2057" max="2057" width="2.6640625" style="35" customWidth="1"/>
    <col min="2058" max="2058" width="8" style="35" customWidth="1"/>
    <col min="2059" max="2059" width="5.6640625" style="35" customWidth="1"/>
    <col min="2060" max="2060" width="8" style="35" customWidth="1"/>
    <col min="2061" max="2062" width="9.33203125" style="35" customWidth="1"/>
    <col min="2063" max="2063" width="11.5546875" style="35" customWidth="1"/>
    <col min="2064" max="2304" width="6.88671875" style="35" customWidth="1"/>
    <col min="2305" max="2305" width="5.6640625" style="35" customWidth="1"/>
    <col min="2306" max="2306" width="4.109375" style="35" customWidth="1"/>
    <col min="2307" max="2307" width="7.33203125" style="35" customWidth="1"/>
    <col min="2308" max="2308" width="2.33203125" style="35" customWidth="1"/>
    <col min="2309" max="2309" width="3" style="35" customWidth="1"/>
    <col min="2310" max="2310" width="5.109375" style="35" customWidth="1"/>
    <col min="2311" max="2311" width="10.109375" style="35" customWidth="1"/>
    <col min="2312" max="2312" width="10.44140625" style="35" customWidth="1"/>
    <col min="2313" max="2313" width="2.6640625" style="35" customWidth="1"/>
    <col min="2314" max="2314" width="8" style="35" customWidth="1"/>
    <col min="2315" max="2315" width="5.6640625" style="35" customWidth="1"/>
    <col min="2316" max="2316" width="8" style="35" customWidth="1"/>
    <col min="2317" max="2318" width="9.33203125" style="35" customWidth="1"/>
    <col min="2319" max="2319" width="11.5546875" style="35" customWidth="1"/>
    <col min="2320" max="2560" width="6.88671875" style="35" customWidth="1"/>
    <col min="2561" max="2561" width="5.6640625" style="35" customWidth="1"/>
    <col min="2562" max="2562" width="4.109375" style="35" customWidth="1"/>
    <col min="2563" max="2563" width="7.33203125" style="35" customWidth="1"/>
    <col min="2564" max="2564" width="2.33203125" style="35" customWidth="1"/>
    <col min="2565" max="2565" width="3" style="35" customWidth="1"/>
    <col min="2566" max="2566" width="5.109375" style="35" customWidth="1"/>
    <col min="2567" max="2567" width="10.109375" style="35" customWidth="1"/>
    <col min="2568" max="2568" width="10.44140625" style="35" customWidth="1"/>
    <col min="2569" max="2569" width="2.6640625" style="35" customWidth="1"/>
    <col min="2570" max="2570" width="8" style="35" customWidth="1"/>
    <col min="2571" max="2571" width="5.6640625" style="35" customWidth="1"/>
    <col min="2572" max="2572" width="8" style="35" customWidth="1"/>
    <col min="2573" max="2574" width="9.33203125" style="35" customWidth="1"/>
    <col min="2575" max="2575" width="11.5546875" style="35" customWidth="1"/>
    <col min="2576" max="2816" width="6.88671875" style="35" customWidth="1"/>
    <col min="2817" max="2817" width="5.6640625" style="35" customWidth="1"/>
    <col min="2818" max="2818" width="4.109375" style="35" customWidth="1"/>
    <col min="2819" max="2819" width="7.33203125" style="35" customWidth="1"/>
    <col min="2820" max="2820" width="2.33203125" style="35" customWidth="1"/>
    <col min="2821" max="2821" width="3" style="35" customWidth="1"/>
    <col min="2822" max="2822" width="5.109375" style="35" customWidth="1"/>
    <col min="2823" max="2823" width="10.109375" style="35" customWidth="1"/>
    <col min="2824" max="2824" width="10.44140625" style="35" customWidth="1"/>
    <col min="2825" max="2825" width="2.6640625" style="35" customWidth="1"/>
    <col min="2826" max="2826" width="8" style="35" customWidth="1"/>
    <col min="2827" max="2827" width="5.6640625" style="35" customWidth="1"/>
    <col min="2828" max="2828" width="8" style="35" customWidth="1"/>
    <col min="2829" max="2830" width="9.33203125" style="35" customWidth="1"/>
    <col min="2831" max="2831" width="11.5546875" style="35" customWidth="1"/>
    <col min="2832" max="3072" width="6.88671875" style="35" customWidth="1"/>
    <col min="3073" max="3073" width="5.6640625" style="35" customWidth="1"/>
    <col min="3074" max="3074" width="4.109375" style="35" customWidth="1"/>
    <col min="3075" max="3075" width="7.33203125" style="35" customWidth="1"/>
    <col min="3076" max="3076" width="2.33203125" style="35" customWidth="1"/>
    <col min="3077" max="3077" width="3" style="35" customWidth="1"/>
    <col min="3078" max="3078" width="5.109375" style="35" customWidth="1"/>
    <col min="3079" max="3079" width="10.109375" style="35" customWidth="1"/>
    <col min="3080" max="3080" width="10.44140625" style="35" customWidth="1"/>
    <col min="3081" max="3081" width="2.6640625" style="35" customWidth="1"/>
    <col min="3082" max="3082" width="8" style="35" customWidth="1"/>
    <col min="3083" max="3083" width="5.6640625" style="35" customWidth="1"/>
    <col min="3084" max="3084" width="8" style="35" customWidth="1"/>
    <col min="3085" max="3086" width="9.33203125" style="35" customWidth="1"/>
    <col min="3087" max="3087" width="11.5546875" style="35" customWidth="1"/>
    <col min="3088" max="3328" width="6.88671875" style="35" customWidth="1"/>
    <col min="3329" max="3329" width="5.6640625" style="35" customWidth="1"/>
    <col min="3330" max="3330" width="4.109375" style="35" customWidth="1"/>
    <col min="3331" max="3331" width="7.33203125" style="35" customWidth="1"/>
    <col min="3332" max="3332" width="2.33203125" style="35" customWidth="1"/>
    <col min="3333" max="3333" width="3" style="35" customWidth="1"/>
    <col min="3334" max="3334" width="5.109375" style="35" customWidth="1"/>
    <col min="3335" max="3335" width="10.109375" style="35" customWidth="1"/>
    <col min="3336" max="3336" width="10.44140625" style="35" customWidth="1"/>
    <col min="3337" max="3337" width="2.6640625" style="35" customWidth="1"/>
    <col min="3338" max="3338" width="8" style="35" customWidth="1"/>
    <col min="3339" max="3339" width="5.6640625" style="35" customWidth="1"/>
    <col min="3340" max="3340" width="8" style="35" customWidth="1"/>
    <col min="3341" max="3342" width="9.33203125" style="35" customWidth="1"/>
    <col min="3343" max="3343" width="11.5546875" style="35" customWidth="1"/>
    <col min="3344" max="3584" width="6.88671875" style="35" customWidth="1"/>
    <col min="3585" max="3585" width="5.6640625" style="35" customWidth="1"/>
    <col min="3586" max="3586" width="4.109375" style="35" customWidth="1"/>
    <col min="3587" max="3587" width="7.33203125" style="35" customWidth="1"/>
    <col min="3588" max="3588" width="2.33203125" style="35" customWidth="1"/>
    <col min="3589" max="3589" width="3" style="35" customWidth="1"/>
    <col min="3590" max="3590" width="5.109375" style="35" customWidth="1"/>
    <col min="3591" max="3591" width="10.109375" style="35" customWidth="1"/>
    <col min="3592" max="3592" width="10.44140625" style="35" customWidth="1"/>
    <col min="3593" max="3593" width="2.6640625" style="35" customWidth="1"/>
    <col min="3594" max="3594" width="8" style="35" customWidth="1"/>
    <col min="3595" max="3595" width="5.6640625" style="35" customWidth="1"/>
    <col min="3596" max="3596" width="8" style="35" customWidth="1"/>
    <col min="3597" max="3598" width="9.33203125" style="35" customWidth="1"/>
    <col min="3599" max="3599" width="11.5546875" style="35" customWidth="1"/>
    <col min="3600" max="3840" width="6.88671875" style="35" customWidth="1"/>
    <col min="3841" max="3841" width="5.6640625" style="35" customWidth="1"/>
    <col min="3842" max="3842" width="4.109375" style="35" customWidth="1"/>
    <col min="3843" max="3843" width="7.33203125" style="35" customWidth="1"/>
    <col min="3844" max="3844" width="2.33203125" style="35" customWidth="1"/>
    <col min="3845" max="3845" width="3" style="35" customWidth="1"/>
    <col min="3846" max="3846" width="5.109375" style="35" customWidth="1"/>
    <col min="3847" max="3847" width="10.109375" style="35" customWidth="1"/>
    <col min="3848" max="3848" width="10.44140625" style="35" customWidth="1"/>
    <col min="3849" max="3849" width="2.6640625" style="35" customWidth="1"/>
    <col min="3850" max="3850" width="8" style="35" customWidth="1"/>
    <col min="3851" max="3851" width="5.6640625" style="35" customWidth="1"/>
    <col min="3852" max="3852" width="8" style="35" customWidth="1"/>
    <col min="3853" max="3854" width="9.33203125" style="35" customWidth="1"/>
    <col min="3855" max="3855" width="11.5546875" style="35" customWidth="1"/>
    <col min="3856" max="4096" width="6.88671875" style="35" customWidth="1"/>
    <col min="4097" max="4097" width="5.6640625" style="35" customWidth="1"/>
    <col min="4098" max="4098" width="4.109375" style="35" customWidth="1"/>
    <col min="4099" max="4099" width="7.33203125" style="35" customWidth="1"/>
    <col min="4100" max="4100" width="2.33203125" style="35" customWidth="1"/>
    <col min="4101" max="4101" width="3" style="35" customWidth="1"/>
    <col min="4102" max="4102" width="5.109375" style="35" customWidth="1"/>
    <col min="4103" max="4103" width="10.109375" style="35" customWidth="1"/>
    <col min="4104" max="4104" width="10.44140625" style="35" customWidth="1"/>
    <col min="4105" max="4105" width="2.6640625" style="35" customWidth="1"/>
    <col min="4106" max="4106" width="8" style="35" customWidth="1"/>
    <col min="4107" max="4107" width="5.6640625" style="35" customWidth="1"/>
    <col min="4108" max="4108" width="8" style="35" customWidth="1"/>
    <col min="4109" max="4110" width="9.33203125" style="35" customWidth="1"/>
    <col min="4111" max="4111" width="11.5546875" style="35" customWidth="1"/>
    <col min="4112" max="4352" width="6.88671875" style="35" customWidth="1"/>
    <col min="4353" max="4353" width="5.6640625" style="35" customWidth="1"/>
    <col min="4354" max="4354" width="4.109375" style="35" customWidth="1"/>
    <col min="4355" max="4355" width="7.33203125" style="35" customWidth="1"/>
    <col min="4356" max="4356" width="2.33203125" style="35" customWidth="1"/>
    <col min="4357" max="4357" width="3" style="35" customWidth="1"/>
    <col min="4358" max="4358" width="5.109375" style="35" customWidth="1"/>
    <col min="4359" max="4359" width="10.109375" style="35" customWidth="1"/>
    <col min="4360" max="4360" width="10.44140625" style="35" customWidth="1"/>
    <col min="4361" max="4361" width="2.6640625" style="35" customWidth="1"/>
    <col min="4362" max="4362" width="8" style="35" customWidth="1"/>
    <col min="4363" max="4363" width="5.6640625" style="35" customWidth="1"/>
    <col min="4364" max="4364" width="8" style="35" customWidth="1"/>
    <col min="4365" max="4366" width="9.33203125" style="35" customWidth="1"/>
    <col min="4367" max="4367" width="11.5546875" style="35" customWidth="1"/>
    <col min="4368" max="4608" width="6.88671875" style="35" customWidth="1"/>
    <col min="4609" max="4609" width="5.6640625" style="35" customWidth="1"/>
    <col min="4610" max="4610" width="4.109375" style="35" customWidth="1"/>
    <col min="4611" max="4611" width="7.33203125" style="35" customWidth="1"/>
    <col min="4612" max="4612" width="2.33203125" style="35" customWidth="1"/>
    <col min="4613" max="4613" width="3" style="35" customWidth="1"/>
    <col min="4614" max="4614" width="5.109375" style="35" customWidth="1"/>
    <col min="4615" max="4615" width="10.109375" style="35" customWidth="1"/>
    <col min="4616" max="4616" width="10.44140625" style="35" customWidth="1"/>
    <col min="4617" max="4617" width="2.6640625" style="35" customWidth="1"/>
    <col min="4618" max="4618" width="8" style="35" customWidth="1"/>
    <col min="4619" max="4619" width="5.6640625" style="35" customWidth="1"/>
    <col min="4620" max="4620" width="8" style="35" customWidth="1"/>
    <col min="4621" max="4622" width="9.33203125" style="35" customWidth="1"/>
    <col min="4623" max="4623" width="11.5546875" style="35" customWidth="1"/>
    <col min="4624" max="4864" width="6.88671875" style="35" customWidth="1"/>
    <col min="4865" max="4865" width="5.6640625" style="35" customWidth="1"/>
    <col min="4866" max="4866" width="4.109375" style="35" customWidth="1"/>
    <col min="4867" max="4867" width="7.33203125" style="35" customWidth="1"/>
    <col min="4868" max="4868" width="2.33203125" style="35" customWidth="1"/>
    <col min="4869" max="4869" width="3" style="35" customWidth="1"/>
    <col min="4870" max="4870" width="5.109375" style="35" customWidth="1"/>
    <col min="4871" max="4871" width="10.109375" style="35" customWidth="1"/>
    <col min="4872" max="4872" width="10.44140625" style="35" customWidth="1"/>
    <col min="4873" max="4873" width="2.6640625" style="35" customWidth="1"/>
    <col min="4874" max="4874" width="8" style="35" customWidth="1"/>
    <col min="4875" max="4875" width="5.6640625" style="35" customWidth="1"/>
    <col min="4876" max="4876" width="8" style="35" customWidth="1"/>
    <col min="4877" max="4878" width="9.33203125" style="35" customWidth="1"/>
    <col min="4879" max="4879" width="11.5546875" style="35" customWidth="1"/>
    <col min="4880" max="5120" width="6.88671875" style="35" customWidth="1"/>
    <col min="5121" max="5121" width="5.6640625" style="35" customWidth="1"/>
    <col min="5122" max="5122" width="4.109375" style="35" customWidth="1"/>
    <col min="5123" max="5123" width="7.33203125" style="35" customWidth="1"/>
    <col min="5124" max="5124" width="2.33203125" style="35" customWidth="1"/>
    <col min="5125" max="5125" width="3" style="35" customWidth="1"/>
    <col min="5126" max="5126" width="5.109375" style="35" customWidth="1"/>
    <col min="5127" max="5127" width="10.109375" style="35" customWidth="1"/>
    <col min="5128" max="5128" width="10.44140625" style="35" customWidth="1"/>
    <col min="5129" max="5129" width="2.6640625" style="35" customWidth="1"/>
    <col min="5130" max="5130" width="8" style="35" customWidth="1"/>
    <col min="5131" max="5131" width="5.6640625" style="35" customWidth="1"/>
    <col min="5132" max="5132" width="8" style="35" customWidth="1"/>
    <col min="5133" max="5134" width="9.33203125" style="35" customWidth="1"/>
    <col min="5135" max="5135" width="11.5546875" style="35" customWidth="1"/>
    <col min="5136" max="5376" width="6.88671875" style="35" customWidth="1"/>
    <col min="5377" max="5377" width="5.6640625" style="35" customWidth="1"/>
    <col min="5378" max="5378" width="4.109375" style="35" customWidth="1"/>
    <col min="5379" max="5379" width="7.33203125" style="35" customWidth="1"/>
    <col min="5380" max="5380" width="2.33203125" style="35" customWidth="1"/>
    <col min="5381" max="5381" width="3" style="35" customWidth="1"/>
    <col min="5382" max="5382" width="5.109375" style="35" customWidth="1"/>
    <col min="5383" max="5383" width="10.109375" style="35" customWidth="1"/>
    <col min="5384" max="5384" width="10.44140625" style="35" customWidth="1"/>
    <col min="5385" max="5385" width="2.6640625" style="35" customWidth="1"/>
    <col min="5386" max="5386" width="8" style="35" customWidth="1"/>
    <col min="5387" max="5387" width="5.6640625" style="35" customWidth="1"/>
    <col min="5388" max="5388" width="8" style="35" customWidth="1"/>
    <col min="5389" max="5390" width="9.33203125" style="35" customWidth="1"/>
    <col min="5391" max="5391" width="11.5546875" style="35" customWidth="1"/>
    <col min="5392" max="5632" width="6.88671875" style="35" customWidth="1"/>
    <col min="5633" max="5633" width="5.6640625" style="35" customWidth="1"/>
    <col min="5634" max="5634" width="4.109375" style="35" customWidth="1"/>
    <col min="5635" max="5635" width="7.33203125" style="35" customWidth="1"/>
    <col min="5636" max="5636" width="2.33203125" style="35" customWidth="1"/>
    <col min="5637" max="5637" width="3" style="35" customWidth="1"/>
    <col min="5638" max="5638" width="5.109375" style="35" customWidth="1"/>
    <col min="5639" max="5639" width="10.109375" style="35" customWidth="1"/>
    <col min="5640" max="5640" width="10.44140625" style="35" customWidth="1"/>
    <col min="5641" max="5641" width="2.6640625" style="35" customWidth="1"/>
    <col min="5642" max="5642" width="8" style="35" customWidth="1"/>
    <col min="5643" max="5643" width="5.6640625" style="35" customWidth="1"/>
    <col min="5644" max="5644" width="8" style="35" customWidth="1"/>
    <col min="5645" max="5646" width="9.33203125" style="35" customWidth="1"/>
    <col min="5647" max="5647" width="11.5546875" style="35" customWidth="1"/>
    <col min="5648" max="5888" width="6.88671875" style="35" customWidth="1"/>
    <col min="5889" max="5889" width="5.6640625" style="35" customWidth="1"/>
    <col min="5890" max="5890" width="4.109375" style="35" customWidth="1"/>
    <col min="5891" max="5891" width="7.33203125" style="35" customWidth="1"/>
    <col min="5892" max="5892" width="2.33203125" style="35" customWidth="1"/>
    <col min="5893" max="5893" width="3" style="35" customWidth="1"/>
    <col min="5894" max="5894" width="5.109375" style="35" customWidth="1"/>
    <col min="5895" max="5895" width="10.109375" style="35" customWidth="1"/>
    <col min="5896" max="5896" width="10.44140625" style="35" customWidth="1"/>
    <col min="5897" max="5897" width="2.6640625" style="35" customWidth="1"/>
    <col min="5898" max="5898" width="8" style="35" customWidth="1"/>
    <col min="5899" max="5899" width="5.6640625" style="35" customWidth="1"/>
    <col min="5900" max="5900" width="8" style="35" customWidth="1"/>
    <col min="5901" max="5902" width="9.33203125" style="35" customWidth="1"/>
    <col min="5903" max="5903" width="11.5546875" style="35" customWidth="1"/>
    <col min="5904" max="6144" width="6.88671875" style="35" customWidth="1"/>
    <col min="6145" max="6145" width="5.6640625" style="35" customWidth="1"/>
    <col min="6146" max="6146" width="4.109375" style="35" customWidth="1"/>
    <col min="6147" max="6147" width="7.33203125" style="35" customWidth="1"/>
    <col min="6148" max="6148" width="2.33203125" style="35" customWidth="1"/>
    <col min="6149" max="6149" width="3" style="35" customWidth="1"/>
    <col min="6150" max="6150" width="5.109375" style="35" customWidth="1"/>
    <col min="6151" max="6151" width="10.109375" style="35" customWidth="1"/>
    <col min="6152" max="6152" width="10.44140625" style="35" customWidth="1"/>
    <col min="6153" max="6153" width="2.6640625" style="35" customWidth="1"/>
    <col min="6154" max="6154" width="8" style="35" customWidth="1"/>
    <col min="6155" max="6155" width="5.6640625" style="35" customWidth="1"/>
    <col min="6156" max="6156" width="8" style="35" customWidth="1"/>
    <col min="6157" max="6158" width="9.33203125" style="35" customWidth="1"/>
    <col min="6159" max="6159" width="11.5546875" style="35" customWidth="1"/>
    <col min="6160" max="6400" width="6.88671875" style="35" customWidth="1"/>
    <col min="6401" max="6401" width="5.6640625" style="35" customWidth="1"/>
    <col min="6402" max="6402" width="4.109375" style="35" customWidth="1"/>
    <col min="6403" max="6403" width="7.33203125" style="35" customWidth="1"/>
    <col min="6404" max="6404" width="2.33203125" style="35" customWidth="1"/>
    <col min="6405" max="6405" width="3" style="35" customWidth="1"/>
    <col min="6406" max="6406" width="5.109375" style="35" customWidth="1"/>
    <col min="6407" max="6407" width="10.109375" style="35" customWidth="1"/>
    <col min="6408" max="6408" width="10.44140625" style="35" customWidth="1"/>
    <col min="6409" max="6409" width="2.6640625" style="35" customWidth="1"/>
    <col min="6410" max="6410" width="8" style="35" customWidth="1"/>
    <col min="6411" max="6411" width="5.6640625" style="35" customWidth="1"/>
    <col min="6412" max="6412" width="8" style="35" customWidth="1"/>
    <col min="6413" max="6414" width="9.33203125" style="35" customWidth="1"/>
    <col min="6415" max="6415" width="11.5546875" style="35" customWidth="1"/>
    <col min="6416" max="6656" width="6.88671875" style="35" customWidth="1"/>
    <col min="6657" max="6657" width="5.6640625" style="35" customWidth="1"/>
    <col min="6658" max="6658" width="4.109375" style="35" customWidth="1"/>
    <col min="6659" max="6659" width="7.33203125" style="35" customWidth="1"/>
    <col min="6660" max="6660" width="2.33203125" style="35" customWidth="1"/>
    <col min="6661" max="6661" width="3" style="35" customWidth="1"/>
    <col min="6662" max="6662" width="5.109375" style="35" customWidth="1"/>
    <col min="6663" max="6663" width="10.109375" style="35" customWidth="1"/>
    <col min="6664" max="6664" width="10.44140625" style="35" customWidth="1"/>
    <col min="6665" max="6665" width="2.6640625" style="35" customWidth="1"/>
    <col min="6666" max="6666" width="8" style="35" customWidth="1"/>
    <col min="6667" max="6667" width="5.6640625" style="35" customWidth="1"/>
    <col min="6668" max="6668" width="8" style="35" customWidth="1"/>
    <col min="6669" max="6670" width="9.33203125" style="35" customWidth="1"/>
    <col min="6671" max="6671" width="11.5546875" style="35" customWidth="1"/>
    <col min="6672" max="6912" width="6.88671875" style="35" customWidth="1"/>
    <col min="6913" max="6913" width="5.6640625" style="35" customWidth="1"/>
    <col min="6914" max="6914" width="4.109375" style="35" customWidth="1"/>
    <col min="6915" max="6915" width="7.33203125" style="35" customWidth="1"/>
    <col min="6916" max="6916" width="2.33203125" style="35" customWidth="1"/>
    <col min="6917" max="6917" width="3" style="35" customWidth="1"/>
    <col min="6918" max="6918" width="5.109375" style="35" customWidth="1"/>
    <col min="6919" max="6919" width="10.109375" style="35" customWidth="1"/>
    <col min="6920" max="6920" width="10.44140625" style="35" customWidth="1"/>
    <col min="6921" max="6921" width="2.6640625" style="35" customWidth="1"/>
    <col min="6922" max="6922" width="8" style="35" customWidth="1"/>
    <col min="6923" max="6923" width="5.6640625" style="35" customWidth="1"/>
    <col min="6924" max="6924" width="8" style="35" customWidth="1"/>
    <col min="6925" max="6926" width="9.33203125" style="35" customWidth="1"/>
    <col min="6927" max="6927" width="11.5546875" style="35" customWidth="1"/>
    <col min="6928" max="7168" width="6.88671875" style="35" customWidth="1"/>
    <col min="7169" max="7169" width="5.6640625" style="35" customWidth="1"/>
    <col min="7170" max="7170" width="4.109375" style="35" customWidth="1"/>
    <col min="7171" max="7171" width="7.33203125" style="35" customWidth="1"/>
    <col min="7172" max="7172" width="2.33203125" style="35" customWidth="1"/>
    <col min="7173" max="7173" width="3" style="35" customWidth="1"/>
    <col min="7174" max="7174" width="5.109375" style="35" customWidth="1"/>
    <col min="7175" max="7175" width="10.109375" style="35" customWidth="1"/>
    <col min="7176" max="7176" width="10.44140625" style="35" customWidth="1"/>
    <col min="7177" max="7177" width="2.6640625" style="35" customWidth="1"/>
    <col min="7178" max="7178" width="8" style="35" customWidth="1"/>
    <col min="7179" max="7179" width="5.6640625" style="35" customWidth="1"/>
    <col min="7180" max="7180" width="8" style="35" customWidth="1"/>
    <col min="7181" max="7182" width="9.33203125" style="35" customWidth="1"/>
    <col min="7183" max="7183" width="11.5546875" style="35" customWidth="1"/>
    <col min="7184" max="7424" width="6.88671875" style="35" customWidth="1"/>
    <col min="7425" max="7425" width="5.6640625" style="35" customWidth="1"/>
    <col min="7426" max="7426" width="4.109375" style="35" customWidth="1"/>
    <col min="7427" max="7427" width="7.33203125" style="35" customWidth="1"/>
    <col min="7428" max="7428" width="2.33203125" style="35" customWidth="1"/>
    <col min="7429" max="7429" width="3" style="35" customWidth="1"/>
    <col min="7430" max="7430" width="5.109375" style="35" customWidth="1"/>
    <col min="7431" max="7431" width="10.109375" style="35" customWidth="1"/>
    <col min="7432" max="7432" width="10.44140625" style="35" customWidth="1"/>
    <col min="7433" max="7433" width="2.6640625" style="35" customWidth="1"/>
    <col min="7434" max="7434" width="8" style="35" customWidth="1"/>
    <col min="7435" max="7435" width="5.6640625" style="35" customWidth="1"/>
    <col min="7436" max="7436" width="8" style="35" customWidth="1"/>
    <col min="7437" max="7438" width="9.33203125" style="35" customWidth="1"/>
    <col min="7439" max="7439" width="11.5546875" style="35" customWidth="1"/>
    <col min="7440" max="7680" width="6.88671875" style="35" customWidth="1"/>
    <col min="7681" max="7681" width="5.6640625" style="35" customWidth="1"/>
    <col min="7682" max="7682" width="4.109375" style="35" customWidth="1"/>
    <col min="7683" max="7683" width="7.33203125" style="35" customWidth="1"/>
    <col min="7684" max="7684" width="2.33203125" style="35" customWidth="1"/>
    <col min="7685" max="7685" width="3" style="35" customWidth="1"/>
    <col min="7686" max="7686" width="5.109375" style="35" customWidth="1"/>
    <col min="7687" max="7687" width="10.109375" style="35" customWidth="1"/>
    <col min="7688" max="7688" width="10.44140625" style="35" customWidth="1"/>
    <col min="7689" max="7689" width="2.6640625" style="35" customWidth="1"/>
    <col min="7690" max="7690" width="8" style="35" customWidth="1"/>
    <col min="7691" max="7691" width="5.6640625" style="35" customWidth="1"/>
    <col min="7692" max="7692" width="8" style="35" customWidth="1"/>
    <col min="7693" max="7694" width="9.33203125" style="35" customWidth="1"/>
    <col min="7695" max="7695" width="11.5546875" style="35" customWidth="1"/>
    <col min="7696" max="7936" width="6.88671875" style="35" customWidth="1"/>
    <col min="7937" max="7937" width="5.6640625" style="35" customWidth="1"/>
    <col min="7938" max="7938" width="4.109375" style="35" customWidth="1"/>
    <col min="7939" max="7939" width="7.33203125" style="35" customWidth="1"/>
    <col min="7940" max="7940" width="2.33203125" style="35" customWidth="1"/>
    <col min="7941" max="7941" width="3" style="35" customWidth="1"/>
    <col min="7942" max="7942" width="5.109375" style="35" customWidth="1"/>
    <col min="7943" max="7943" width="10.109375" style="35" customWidth="1"/>
    <col min="7944" max="7944" width="10.44140625" style="35" customWidth="1"/>
    <col min="7945" max="7945" width="2.6640625" style="35" customWidth="1"/>
    <col min="7946" max="7946" width="8" style="35" customWidth="1"/>
    <col min="7947" max="7947" width="5.6640625" style="35" customWidth="1"/>
    <col min="7948" max="7948" width="8" style="35" customWidth="1"/>
    <col min="7949" max="7950" width="9.33203125" style="35" customWidth="1"/>
    <col min="7951" max="7951" width="11.5546875" style="35" customWidth="1"/>
    <col min="7952" max="8192" width="6.88671875" style="35" customWidth="1"/>
    <col min="8193" max="8193" width="5.6640625" style="35" customWidth="1"/>
    <col min="8194" max="8194" width="4.109375" style="35" customWidth="1"/>
    <col min="8195" max="8195" width="7.33203125" style="35" customWidth="1"/>
    <col min="8196" max="8196" width="2.33203125" style="35" customWidth="1"/>
    <col min="8197" max="8197" width="3" style="35" customWidth="1"/>
    <col min="8198" max="8198" width="5.109375" style="35" customWidth="1"/>
    <col min="8199" max="8199" width="10.109375" style="35" customWidth="1"/>
    <col min="8200" max="8200" width="10.44140625" style="35" customWidth="1"/>
    <col min="8201" max="8201" width="2.6640625" style="35" customWidth="1"/>
    <col min="8202" max="8202" width="8" style="35" customWidth="1"/>
    <col min="8203" max="8203" width="5.6640625" style="35" customWidth="1"/>
    <col min="8204" max="8204" width="8" style="35" customWidth="1"/>
    <col min="8205" max="8206" width="9.33203125" style="35" customWidth="1"/>
    <col min="8207" max="8207" width="11.5546875" style="35" customWidth="1"/>
    <col min="8208" max="8448" width="6.88671875" style="35" customWidth="1"/>
    <col min="8449" max="8449" width="5.6640625" style="35" customWidth="1"/>
    <col min="8450" max="8450" width="4.109375" style="35" customWidth="1"/>
    <col min="8451" max="8451" width="7.33203125" style="35" customWidth="1"/>
    <col min="8452" max="8452" width="2.33203125" style="35" customWidth="1"/>
    <col min="8453" max="8453" width="3" style="35" customWidth="1"/>
    <col min="8454" max="8454" width="5.109375" style="35" customWidth="1"/>
    <col min="8455" max="8455" width="10.109375" style="35" customWidth="1"/>
    <col min="8456" max="8456" width="10.44140625" style="35" customWidth="1"/>
    <col min="8457" max="8457" width="2.6640625" style="35" customWidth="1"/>
    <col min="8458" max="8458" width="8" style="35" customWidth="1"/>
    <col min="8459" max="8459" width="5.6640625" style="35" customWidth="1"/>
    <col min="8460" max="8460" width="8" style="35" customWidth="1"/>
    <col min="8461" max="8462" width="9.33203125" style="35" customWidth="1"/>
    <col min="8463" max="8463" width="11.5546875" style="35" customWidth="1"/>
    <col min="8464" max="8704" width="6.88671875" style="35" customWidth="1"/>
    <col min="8705" max="8705" width="5.6640625" style="35" customWidth="1"/>
    <col min="8706" max="8706" width="4.109375" style="35" customWidth="1"/>
    <col min="8707" max="8707" width="7.33203125" style="35" customWidth="1"/>
    <col min="8708" max="8708" width="2.33203125" style="35" customWidth="1"/>
    <col min="8709" max="8709" width="3" style="35" customWidth="1"/>
    <col min="8710" max="8710" width="5.109375" style="35" customWidth="1"/>
    <col min="8711" max="8711" width="10.109375" style="35" customWidth="1"/>
    <col min="8712" max="8712" width="10.44140625" style="35" customWidth="1"/>
    <col min="8713" max="8713" width="2.6640625" style="35" customWidth="1"/>
    <col min="8714" max="8714" width="8" style="35" customWidth="1"/>
    <col min="8715" max="8715" width="5.6640625" style="35" customWidth="1"/>
    <col min="8716" max="8716" width="8" style="35" customWidth="1"/>
    <col min="8717" max="8718" width="9.33203125" style="35" customWidth="1"/>
    <col min="8719" max="8719" width="11.5546875" style="35" customWidth="1"/>
    <col min="8720" max="8960" width="6.88671875" style="35" customWidth="1"/>
    <col min="8961" max="8961" width="5.6640625" style="35" customWidth="1"/>
    <col min="8962" max="8962" width="4.109375" style="35" customWidth="1"/>
    <col min="8963" max="8963" width="7.33203125" style="35" customWidth="1"/>
    <col min="8964" max="8964" width="2.33203125" style="35" customWidth="1"/>
    <col min="8965" max="8965" width="3" style="35" customWidth="1"/>
    <col min="8966" max="8966" width="5.109375" style="35" customWidth="1"/>
    <col min="8967" max="8967" width="10.109375" style="35" customWidth="1"/>
    <col min="8968" max="8968" width="10.44140625" style="35" customWidth="1"/>
    <col min="8969" max="8969" width="2.6640625" style="35" customWidth="1"/>
    <col min="8970" max="8970" width="8" style="35" customWidth="1"/>
    <col min="8971" max="8971" width="5.6640625" style="35" customWidth="1"/>
    <col min="8972" max="8972" width="8" style="35" customWidth="1"/>
    <col min="8973" max="8974" width="9.33203125" style="35" customWidth="1"/>
    <col min="8975" max="8975" width="11.5546875" style="35" customWidth="1"/>
    <col min="8976" max="9216" width="6.88671875" style="35" customWidth="1"/>
    <col min="9217" max="9217" width="5.6640625" style="35" customWidth="1"/>
    <col min="9218" max="9218" width="4.109375" style="35" customWidth="1"/>
    <col min="9219" max="9219" width="7.33203125" style="35" customWidth="1"/>
    <col min="9220" max="9220" width="2.33203125" style="35" customWidth="1"/>
    <col min="9221" max="9221" width="3" style="35" customWidth="1"/>
    <col min="9222" max="9222" width="5.109375" style="35" customWidth="1"/>
    <col min="9223" max="9223" width="10.109375" style="35" customWidth="1"/>
    <col min="9224" max="9224" width="10.44140625" style="35" customWidth="1"/>
    <col min="9225" max="9225" width="2.6640625" style="35" customWidth="1"/>
    <col min="9226" max="9226" width="8" style="35" customWidth="1"/>
    <col min="9227" max="9227" width="5.6640625" style="35" customWidth="1"/>
    <col min="9228" max="9228" width="8" style="35" customWidth="1"/>
    <col min="9229" max="9230" width="9.33203125" style="35" customWidth="1"/>
    <col min="9231" max="9231" width="11.5546875" style="35" customWidth="1"/>
    <col min="9232" max="9472" width="6.88671875" style="35" customWidth="1"/>
    <col min="9473" max="9473" width="5.6640625" style="35" customWidth="1"/>
    <col min="9474" max="9474" width="4.109375" style="35" customWidth="1"/>
    <col min="9475" max="9475" width="7.33203125" style="35" customWidth="1"/>
    <col min="9476" max="9476" width="2.33203125" style="35" customWidth="1"/>
    <col min="9477" max="9477" width="3" style="35" customWidth="1"/>
    <col min="9478" max="9478" width="5.109375" style="35" customWidth="1"/>
    <col min="9479" max="9479" width="10.109375" style="35" customWidth="1"/>
    <col min="9480" max="9480" width="10.44140625" style="35" customWidth="1"/>
    <col min="9481" max="9481" width="2.6640625" style="35" customWidth="1"/>
    <col min="9482" max="9482" width="8" style="35" customWidth="1"/>
    <col min="9483" max="9483" width="5.6640625" style="35" customWidth="1"/>
    <col min="9484" max="9484" width="8" style="35" customWidth="1"/>
    <col min="9485" max="9486" width="9.33203125" style="35" customWidth="1"/>
    <col min="9487" max="9487" width="11.5546875" style="35" customWidth="1"/>
    <col min="9488" max="9728" width="6.88671875" style="35" customWidth="1"/>
    <col min="9729" max="9729" width="5.6640625" style="35" customWidth="1"/>
    <col min="9730" max="9730" width="4.109375" style="35" customWidth="1"/>
    <col min="9731" max="9731" width="7.33203125" style="35" customWidth="1"/>
    <col min="9732" max="9732" width="2.33203125" style="35" customWidth="1"/>
    <col min="9733" max="9733" width="3" style="35" customWidth="1"/>
    <col min="9734" max="9734" width="5.109375" style="35" customWidth="1"/>
    <col min="9735" max="9735" width="10.109375" style="35" customWidth="1"/>
    <col min="9736" max="9736" width="10.44140625" style="35" customWidth="1"/>
    <col min="9737" max="9737" width="2.6640625" style="35" customWidth="1"/>
    <col min="9738" max="9738" width="8" style="35" customWidth="1"/>
    <col min="9739" max="9739" width="5.6640625" style="35" customWidth="1"/>
    <col min="9740" max="9740" width="8" style="35" customWidth="1"/>
    <col min="9741" max="9742" width="9.33203125" style="35" customWidth="1"/>
    <col min="9743" max="9743" width="11.5546875" style="35" customWidth="1"/>
    <col min="9744" max="9984" width="6.88671875" style="35" customWidth="1"/>
    <col min="9985" max="9985" width="5.6640625" style="35" customWidth="1"/>
    <col min="9986" max="9986" width="4.109375" style="35" customWidth="1"/>
    <col min="9987" max="9987" width="7.33203125" style="35" customWidth="1"/>
    <col min="9988" max="9988" width="2.33203125" style="35" customWidth="1"/>
    <col min="9989" max="9989" width="3" style="35" customWidth="1"/>
    <col min="9990" max="9990" width="5.109375" style="35" customWidth="1"/>
    <col min="9991" max="9991" width="10.109375" style="35" customWidth="1"/>
    <col min="9992" max="9992" width="10.44140625" style="35" customWidth="1"/>
    <col min="9993" max="9993" width="2.6640625" style="35" customWidth="1"/>
    <col min="9994" max="9994" width="8" style="35" customWidth="1"/>
    <col min="9995" max="9995" width="5.6640625" style="35" customWidth="1"/>
    <col min="9996" max="9996" width="8" style="35" customWidth="1"/>
    <col min="9997" max="9998" width="9.33203125" style="35" customWidth="1"/>
    <col min="9999" max="9999" width="11.5546875" style="35" customWidth="1"/>
    <col min="10000" max="10240" width="6.88671875" style="35" customWidth="1"/>
    <col min="10241" max="10241" width="5.6640625" style="35" customWidth="1"/>
    <col min="10242" max="10242" width="4.109375" style="35" customWidth="1"/>
    <col min="10243" max="10243" width="7.33203125" style="35" customWidth="1"/>
    <col min="10244" max="10244" width="2.33203125" style="35" customWidth="1"/>
    <col min="10245" max="10245" width="3" style="35" customWidth="1"/>
    <col min="10246" max="10246" width="5.109375" style="35" customWidth="1"/>
    <col min="10247" max="10247" width="10.109375" style="35" customWidth="1"/>
    <col min="10248" max="10248" width="10.44140625" style="35" customWidth="1"/>
    <col min="10249" max="10249" width="2.6640625" style="35" customWidth="1"/>
    <col min="10250" max="10250" width="8" style="35" customWidth="1"/>
    <col min="10251" max="10251" width="5.6640625" style="35" customWidth="1"/>
    <col min="10252" max="10252" width="8" style="35" customWidth="1"/>
    <col min="10253" max="10254" width="9.33203125" style="35" customWidth="1"/>
    <col min="10255" max="10255" width="11.5546875" style="35" customWidth="1"/>
    <col min="10256" max="10496" width="6.88671875" style="35" customWidth="1"/>
    <col min="10497" max="10497" width="5.6640625" style="35" customWidth="1"/>
    <col min="10498" max="10498" width="4.109375" style="35" customWidth="1"/>
    <col min="10499" max="10499" width="7.33203125" style="35" customWidth="1"/>
    <col min="10500" max="10500" width="2.33203125" style="35" customWidth="1"/>
    <col min="10501" max="10501" width="3" style="35" customWidth="1"/>
    <col min="10502" max="10502" width="5.109375" style="35" customWidth="1"/>
    <col min="10503" max="10503" width="10.109375" style="35" customWidth="1"/>
    <col min="10504" max="10504" width="10.44140625" style="35" customWidth="1"/>
    <col min="10505" max="10505" width="2.6640625" style="35" customWidth="1"/>
    <col min="10506" max="10506" width="8" style="35" customWidth="1"/>
    <col min="10507" max="10507" width="5.6640625" style="35" customWidth="1"/>
    <col min="10508" max="10508" width="8" style="35" customWidth="1"/>
    <col min="10509" max="10510" width="9.33203125" style="35" customWidth="1"/>
    <col min="10511" max="10511" width="11.5546875" style="35" customWidth="1"/>
    <col min="10512" max="10752" width="6.88671875" style="35" customWidth="1"/>
    <col min="10753" max="10753" width="5.6640625" style="35" customWidth="1"/>
    <col min="10754" max="10754" width="4.109375" style="35" customWidth="1"/>
    <col min="10755" max="10755" width="7.33203125" style="35" customWidth="1"/>
    <col min="10756" max="10756" width="2.33203125" style="35" customWidth="1"/>
    <col min="10757" max="10757" width="3" style="35" customWidth="1"/>
    <col min="10758" max="10758" width="5.109375" style="35" customWidth="1"/>
    <col min="10759" max="10759" width="10.109375" style="35" customWidth="1"/>
    <col min="10760" max="10760" width="10.44140625" style="35" customWidth="1"/>
    <col min="10761" max="10761" width="2.6640625" style="35" customWidth="1"/>
    <col min="10762" max="10762" width="8" style="35" customWidth="1"/>
    <col min="10763" max="10763" width="5.6640625" style="35" customWidth="1"/>
    <col min="10764" max="10764" width="8" style="35" customWidth="1"/>
    <col min="10765" max="10766" width="9.33203125" style="35" customWidth="1"/>
    <col min="10767" max="10767" width="11.5546875" style="35" customWidth="1"/>
    <col min="10768" max="11008" width="6.88671875" style="35" customWidth="1"/>
    <col min="11009" max="11009" width="5.6640625" style="35" customWidth="1"/>
    <col min="11010" max="11010" width="4.109375" style="35" customWidth="1"/>
    <col min="11011" max="11011" width="7.33203125" style="35" customWidth="1"/>
    <col min="11012" max="11012" width="2.33203125" style="35" customWidth="1"/>
    <col min="11013" max="11013" width="3" style="35" customWidth="1"/>
    <col min="11014" max="11014" width="5.109375" style="35" customWidth="1"/>
    <col min="11015" max="11015" width="10.109375" style="35" customWidth="1"/>
    <col min="11016" max="11016" width="10.44140625" style="35" customWidth="1"/>
    <col min="11017" max="11017" width="2.6640625" style="35" customWidth="1"/>
    <col min="11018" max="11018" width="8" style="35" customWidth="1"/>
    <col min="11019" max="11019" width="5.6640625" style="35" customWidth="1"/>
    <col min="11020" max="11020" width="8" style="35" customWidth="1"/>
    <col min="11021" max="11022" width="9.33203125" style="35" customWidth="1"/>
    <col min="11023" max="11023" width="11.5546875" style="35" customWidth="1"/>
    <col min="11024" max="11264" width="6.88671875" style="35" customWidth="1"/>
    <col min="11265" max="11265" width="5.6640625" style="35" customWidth="1"/>
    <col min="11266" max="11266" width="4.109375" style="35" customWidth="1"/>
    <col min="11267" max="11267" width="7.33203125" style="35" customWidth="1"/>
    <col min="11268" max="11268" width="2.33203125" style="35" customWidth="1"/>
    <col min="11269" max="11269" width="3" style="35" customWidth="1"/>
    <col min="11270" max="11270" width="5.109375" style="35" customWidth="1"/>
    <col min="11271" max="11271" width="10.109375" style="35" customWidth="1"/>
    <col min="11272" max="11272" width="10.44140625" style="35" customWidth="1"/>
    <col min="11273" max="11273" width="2.6640625" style="35" customWidth="1"/>
    <col min="11274" max="11274" width="8" style="35" customWidth="1"/>
    <col min="11275" max="11275" width="5.6640625" style="35" customWidth="1"/>
    <col min="11276" max="11276" width="8" style="35" customWidth="1"/>
    <col min="11277" max="11278" width="9.33203125" style="35" customWidth="1"/>
    <col min="11279" max="11279" width="11.5546875" style="35" customWidth="1"/>
    <col min="11280" max="11520" width="6.88671875" style="35" customWidth="1"/>
    <col min="11521" max="11521" width="5.6640625" style="35" customWidth="1"/>
    <col min="11522" max="11522" width="4.109375" style="35" customWidth="1"/>
    <col min="11523" max="11523" width="7.33203125" style="35" customWidth="1"/>
    <col min="11524" max="11524" width="2.33203125" style="35" customWidth="1"/>
    <col min="11525" max="11525" width="3" style="35" customWidth="1"/>
    <col min="11526" max="11526" width="5.109375" style="35" customWidth="1"/>
    <col min="11527" max="11527" width="10.109375" style="35" customWidth="1"/>
    <col min="11528" max="11528" width="10.44140625" style="35" customWidth="1"/>
    <col min="11529" max="11529" width="2.6640625" style="35" customWidth="1"/>
    <col min="11530" max="11530" width="8" style="35" customWidth="1"/>
    <col min="11531" max="11531" width="5.6640625" style="35" customWidth="1"/>
    <col min="11532" max="11532" width="8" style="35" customWidth="1"/>
    <col min="11533" max="11534" width="9.33203125" style="35" customWidth="1"/>
    <col min="11535" max="11535" width="11.5546875" style="35" customWidth="1"/>
    <col min="11536" max="11776" width="6.88671875" style="35" customWidth="1"/>
    <col min="11777" max="11777" width="5.6640625" style="35" customWidth="1"/>
    <col min="11778" max="11778" width="4.109375" style="35" customWidth="1"/>
    <col min="11779" max="11779" width="7.33203125" style="35" customWidth="1"/>
    <col min="11780" max="11780" width="2.33203125" style="35" customWidth="1"/>
    <col min="11781" max="11781" width="3" style="35" customWidth="1"/>
    <col min="11782" max="11782" width="5.109375" style="35" customWidth="1"/>
    <col min="11783" max="11783" width="10.109375" style="35" customWidth="1"/>
    <col min="11784" max="11784" width="10.44140625" style="35" customWidth="1"/>
    <col min="11785" max="11785" width="2.6640625" style="35" customWidth="1"/>
    <col min="11786" max="11786" width="8" style="35" customWidth="1"/>
    <col min="11787" max="11787" width="5.6640625" style="35" customWidth="1"/>
    <col min="11788" max="11788" width="8" style="35" customWidth="1"/>
    <col min="11789" max="11790" width="9.33203125" style="35" customWidth="1"/>
    <col min="11791" max="11791" width="11.5546875" style="35" customWidth="1"/>
    <col min="11792" max="12032" width="6.88671875" style="35" customWidth="1"/>
    <col min="12033" max="12033" width="5.6640625" style="35" customWidth="1"/>
    <col min="12034" max="12034" width="4.109375" style="35" customWidth="1"/>
    <col min="12035" max="12035" width="7.33203125" style="35" customWidth="1"/>
    <col min="12036" max="12036" width="2.33203125" style="35" customWidth="1"/>
    <col min="12037" max="12037" width="3" style="35" customWidth="1"/>
    <col min="12038" max="12038" width="5.109375" style="35" customWidth="1"/>
    <col min="12039" max="12039" width="10.109375" style="35" customWidth="1"/>
    <col min="12040" max="12040" width="10.44140625" style="35" customWidth="1"/>
    <col min="12041" max="12041" width="2.6640625" style="35" customWidth="1"/>
    <col min="12042" max="12042" width="8" style="35" customWidth="1"/>
    <col min="12043" max="12043" width="5.6640625" style="35" customWidth="1"/>
    <col min="12044" max="12044" width="8" style="35" customWidth="1"/>
    <col min="12045" max="12046" width="9.33203125" style="35" customWidth="1"/>
    <col min="12047" max="12047" width="11.5546875" style="35" customWidth="1"/>
    <col min="12048" max="12288" width="6.88671875" style="35" customWidth="1"/>
    <col min="12289" max="12289" width="5.6640625" style="35" customWidth="1"/>
    <col min="12290" max="12290" width="4.109375" style="35" customWidth="1"/>
    <col min="12291" max="12291" width="7.33203125" style="35" customWidth="1"/>
    <col min="12292" max="12292" width="2.33203125" style="35" customWidth="1"/>
    <col min="12293" max="12293" width="3" style="35" customWidth="1"/>
    <col min="12294" max="12294" width="5.109375" style="35" customWidth="1"/>
    <col min="12295" max="12295" width="10.109375" style="35" customWidth="1"/>
    <col min="12296" max="12296" width="10.44140625" style="35" customWidth="1"/>
    <col min="12297" max="12297" width="2.6640625" style="35" customWidth="1"/>
    <col min="12298" max="12298" width="8" style="35" customWidth="1"/>
    <col min="12299" max="12299" width="5.6640625" style="35" customWidth="1"/>
    <col min="12300" max="12300" width="8" style="35" customWidth="1"/>
    <col min="12301" max="12302" width="9.33203125" style="35" customWidth="1"/>
    <col min="12303" max="12303" width="11.5546875" style="35" customWidth="1"/>
    <col min="12304" max="12544" width="6.88671875" style="35" customWidth="1"/>
    <col min="12545" max="12545" width="5.6640625" style="35" customWidth="1"/>
    <col min="12546" max="12546" width="4.109375" style="35" customWidth="1"/>
    <col min="12547" max="12547" width="7.33203125" style="35" customWidth="1"/>
    <col min="12548" max="12548" width="2.33203125" style="35" customWidth="1"/>
    <col min="12549" max="12549" width="3" style="35" customWidth="1"/>
    <col min="12550" max="12550" width="5.109375" style="35" customWidth="1"/>
    <col min="12551" max="12551" width="10.109375" style="35" customWidth="1"/>
    <col min="12552" max="12552" width="10.44140625" style="35" customWidth="1"/>
    <col min="12553" max="12553" width="2.6640625" style="35" customWidth="1"/>
    <col min="12554" max="12554" width="8" style="35" customWidth="1"/>
    <col min="12555" max="12555" width="5.6640625" style="35" customWidth="1"/>
    <col min="12556" max="12556" width="8" style="35" customWidth="1"/>
    <col min="12557" max="12558" width="9.33203125" style="35" customWidth="1"/>
    <col min="12559" max="12559" width="11.5546875" style="35" customWidth="1"/>
    <col min="12560" max="12800" width="6.88671875" style="35" customWidth="1"/>
    <col min="12801" max="12801" width="5.6640625" style="35" customWidth="1"/>
    <col min="12802" max="12802" width="4.109375" style="35" customWidth="1"/>
    <col min="12803" max="12803" width="7.33203125" style="35" customWidth="1"/>
    <col min="12804" max="12804" width="2.33203125" style="35" customWidth="1"/>
    <col min="12805" max="12805" width="3" style="35" customWidth="1"/>
    <col min="12806" max="12806" width="5.109375" style="35" customWidth="1"/>
    <col min="12807" max="12807" width="10.109375" style="35" customWidth="1"/>
    <col min="12808" max="12808" width="10.44140625" style="35" customWidth="1"/>
    <col min="12809" max="12809" width="2.6640625" style="35" customWidth="1"/>
    <col min="12810" max="12810" width="8" style="35" customWidth="1"/>
    <col min="12811" max="12811" width="5.6640625" style="35" customWidth="1"/>
    <col min="12812" max="12812" width="8" style="35" customWidth="1"/>
    <col min="12813" max="12814" width="9.33203125" style="35" customWidth="1"/>
    <col min="12815" max="12815" width="11.5546875" style="35" customWidth="1"/>
    <col min="12816" max="13056" width="6.88671875" style="35" customWidth="1"/>
    <col min="13057" max="13057" width="5.6640625" style="35" customWidth="1"/>
    <col min="13058" max="13058" width="4.109375" style="35" customWidth="1"/>
    <col min="13059" max="13059" width="7.33203125" style="35" customWidth="1"/>
    <col min="13060" max="13060" width="2.33203125" style="35" customWidth="1"/>
    <col min="13061" max="13061" width="3" style="35" customWidth="1"/>
    <col min="13062" max="13062" width="5.109375" style="35" customWidth="1"/>
    <col min="13063" max="13063" width="10.109375" style="35" customWidth="1"/>
    <col min="13064" max="13064" width="10.44140625" style="35" customWidth="1"/>
    <col min="13065" max="13065" width="2.6640625" style="35" customWidth="1"/>
    <col min="13066" max="13066" width="8" style="35" customWidth="1"/>
    <col min="13067" max="13067" width="5.6640625" style="35" customWidth="1"/>
    <col min="13068" max="13068" width="8" style="35" customWidth="1"/>
    <col min="13069" max="13070" width="9.33203125" style="35" customWidth="1"/>
    <col min="13071" max="13071" width="11.5546875" style="35" customWidth="1"/>
    <col min="13072" max="13312" width="6.88671875" style="35" customWidth="1"/>
    <col min="13313" max="13313" width="5.6640625" style="35" customWidth="1"/>
    <col min="13314" max="13314" width="4.109375" style="35" customWidth="1"/>
    <col min="13315" max="13315" width="7.33203125" style="35" customWidth="1"/>
    <col min="13316" max="13316" width="2.33203125" style="35" customWidth="1"/>
    <col min="13317" max="13317" width="3" style="35" customWidth="1"/>
    <col min="13318" max="13318" width="5.109375" style="35" customWidth="1"/>
    <col min="13319" max="13319" width="10.109375" style="35" customWidth="1"/>
    <col min="13320" max="13320" width="10.44140625" style="35" customWidth="1"/>
    <col min="13321" max="13321" width="2.6640625" style="35" customWidth="1"/>
    <col min="13322" max="13322" width="8" style="35" customWidth="1"/>
    <col min="13323" max="13323" width="5.6640625" style="35" customWidth="1"/>
    <col min="13324" max="13324" width="8" style="35" customWidth="1"/>
    <col min="13325" max="13326" width="9.33203125" style="35" customWidth="1"/>
    <col min="13327" max="13327" width="11.5546875" style="35" customWidth="1"/>
    <col min="13328" max="13568" width="6.88671875" style="35" customWidth="1"/>
    <col min="13569" max="13569" width="5.6640625" style="35" customWidth="1"/>
    <col min="13570" max="13570" width="4.109375" style="35" customWidth="1"/>
    <col min="13571" max="13571" width="7.33203125" style="35" customWidth="1"/>
    <col min="13572" max="13572" width="2.33203125" style="35" customWidth="1"/>
    <col min="13573" max="13573" width="3" style="35" customWidth="1"/>
    <col min="13574" max="13574" width="5.109375" style="35" customWidth="1"/>
    <col min="13575" max="13575" width="10.109375" style="35" customWidth="1"/>
    <col min="13576" max="13576" width="10.44140625" style="35" customWidth="1"/>
    <col min="13577" max="13577" width="2.6640625" style="35" customWidth="1"/>
    <col min="13578" max="13578" width="8" style="35" customWidth="1"/>
    <col min="13579" max="13579" width="5.6640625" style="35" customWidth="1"/>
    <col min="13580" max="13580" width="8" style="35" customWidth="1"/>
    <col min="13581" max="13582" width="9.33203125" style="35" customWidth="1"/>
    <col min="13583" max="13583" width="11.5546875" style="35" customWidth="1"/>
    <col min="13584" max="13824" width="6.88671875" style="35" customWidth="1"/>
    <col min="13825" max="13825" width="5.6640625" style="35" customWidth="1"/>
    <col min="13826" max="13826" width="4.109375" style="35" customWidth="1"/>
    <col min="13827" max="13827" width="7.33203125" style="35" customWidth="1"/>
    <col min="13828" max="13828" width="2.33203125" style="35" customWidth="1"/>
    <col min="13829" max="13829" width="3" style="35" customWidth="1"/>
    <col min="13830" max="13830" width="5.109375" style="35" customWidth="1"/>
    <col min="13831" max="13831" width="10.109375" style="35" customWidth="1"/>
    <col min="13832" max="13832" width="10.44140625" style="35" customWidth="1"/>
    <col min="13833" max="13833" width="2.6640625" style="35" customWidth="1"/>
    <col min="13834" max="13834" width="8" style="35" customWidth="1"/>
    <col min="13835" max="13835" width="5.6640625" style="35" customWidth="1"/>
    <col min="13836" max="13836" width="8" style="35" customWidth="1"/>
    <col min="13837" max="13838" width="9.33203125" style="35" customWidth="1"/>
    <col min="13839" max="13839" width="11.5546875" style="35" customWidth="1"/>
    <col min="13840" max="14080" width="6.88671875" style="35" customWidth="1"/>
    <col min="14081" max="14081" width="5.6640625" style="35" customWidth="1"/>
    <col min="14082" max="14082" width="4.109375" style="35" customWidth="1"/>
    <col min="14083" max="14083" width="7.33203125" style="35" customWidth="1"/>
    <col min="14084" max="14084" width="2.33203125" style="35" customWidth="1"/>
    <col min="14085" max="14085" width="3" style="35" customWidth="1"/>
    <col min="14086" max="14086" width="5.109375" style="35" customWidth="1"/>
    <col min="14087" max="14087" width="10.109375" style="35" customWidth="1"/>
    <col min="14088" max="14088" width="10.44140625" style="35" customWidth="1"/>
    <col min="14089" max="14089" width="2.6640625" style="35" customWidth="1"/>
    <col min="14090" max="14090" width="8" style="35" customWidth="1"/>
    <col min="14091" max="14091" width="5.6640625" style="35" customWidth="1"/>
    <col min="14092" max="14092" width="8" style="35" customWidth="1"/>
    <col min="14093" max="14094" width="9.33203125" style="35" customWidth="1"/>
    <col min="14095" max="14095" width="11.5546875" style="35" customWidth="1"/>
    <col min="14096" max="14336" width="6.88671875" style="35" customWidth="1"/>
    <col min="14337" max="14337" width="5.6640625" style="35" customWidth="1"/>
    <col min="14338" max="14338" width="4.109375" style="35" customWidth="1"/>
    <col min="14339" max="14339" width="7.33203125" style="35" customWidth="1"/>
    <col min="14340" max="14340" width="2.33203125" style="35" customWidth="1"/>
    <col min="14341" max="14341" width="3" style="35" customWidth="1"/>
    <col min="14342" max="14342" width="5.109375" style="35" customWidth="1"/>
    <col min="14343" max="14343" width="10.109375" style="35" customWidth="1"/>
    <col min="14344" max="14344" width="10.44140625" style="35" customWidth="1"/>
    <col min="14345" max="14345" width="2.6640625" style="35" customWidth="1"/>
    <col min="14346" max="14346" width="8" style="35" customWidth="1"/>
    <col min="14347" max="14347" width="5.6640625" style="35" customWidth="1"/>
    <col min="14348" max="14348" width="8" style="35" customWidth="1"/>
    <col min="14349" max="14350" width="9.33203125" style="35" customWidth="1"/>
    <col min="14351" max="14351" width="11.5546875" style="35" customWidth="1"/>
    <col min="14352" max="14592" width="6.88671875" style="35" customWidth="1"/>
    <col min="14593" max="14593" width="5.6640625" style="35" customWidth="1"/>
    <col min="14594" max="14594" width="4.109375" style="35" customWidth="1"/>
    <col min="14595" max="14595" width="7.33203125" style="35" customWidth="1"/>
    <col min="14596" max="14596" width="2.33203125" style="35" customWidth="1"/>
    <col min="14597" max="14597" width="3" style="35" customWidth="1"/>
    <col min="14598" max="14598" width="5.109375" style="35" customWidth="1"/>
    <col min="14599" max="14599" width="10.109375" style="35" customWidth="1"/>
    <col min="14600" max="14600" width="10.44140625" style="35" customWidth="1"/>
    <col min="14601" max="14601" width="2.6640625" style="35" customWidth="1"/>
    <col min="14602" max="14602" width="8" style="35" customWidth="1"/>
    <col min="14603" max="14603" width="5.6640625" style="35" customWidth="1"/>
    <col min="14604" max="14604" width="8" style="35" customWidth="1"/>
    <col min="14605" max="14606" width="9.33203125" style="35" customWidth="1"/>
    <col min="14607" max="14607" width="11.5546875" style="35" customWidth="1"/>
    <col min="14608" max="14848" width="6.88671875" style="35" customWidth="1"/>
    <col min="14849" max="14849" width="5.6640625" style="35" customWidth="1"/>
    <col min="14850" max="14850" width="4.109375" style="35" customWidth="1"/>
    <col min="14851" max="14851" width="7.33203125" style="35" customWidth="1"/>
    <col min="14852" max="14852" width="2.33203125" style="35" customWidth="1"/>
    <col min="14853" max="14853" width="3" style="35" customWidth="1"/>
    <col min="14854" max="14854" width="5.109375" style="35" customWidth="1"/>
    <col min="14855" max="14855" width="10.109375" style="35" customWidth="1"/>
    <col min="14856" max="14856" width="10.44140625" style="35" customWidth="1"/>
    <col min="14857" max="14857" width="2.6640625" style="35" customWidth="1"/>
    <col min="14858" max="14858" width="8" style="35" customWidth="1"/>
    <col min="14859" max="14859" width="5.6640625" style="35" customWidth="1"/>
    <col min="14860" max="14860" width="8" style="35" customWidth="1"/>
    <col min="14861" max="14862" width="9.33203125" style="35" customWidth="1"/>
    <col min="14863" max="14863" width="11.5546875" style="35" customWidth="1"/>
    <col min="14864" max="15104" width="6.88671875" style="35" customWidth="1"/>
    <col min="15105" max="15105" width="5.6640625" style="35" customWidth="1"/>
    <col min="15106" max="15106" width="4.109375" style="35" customWidth="1"/>
    <col min="15107" max="15107" width="7.33203125" style="35" customWidth="1"/>
    <col min="15108" max="15108" width="2.33203125" style="35" customWidth="1"/>
    <col min="15109" max="15109" width="3" style="35" customWidth="1"/>
    <col min="15110" max="15110" width="5.109375" style="35" customWidth="1"/>
    <col min="15111" max="15111" width="10.109375" style="35" customWidth="1"/>
    <col min="15112" max="15112" width="10.44140625" style="35" customWidth="1"/>
    <col min="15113" max="15113" width="2.6640625" style="35" customWidth="1"/>
    <col min="15114" max="15114" width="8" style="35" customWidth="1"/>
    <col min="15115" max="15115" width="5.6640625" style="35" customWidth="1"/>
    <col min="15116" max="15116" width="8" style="35" customWidth="1"/>
    <col min="15117" max="15118" width="9.33203125" style="35" customWidth="1"/>
    <col min="15119" max="15119" width="11.5546875" style="35" customWidth="1"/>
    <col min="15120" max="15360" width="6.88671875" style="35" customWidth="1"/>
    <col min="15361" max="15361" width="5.6640625" style="35" customWidth="1"/>
    <col min="15362" max="15362" width="4.109375" style="35" customWidth="1"/>
    <col min="15363" max="15363" width="7.33203125" style="35" customWidth="1"/>
    <col min="15364" max="15364" width="2.33203125" style="35" customWidth="1"/>
    <col min="15365" max="15365" width="3" style="35" customWidth="1"/>
    <col min="15366" max="15366" width="5.109375" style="35" customWidth="1"/>
    <col min="15367" max="15367" width="10.109375" style="35" customWidth="1"/>
    <col min="15368" max="15368" width="10.44140625" style="35" customWidth="1"/>
    <col min="15369" max="15369" width="2.6640625" style="35" customWidth="1"/>
    <col min="15370" max="15370" width="8" style="35" customWidth="1"/>
    <col min="15371" max="15371" width="5.6640625" style="35" customWidth="1"/>
    <col min="15372" max="15372" width="8" style="35" customWidth="1"/>
    <col min="15373" max="15374" width="9.33203125" style="35" customWidth="1"/>
    <col min="15375" max="15375" width="11.5546875" style="35" customWidth="1"/>
    <col min="15376" max="15616" width="6.88671875" style="35" customWidth="1"/>
    <col min="15617" max="15617" width="5.6640625" style="35" customWidth="1"/>
    <col min="15618" max="15618" width="4.109375" style="35" customWidth="1"/>
    <col min="15619" max="15619" width="7.33203125" style="35" customWidth="1"/>
    <col min="15620" max="15620" width="2.33203125" style="35" customWidth="1"/>
    <col min="15621" max="15621" width="3" style="35" customWidth="1"/>
    <col min="15622" max="15622" width="5.109375" style="35" customWidth="1"/>
    <col min="15623" max="15623" width="10.109375" style="35" customWidth="1"/>
    <col min="15624" max="15624" width="10.44140625" style="35" customWidth="1"/>
    <col min="15625" max="15625" width="2.6640625" style="35" customWidth="1"/>
    <col min="15626" max="15626" width="8" style="35" customWidth="1"/>
    <col min="15627" max="15627" width="5.6640625" style="35" customWidth="1"/>
    <col min="15628" max="15628" width="8" style="35" customWidth="1"/>
    <col min="15629" max="15630" width="9.33203125" style="35" customWidth="1"/>
    <col min="15631" max="15631" width="11.5546875" style="35" customWidth="1"/>
    <col min="15632" max="15872" width="6.88671875" style="35" customWidth="1"/>
    <col min="15873" max="15873" width="5.6640625" style="35" customWidth="1"/>
    <col min="15874" max="15874" width="4.109375" style="35" customWidth="1"/>
    <col min="15875" max="15875" width="7.33203125" style="35" customWidth="1"/>
    <col min="15876" max="15876" width="2.33203125" style="35" customWidth="1"/>
    <col min="15877" max="15877" width="3" style="35" customWidth="1"/>
    <col min="15878" max="15878" width="5.109375" style="35" customWidth="1"/>
    <col min="15879" max="15879" width="10.109375" style="35" customWidth="1"/>
    <col min="15880" max="15880" width="10.44140625" style="35" customWidth="1"/>
    <col min="15881" max="15881" width="2.6640625" style="35" customWidth="1"/>
    <col min="15882" max="15882" width="8" style="35" customWidth="1"/>
    <col min="15883" max="15883" width="5.6640625" style="35" customWidth="1"/>
    <col min="15884" max="15884" width="8" style="35" customWidth="1"/>
    <col min="15885" max="15886" width="9.33203125" style="35" customWidth="1"/>
    <col min="15887" max="15887" width="11.5546875" style="35" customWidth="1"/>
    <col min="15888" max="16128" width="6.88671875" style="35" customWidth="1"/>
    <col min="16129" max="16129" width="5.6640625" style="35" customWidth="1"/>
    <col min="16130" max="16130" width="4.109375" style="35" customWidth="1"/>
    <col min="16131" max="16131" width="7.33203125" style="35" customWidth="1"/>
    <col min="16132" max="16132" width="2.33203125" style="35" customWidth="1"/>
    <col min="16133" max="16133" width="3" style="35" customWidth="1"/>
    <col min="16134" max="16134" width="5.109375" style="35" customWidth="1"/>
    <col min="16135" max="16135" width="10.109375" style="35" customWidth="1"/>
    <col min="16136" max="16136" width="10.44140625" style="35" customWidth="1"/>
    <col min="16137" max="16137" width="2.6640625" style="35" customWidth="1"/>
    <col min="16138" max="16138" width="8" style="35" customWidth="1"/>
    <col min="16139" max="16139" width="5.6640625" style="35" customWidth="1"/>
    <col min="16140" max="16140" width="8" style="35" customWidth="1"/>
    <col min="16141" max="16142" width="9.33203125" style="35" customWidth="1"/>
    <col min="16143" max="16143" width="11.5546875" style="35" customWidth="1"/>
    <col min="16144" max="16384" width="6.88671875" style="35" customWidth="1"/>
  </cols>
  <sheetData>
    <row r="1" spans="2:15" ht="2.25" customHeight="1">
      <c r="B1" s="161"/>
      <c r="C1" s="161"/>
      <c r="D1" s="161"/>
      <c r="E1" s="161"/>
      <c r="F1" s="161"/>
      <c r="G1" s="161"/>
      <c r="H1" s="161"/>
      <c r="I1" s="161"/>
      <c r="J1" s="161"/>
      <c r="K1" s="161"/>
      <c r="L1" s="161"/>
      <c r="M1" s="161"/>
      <c r="N1" s="43"/>
      <c r="O1" s="44"/>
    </row>
    <row r="2" spans="2:15" ht="2.25" customHeight="1">
      <c r="B2" s="161"/>
      <c r="C2" s="161"/>
      <c r="D2" s="161"/>
      <c r="E2" s="161"/>
      <c r="F2" s="161"/>
      <c r="G2" s="161"/>
      <c r="H2" s="161"/>
      <c r="I2" s="161"/>
      <c r="J2" s="161"/>
      <c r="K2" s="161"/>
      <c r="L2" s="161"/>
      <c r="M2" s="161"/>
      <c r="N2" s="43"/>
      <c r="O2" s="44"/>
    </row>
    <row r="3" spans="2:15" s="36" customFormat="1" ht="5.25" customHeight="1">
      <c r="B3" s="162"/>
      <c r="C3" s="162"/>
      <c r="D3" s="162"/>
      <c r="E3" s="162"/>
      <c r="F3" s="162"/>
      <c r="G3" s="162"/>
      <c r="H3" s="162"/>
      <c r="I3" s="162"/>
      <c r="J3" s="162"/>
      <c r="K3" s="162"/>
      <c r="L3" s="162"/>
      <c r="M3" s="162"/>
      <c r="N3" s="45"/>
      <c r="O3" s="46"/>
    </row>
    <row r="4" spans="2:15" s="36" customFormat="1" ht="11.25" customHeight="1">
      <c r="B4" s="82"/>
      <c r="C4" s="82"/>
      <c r="D4" s="82"/>
      <c r="E4" s="82"/>
      <c r="F4" s="39" t="s">
        <v>629</v>
      </c>
      <c r="G4" s="39"/>
      <c r="H4" s="82"/>
      <c r="I4" s="82"/>
      <c r="J4" s="82"/>
      <c r="K4" s="82"/>
      <c r="L4" s="82"/>
      <c r="M4" s="82"/>
      <c r="N4" s="45"/>
      <c r="O4" s="46"/>
    </row>
    <row r="5" spans="2:15" s="36" customFormat="1" ht="11.25" customHeight="1">
      <c r="B5" s="82"/>
      <c r="C5" s="82"/>
      <c r="D5" s="82"/>
      <c r="E5" s="82"/>
      <c r="F5" s="39" t="s">
        <v>427</v>
      </c>
      <c r="G5" s="39"/>
      <c r="H5" s="82"/>
      <c r="I5" s="82"/>
      <c r="J5" s="82"/>
      <c r="K5" s="82"/>
      <c r="L5" s="82"/>
      <c r="M5" s="82"/>
      <c r="N5" s="45"/>
      <c r="O5" s="46"/>
    </row>
    <row r="6" spans="2:15" s="36" customFormat="1" ht="11.25" customHeight="1">
      <c r="B6" s="82"/>
      <c r="C6" s="82"/>
      <c r="D6" s="82"/>
      <c r="E6" s="82"/>
      <c r="F6" s="82"/>
      <c r="G6" s="39"/>
      <c r="H6" s="82"/>
      <c r="I6" s="82"/>
      <c r="J6" s="82"/>
      <c r="K6" s="82"/>
      <c r="L6" s="82"/>
      <c r="M6" s="82"/>
      <c r="N6" s="45"/>
      <c r="O6" s="46"/>
    </row>
    <row r="7" spans="2:15" s="36" customFormat="1" ht="12" customHeight="1">
      <c r="B7" s="37"/>
      <c r="C7" s="38" t="s">
        <v>172</v>
      </c>
      <c r="D7" s="37"/>
      <c r="E7" s="37"/>
      <c r="F7" s="37"/>
      <c r="G7" s="37"/>
      <c r="H7" s="37"/>
      <c r="I7" s="37"/>
      <c r="J7" s="37"/>
      <c r="K7" s="37"/>
      <c r="L7" s="37"/>
      <c r="M7" s="37"/>
      <c r="N7" s="37"/>
      <c r="O7" s="37"/>
    </row>
    <row r="8" spans="2:15" ht="11.25" customHeight="1"/>
    <row r="9" spans="2:15" ht="11.25" customHeight="1">
      <c r="B9" s="156" t="s">
        <v>100</v>
      </c>
      <c r="C9" s="156"/>
      <c r="D9" s="47"/>
      <c r="E9" s="47"/>
      <c r="F9" s="47"/>
      <c r="G9" s="157" t="s">
        <v>326</v>
      </c>
      <c r="H9" s="157"/>
      <c r="I9" s="157"/>
      <c r="J9" s="157"/>
      <c r="K9" s="157"/>
      <c r="L9" s="157"/>
      <c r="M9" s="157"/>
      <c r="N9" s="157"/>
      <c r="O9" s="157"/>
    </row>
    <row r="10" spans="2:15" ht="11.25" customHeight="1">
      <c r="B10" s="154" t="s">
        <v>101</v>
      </c>
      <c r="C10" s="154"/>
      <c r="D10" s="152" t="s">
        <v>156</v>
      </c>
      <c r="E10" s="152"/>
      <c r="F10" s="105" t="s">
        <v>102</v>
      </c>
      <c r="G10" s="106">
        <v>6</v>
      </c>
      <c r="H10" s="105" t="s">
        <v>103</v>
      </c>
      <c r="I10" s="159">
        <v>6</v>
      </c>
      <c r="J10" s="159"/>
      <c r="K10" s="158" t="s">
        <v>157</v>
      </c>
      <c r="L10" s="158"/>
      <c r="M10" s="158"/>
      <c r="N10" s="158"/>
      <c r="O10" s="107">
        <v>65.540000000000006</v>
      </c>
    </row>
    <row r="11" spans="2:15" ht="11.25" customHeight="1">
      <c r="B11" s="47"/>
      <c r="C11" s="47"/>
      <c r="D11" s="47"/>
      <c r="E11" s="47"/>
      <c r="F11" s="47"/>
      <c r="G11" s="47"/>
      <c r="H11" s="47"/>
      <c r="I11" s="47"/>
      <c r="J11" s="47"/>
      <c r="K11" s="47"/>
      <c r="L11" s="47"/>
      <c r="M11" s="47"/>
      <c r="N11" s="47"/>
      <c r="O11" s="47"/>
    </row>
    <row r="12" spans="2:15" ht="11.25" customHeight="1">
      <c r="B12" s="152" t="s">
        <v>104</v>
      </c>
      <c r="C12" s="152"/>
      <c r="D12" s="152" t="s">
        <v>105</v>
      </c>
      <c r="E12" s="152"/>
      <c r="F12" s="152"/>
      <c r="G12" s="152"/>
      <c r="H12" s="152"/>
      <c r="I12" s="152"/>
      <c r="J12" s="152"/>
      <c r="K12" s="108" t="s">
        <v>106</v>
      </c>
      <c r="L12" s="109" t="s">
        <v>107</v>
      </c>
      <c r="M12" s="109" t="s">
        <v>108</v>
      </c>
      <c r="N12" s="109" t="s">
        <v>109</v>
      </c>
      <c r="O12" s="109" t="s">
        <v>110</v>
      </c>
    </row>
    <row r="13" spans="2:15" ht="11.25" customHeight="1">
      <c r="B13" s="47"/>
      <c r="C13" s="47"/>
      <c r="D13" s="153" t="s">
        <v>112</v>
      </c>
      <c r="E13" s="153"/>
      <c r="F13" s="153"/>
      <c r="G13" s="153"/>
      <c r="H13" s="153"/>
      <c r="I13" s="153"/>
      <c r="J13" s="153"/>
      <c r="K13" s="47"/>
      <c r="L13" s="47"/>
      <c r="M13" s="47"/>
      <c r="N13" s="47"/>
      <c r="O13" s="47"/>
    </row>
    <row r="14" spans="2:15" ht="11.25" customHeight="1">
      <c r="B14" s="154" t="s">
        <v>142</v>
      </c>
      <c r="C14" s="154"/>
      <c r="D14" s="155" t="s">
        <v>143</v>
      </c>
      <c r="E14" s="155"/>
      <c r="F14" s="155"/>
      <c r="G14" s="155"/>
      <c r="H14" s="155"/>
      <c r="I14" s="155"/>
      <c r="J14" s="155"/>
      <c r="K14" s="110" t="s">
        <v>144</v>
      </c>
      <c r="L14" s="111">
        <v>0.2</v>
      </c>
      <c r="M14" s="111">
        <v>0.26670000000000005</v>
      </c>
      <c r="N14" s="112">
        <v>36.78</v>
      </c>
      <c r="O14" s="112">
        <v>9.81</v>
      </c>
    </row>
    <row r="15" spans="2:15" ht="11.25" customHeight="1">
      <c r="B15" s="154" t="s">
        <v>147</v>
      </c>
      <c r="C15" s="154"/>
      <c r="D15" s="155" t="s">
        <v>148</v>
      </c>
      <c r="E15" s="155"/>
      <c r="F15" s="155"/>
      <c r="G15" s="155"/>
      <c r="H15" s="155"/>
      <c r="I15" s="155"/>
      <c r="J15" s="155"/>
      <c r="K15" s="110" t="s">
        <v>144</v>
      </c>
      <c r="L15" s="111">
        <v>2</v>
      </c>
      <c r="M15" s="111">
        <v>2.6667000000000001</v>
      </c>
      <c r="N15" s="112">
        <v>19.73</v>
      </c>
      <c r="O15" s="112">
        <v>52.61</v>
      </c>
    </row>
    <row r="16" spans="2:15" ht="11.25" customHeight="1">
      <c r="B16" s="47"/>
      <c r="C16" s="47"/>
      <c r="D16" s="47"/>
      <c r="E16" s="47"/>
      <c r="F16" s="47"/>
      <c r="G16" s="47"/>
      <c r="H16" s="47"/>
      <c r="I16" s="47"/>
      <c r="J16" s="47"/>
      <c r="K16" s="47"/>
      <c r="L16" s="47"/>
      <c r="M16" s="47"/>
      <c r="N16" s="47"/>
      <c r="O16" s="113">
        <v>62.42</v>
      </c>
    </row>
    <row r="17" spans="2:15" ht="11.25" customHeight="1">
      <c r="B17" s="47"/>
      <c r="C17" s="47"/>
      <c r="D17" s="153" t="s">
        <v>128</v>
      </c>
      <c r="E17" s="153"/>
      <c r="F17" s="153"/>
      <c r="G17" s="153"/>
      <c r="H17" s="153"/>
      <c r="I17" s="153"/>
      <c r="J17" s="153"/>
      <c r="K17" s="47"/>
      <c r="L17" s="47"/>
      <c r="M17" s="47"/>
      <c r="N17" s="47"/>
      <c r="O17" s="47"/>
    </row>
    <row r="18" spans="2:15" ht="11.25" customHeight="1">
      <c r="B18" s="154" t="s">
        <v>153</v>
      </c>
      <c r="C18" s="154"/>
      <c r="D18" s="155" t="s">
        <v>154</v>
      </c>
      <c r="E18" s="155"/>
      <c r="F18" s="155"/>
      <c r="G18" s="155"/>
      <c r="H18" s="155"/>
      <c r="I18" s="155"/>
      <c r="J18" s="155"/>
      <c r="K18" s="110" t="s">
        <v>155</v>
      </c>
      <c r="L18" s="47"/>
      <c r="M18" s="111">
        <v>5</v>
      </c>
      <c r="N18" s="112">
        <v>62.42</v>
      </c>
      <c r="O18" s="112">
        <v>3.12</v>
      </c>
    </row>
    <row r="19" spans="2:15" ht="11.25" customHeight="1">
      <c r="B19" s="47"/>
      <c r="C19" s="47"/>
      <c r="D19" s="47"/>
      <c r="E19" s="47"/>
      <c r="F19" s="47"/>
      <c r="G19" s="47"/>
      <c r="H19" s="47"/>
      <c r="I19" s="47"/>
      <c r="J19" s="47"/>
      <c r="K19" s="47"/>
      <c r="L19" s="47"/>
      <c r="M19" s="47"/>
      <c r="N19" s="47"/>
      <c r="O19" s="113">
        <v>3.12</v>
      </c>
    </row>
    <row r="20" spans="2:15" ht="11.25" customHeight="1">
      <c r="B20" s="47"/>
      <c r="C20" s="47"/>
      <c r="D20" s="47"/>
      <c r="E20" s="47"/>
      <c r="F20" s="47"/>
      <c r="G20" s="47"/>
      <c r="H20" s="47"/>
      <c r="I20" s="47"/>
      <c r="J20" s="47"/>
      <c r="K20" s="47"/>
      <c r="L20" s="47"/>
      <c r="M20" s="47"/>
      <c r="N20" s="47"/>
      <c r="O20" s="47"/>
    </row>
    <row r="21" spans="2:15" ht="11.25" customHeight="1">
      <c r="B21" s="156" t="s">
        <v>100</v>
      </c>
      <c r="C21" s="156"/>
      <c r="D21" s="47"/>
      <c r="E21" s="47"/>
      <c r="F21" s="47"/>
      <c r="G21" s="157" t="s">
        <v>327</v>
      </c>
      <c r="H21" s="157"/>
      <c r="I21" s="157"/>
      <c r="J21" s="157"/>
      <c r="K21" s="157"/>
      <c r="L21" s="157"/>
      <c r="M21" s="157"/>
      <c r="N21" s="157"/>
      <c r="O21" s="157"/>
    </row>
    <row r="22" spans="2:15" ht="11.25" customHeight="1">
      <c r="B22" s="154" t="s">
        <v>101</v>
      </c>
      <c r="C22" s="154"/>
      <c r="D22" s="152" t="s">
        <v>140</v>
      </c>
      <c r="E22" s="152"/>
      <c r="F22" s="105" t="s">
        <v>102</v>
      </c>
      <c r="G22" s="106">
        <v>16</v>
      </c>
      <c r="H22" s="105" t="s">
        <v>103</v>
      </c>
      <c r="I22" s="159">
        <v>16</v>
      </c>
      <c r="J22" s="159"/>
      <c r="K22" s="158" t="s">
        <v>141</v>
      </c>
      <c r="L22" s="158"/>
      <c r="M22" s="158"/>
      <c r="N22" s="158"/>
      <c r="O22" s="107">
        <v>62.38</v>
      </c>
    </row>
    <row r="23" spans="2:15" ht="11.25" customHeight="1">
      <c r="B23" s="47"/>
      <c r="C23" s="47"/>
      <c r="D23" s="47"/>
      <c r="E23" s="47"/>
      <c r="F23" s="47"/>
      <c r="G23" s="47"/>
      <c r="H23" s="47"/>
      <c r="I23" s="47"/>
      <c r="J23" s="47"/>
      <c r="K23" s="47"/>
      <c r="L23" s="47"/>
      <c r="M23" s="47"/>
      <c r="N23" s="47"/>
      <c r="O23" s="47"/>
    </row>
    <row r="24" spans="2:15" ht="11.25" customHeight="1">
      <c r="B24" s="152" t="s">
        <v>104</v>
      </c>
      <c r="C24" s="152"/>
      <c r="D24" s="152" t="s">
        <v>105</v>
      </c>
      <c r="E24" s="152"/>
      <c r="F24" s="152"/>
      <c r="G24" s="152"/>
      <c r="H24" s="152"/>
      <c r="I24" s="152"/>
      <c r="J24" s="152"/>
      <c r="K24" s="108" t="s">
        <v>106</v>
      </c>
      <c r="L24" s="109" t="s">
        <v>107</v>
      </c>
      <c r="M24" s="109" t="s">
        <v>108</v>
      </c>
      <c r="N24" s="109" t="s">
        <v>109</v>
      </c>
      <c r="O24" s="109" t="s">
        <v>110</v>
      </c>
    </row>
    <row r="25" spans="2:15" ht="11.25" customHeight="1">
      <c r="B25" s="47"/>
      <c r="C25" s="47"/>
      <c r="D25" s="153" t="s">
        <v>112</v>
      </c>
      <c r="E25" s="153"/>
      <c r="F25" s="153"/>
      <c r="G25" s="153"/>
      <c r="H25" s="153"/>
      <c r="I25" s="153"/>
      <c r="J25" s="153"/>
      <c r="K25" s="47"/>
      <c r="L25" s="47"/>
      <c r="M25" s="47"/>
      <c r="N25" s="47"/>
      <c r="O25" s="47"/>
    </row>
    <row r="26" spans="2:15" ht="11.25" customHeight="1">
      <c r="B26" s="154" t="s">
        <v>142</v>
      </c>
      <c r="C26" s="154"/>
      <c r="D26" s="155" t="s">
        <v>143</v>
      </c>
      <c r="E26" s="155"/>
      <c r="F26" s="155"/>
      <c r="G26" s="155"/>
      <c r="H26" s="155"/>
      <c r="I26" s="155"/>
      <c r="J26" s="155"/>
      <c r="K26" s="110" t="s">
        <v>144</v>
      </c>
      <c r="L26" s="111">
        <v>0.2</v>
      </c>
      <c r="M26" s="111">
        <v>0.1</v>
      </c>
      <c r="N26" s="112">
        <v>36.78</v>
      </c>
      <c r="O26" s="112">
        <v>3.68</v>
      </c>
    </row>
    <row r="27" spans="2:15" ht="11.25" customHeight="1">
      <c r="B27" s="154" t="s">
        <v>145</v>
      </c>
      <c r="C27" s="154"/>
      <c r="D27" s="155" t="s">
        <v>146</v>
      </c>
      <c r="E27" s="155"/>
      <c r="F27" s="155"/>
      <c r="G27" s="155"/>
      <c r="H27" s="155"/>
      <c r="I27" s="155"/>
      <c r="J27" s="155"/>
      <c r="K27" s="110" t="s">
        <v>144</v>
      </c>
      <c r="L27" s="111">
        <v>1</v>
      </c>
      <c r="M27" s="111">
        <v>0.5</v>
      </c>
      <c r="N27" s="112">
        <v>21.96</v>
      </c>
      <c r="O27" s="112">
        <v>10.98</v>
      </c>
    </row>
    <row r="28" spans="2:15" ht="11.25" customHeight="1">
      <c r="B28" s="154" t="s">
        <v>147</v>
      </c>
      <c r="C28" s="154"/>
      <c r="D28" s="155" t="s">
        <v>148</v>
      </c>
      <c r="E28" s="155"/>
      <c r="F28" s="155"/>
      <c r="G28" s="155"/>
      <c r="H28" s="155"/>
      <c r="I28" s="155"/>
      <c r="J28" s="155"/>
      <c r="K28" s="110" t="s">
        <v>144</v>
      </c>
      <c r="L28" s="111">
        <v>1</v>
      </c>
      <c r="M28" s="111">
        <v>0.5</v>
      </c>
      <c r="N28" s="112">
        <v>19.73</v>
      </c>
      <c r="O28" s="112">
        <v>9.870000000000001</v>
      </c>
    </row>
    <row r="29" spans="2:15" ht="11.25" customHeight="1">
      <c r="B29" s="47"/>
      <c r="C29" s="47"/>
      <c r="D29" s="47"/>
      <c r="E29" s="47"/>
      <c r="F29" s="47"/>
      <c r="G29" s="47"/>
      <c r="H29" s="47"/>
      <c r="I29" s="47"/>
      <c r="J29" s="47"/>
      <c r="K29" s="47"/>
      <c r="L29" s="47"/>
      <c r="M29" s="47"/>
      <c r="N29" s="47"/>
      <c r="O29" s="113">
        <v>24.53</v>
      </c>
    </row>
    <row r="30" spans="2:15" ht="11.25" customHeight="1">
      <c r="B30" s="47"/>
      <c r="C30" s="47"/>
      <c r="D30" s="153" t="s">
        <v>118</v>
      </c>
      <c r="E30" s="153"/>
      <c r="F30" s="153"/>
      <c r="G30" s="153"/>
      <c r="H30" s="153"/>
      <c r="I30" s="153"/>
      <c r="J30" s="153"/>
      <c r="K30" s="47"/>
      <c r="L30" s="47"/>
      <c r="M30" s="47"/>
      <c r="N30" s="47"/>
      <c r="O30" s="47"/>
    </row>
    <row r="31" spans="2:15" ht="11.25" customHeight="1">
      <c r="B31" s="154" t="s">
        <v>328</v>
      </c>
      <c r="C31" s="154"/>
      <c r="D31" s="155" t="s">
        <v>322</v>
      </c>
      <c r="E31" s="155"/>
      <c r="F31" s="155"/>
      <c r="G31" s="155"/>
      <c r="H31" s="155"/>
      <c r="I31" s="155"/>
      <c r="J31" s="155"/>
      <c r="K31" s="110" t="s">
        <v>189</v>
      </c>
      <c r="L31" s="47"/>
      <c r="M31" s="111">
        <v>0.1</v>
      </c>
      <c r="N31" s="112">
        <v>8.3000000000000007</v>
      </c>
      <c r="O31" s="112">
        <v>0.83000000000000007</v>
      </c>
    </row>
    <row r="32" spans="2:15" ht="11.25" customHeight="1">
      <c r="B32" s="154" t="s">
        <v>329</v>
      </c>
      <c r="C32" s="154"/>
      <c r="D32" s="155" t="s">
        <v>321</v>
      </c>
      <c r="E32" s="155"/>
      <c r="F32" s="155"/>
      <c r="G32" s="155"/>
      <c r="H32" s="155"/>
      <c r="I32" s="155"/>
      <c r="J32" s="155"/>
      <c r="K32" s="110" t="s">
        <v>189</v>
      </c>
      <c r="L32" s="47"/>
      <c r="M32" s="111">
        <v>0.2</v>
      </c>
      <c r="N32" s="112">
        <v>6.33</v>
      </c>
      <c r="O32" s="112">
        <v>1.27</v>
      </c>
    </row>
    <row r="33" spans="2:15" ht="11.25" customHeight="1">
      <c r="B33" s="154" t="s">
        <v>330</v>
      </c>
      <c r="C33" s="154"/>
      <c r="D33" s="155" t="s">
        <v>320</v>
      </c>
      <c r="E33" s="155"/>
      <c r="F33" s="155"/>
      <c r="G33" s="155"/>
      <c r="H33" s="155"/>
      <c r="I33" s="155"/>
      <c r="J33" s="155"/>
      <c r="K33" s="110" t="s">
        <v>167</v>
      </c>
      <c r="L33" s="47"/>
      <c r="M33" s="111">
        <v>0.1</v>
      </c>
      <c r="N33" s="112">
        <v>104.83</v>
      </c>
      <c r="O33" s="112">
        <v>10.48</v>
      </c>
    </row>
    <row r="34" spans="2:15" ht="11.25" customHeight="1">
      <c r="B34" s="154" t="s">
        <v>331</v>
      </c>
      <c r="C34" s="154"/>
      <c r="D34" s="155" t="s">
        <v>332</v>
      </c>
      <c r="E34" s="155"/>
      <c r="F34" s="155"/>
      <c r="G34" s="155"/>
      <c r="H34" s="155"/>
      <c r="I34" s="155"/>
      <c r="J34" s="155"/>
      <c r="K34" s="110" t="s">
        <v>318</v>
      </c>
      <c r="L34" s="47"/>
      <c r="M34" s="111">
        <v>4</v>
      </c>
      <c r="N34" s="112">
        <v>6.01</v>
      </c>
      <c r="O34" s="112">
        <v>24.04</v>
      </c>
    </row>
    <row r="35" spans="2:15" ht="11.25" customHeight="1">
      <c r="B35" s="47"/>
      <c r="C35" s="47"/>
      <c r="D35" s="47"/>
      <c r="E35" s="47"/>
      <c r="F35" s="47"/>
      <c r="G35" s="47"/>
      <c r="H35" s="47"/>
      <c r="I35" s="47"/>
      <c r="J35" s="47"/>
      <c r="K35" s="47"/>
      <c r="L35" s="47"/>
      <c r="M35" s="47"/>
      <c r="N35" s="47"/>
      <c r="O35" s="113">
        <v>36.619999999999997</v>
      </c>
    </row>
    <row r="36" spans="2:15" ht="11.25" customHeight="1">
      <c r="B36" s="47"/>
      <c r="C36" s="47"/>
      <c r="D36" s="153" t="s">
        <v>128</v>
      </c>
      <c r="E36" s="153"/>
      <c r="F36" s="153"/>
      <c r="G36" s="153"/>
      <c r="H36" s="153"/>
      <c r="I36" s="153"/>
      <c r="J36" s="153"/>
      <c r="K36" s="47"/>
      <c r="L36" s="47"/>
      <c r="M36" s="47"/>
      <c r="N36" s="47"/>
      <c r="O36" s="47"/>
    </row>
    <row r="37" spans="2:15" ht="11.25" customHeight="1">
      <c r="B37" s="154" t="s">
        <v>153</v>
      </c>
      <c r="C37" s="154"/>
      <c r="D37" s="155" t="s">
        <v>154</v>
      </c>
      <c r="E37" s="155"/>
      <c r="F37" s="155"/>
      <c r="G37" s="155"/>
      <c r="H37" s="155"/>
      <c r="I37" s="155"/>
      <c r="J37" s="155"/>
      <c r="K37" s="110" t="s">
        <v>155</v>
      </c>
      <c r="L37" s="47"/>
      <c r="M37" s="111">
        <v>5</v>
      </c>
      <c r="N37" s="112">
        <v>24.53</v>
      </c>
      <c r="O37" s="112">
        <v>1.23</v>
      </c>
    </row>
    <row r="38" spans="2:15" ht="11.25" customHeight="1">
      <c r="B38" s="47"/>
      <c r="C38" s="47"/>
      <c r="D38" s="47"/>
      <c r="E38" s="47"/>
      <c r="F38" s="47"/>
      <c r="G38" s="47"/>
      <c r="H38" s="47"/>
      <c r="I38" s="47"/>
      <c r="J38" s="47"/>
      <c r="K38" s="47"/>
      <c r="L38" s="47"/>
      <c r="M38" s="47"/>
      <c r="N38" s="47"/>
      <c r="O38" s="113">
        <v>1.23</v>
      </c>
    </row>
    <row r="39" spans="2:15" ht="11.25" customHeight="1">
      <c r="B39" s="47"/>
      <c r="C39" s="47"/>
      <c r="D39" s="47"/>
      <c r="E39" s="47"/>
      <c r="F39" s="47"/>
      <c r="G39" s="47"/>
      <c r="H39" s="47"/>
      <c r="I39" s="47"/>
      <c r="J39" s="47"/>
      <c r="K39" s="47"/>
      <c r="L39" s="47"/>
      <c r="M39" s="47"/>
      <c r="N39" s="47"/>
      <c r="O39" s="47"/>
    </row>
    <row r="40" spans="2:15" ht="11.25" customHeight="1">
      <c r="B40" s="156" t="s">
        <v>100</v>
      </c>
      <c r="C40" s="156"/>
      <c r="D40" s="47"/>
      <c r="E40" s="47"/>
      <c r="F40" s="47"/>
      <c r="G40" s="157" t="s">
        <v>333</v>
      </c>
      <c r="H40" s="157"/>
      <c r="I40" s="157"/>
      <c r="J40" s="157"/>
      <c r="K40" s="157"/>
      <c r="L40" s="157"/>
      <c r="M40" s="157"/>
      <c r="N40" s="157"/>
      <c r="O40" s="157"/>
    </row>
    <row r="41" spans="2:15" ht="11.25" customHeight="1">
      <c r="B41" s="154" t="s">
        <v>101</v>
      </c>
      <c r="C41" s="154"/>
      <c r="D41" s="152" t="s">
        <v>156</v>
      </c>
      <c r="E41" s="152"/>
      <c r="F41" s="105" t="s">
        <v>102</v>
      </c>
      <c r="G41" s="106">
        <v>320</v>
      </c>
      <c r="H41" s="105" t="s">
        <v>103</v>
      </c>
      <c r="I41" s="159">
        <v>320</v>
      </c>
      <c r="J41" s="159"/>
      <c r="K41" s="158" t="s">
        <v>157</v>
      </c>
      <c r="L41" s="158"/>
      <c r="M41" s="158"/>
      <c r="N41" s="158"/>
      <c r="O41" s="107">
        <v>14.61</v>
      </c>
    </row>
    <row r="42" spans="2:15" ht="11.25" customHeight="1">
      <c r="B42" s="47"/>
      <c r="C42" s="47"/>
      <c r="D42" s="47"/>
      <c r="E42" s="47"/>
      <c r="F42" s="47"/>
      <c r="G42" s="47"/>
      <c r="H42" s="47"/>
      <c r="I42" s="47"/>
      <c r="J42" s="47"/>
      <c r="K42" s="47"/>
      <c r="L42" s="47"/>
      <c r="M42" s="47"/>
      <c r="N42" s="47"/>
      <c r="O42" s="47"/>
    </row>
    <row r="43" spans="2:15" ht="11.25" customHeight="1">
      <c r="B43" s="152" t="s">
        <v>104</v>
      </c>
      <c r="C43" s="152"/>
      <c r="D43" s="152" t="s">
        <v>105</v>
      </c>
      <c r="E43" s="152"/>
      <c r="F43" s="152"/>
      <c r="G43" s="152"/>
      <c r="H43" s="152"/>
      <c r="I43" s="152"/>
      <c r="J43" s="152"/>
      <c r="K43" s="108" t="s">
        <v>106</v>
      </c>
      <c r="L43" s="109" t="s">
        <v>107</v>
      </c>
      <c r="M43" s="109" t="s">
        <v>108</v>
      </c>
      <c r="N43" s="109" t="s">
        <v>109</v>
      </c>
      <c r="O43" s="109" t="s">
        <v>110</v>
      </c>
    </row>
    <row r="44" spans="2:15" ht="11.25" customHeight="1">
      <c r="B44" s="47"/>
      <c r="C44" s="47"/>
      <c r="D44" s="153" t="s">
        <v>112</v>
      </c>
      <c r="E44" s="153"/>
      <c r="F44" s="153"/>
      <c r="G44" s="153"/>
      <c r="H44" s="153"/>
      <c r="I44" s="153"/>
      <c r="J44" s="153"/>
      <c r="K44" s="47"/>
      <c r="L44" s="47"/>
      <c r="M44" s="47"/>
      <c r="N44" s="47"/>
      <c r="O44" s="47"/>
    </row>
    <row r="45" spans="2:15" ht="11.25" customHeight="1">
      <c r="B45" s="154" t="s">
        <v>142</v>
      </c>
      <c r="C45" s="154"/>
      <c r="D45" s="155" t="s">
        <v>143</v>
      </c>
      <c r="E45" s="155"/>
      <c r="F45" s="155"/>
      <c r="G45" s="155"/>
      <c r="H45" s="155"/>
      <c r="I45" s="155"/>
      <c r="J45" s="155"/>
      <c r="K45" s="110" t="s">
        <v>144</v>
      </c>
      <c r="L45" s="111">
        <v>0.2</v>
      </c>
      <c r="M45" s="111">
        <v>5.0000000000000001E-3</v>
      </c>
      <c r="N45" s="112">
        <v>36.78</v>
      </c>
      <c r="O45" s="112">
        <v>0.18</v>
      </c>
    </row>
    <row r="46" spans="2:15" ht="11.25" customHeight="1">
      <c r="B46" s="154" t="s">
        <v>145</v>
      </c>
      <c r="C46" s="154"/>
      <c r="D46" s="155" t="s">
        <v>146</v>
      </c>
      <c r="E46" s="155"/>
      <c r="F46" s="155"/>
      <c r="G46" s="155"/>
      <c r="H46" s="155"/>
      <c r="I46" s="155"/>
      <c r="J46" s="155"/>
      <c r="K46" s="110" t="s">
        <v>144</v>
      </c>
      <c r="L46" s="111">
        <v>1</v>
      </c>
      <c r="M46" s="111">
        <v>2.5000000000000001E-2</v>
      </c>
      <c r="N46" s="112">
        <v>21.96</v>
      </c>
      <c r="O46" s="112">
        <v>0.55000000000000004</v>
      </c>
    </row>
    <row r="47" spans="2:15" ht="11.25" customHeight="1">
      <c r="B47" s="154" t="s">
        <v>147</v>
      </c>
      <c r="C47" s="154"/>
      <c r="D47" s="155" t="s">
        <v>148</v>
      </c>
      <c r="E47" s="155"/>
      <c r="F47" s="155"/>
      <c r="G47" s="155"/>
      <c r="H47" s="155"/>
      <c r="I47" s="155"/>
      <c r="J47" s="155"/>
      <c r="K47" s="110" t="s">
        <v>144</v>
      </c>
      <c r="L47" s="111">
        <v>1</v>
      </c>
      <c r="M47" s="111">
        <v>2.5000000000000001E-2</v>
      </c>
      <c r="N47" s="112">
        <v>19.73</v>
      </c>
      <c r="O47" s="112">
        <v>0.49</v>
      </c>
    </row>
    <row r="48" spans="2:15" ht="11.25" customHeight="1">
      <c r="B48" s="47"/>
      <c r="C48" s="47"/>
      <c r="D48" s="47"/>
      <c r="E48" s="47"/>
      <c r="F48" s="47"/>
      <c r="G48" s="47"/>
      <c r="H48" s="47"/>
      <c r="I48" s="47"/>
      <c r="J48" s="47"/>
      <c r="K48" s="47"/>
      <c r="L48" s="47"/>
      <c r="M48" s="47"/>
      <c r="N48" s="47"/>
      <c r="O48" s="113">
        <v>1.22</v>
      </c>
    </row>
    <row r="49" spans="2:15" ht="11.25" customHeight="1">
      <c r="B49" s="47"/>
      <c r="C49" s="47"/>
      <c r="D49" s="153" t="s">
        <v>128</v>
      </c>
      <c r="E49" s="153"/>
      <c r="F49" s="153"/>
      <c r="G49" s="153"/>
      <c r="H49" s="153"/>
      <c r="I49" s="153"/>
      <c r="J49" s="153"/>
      <c r="K49" s="47"/>
      <c r="L49" s="47"/>
      <c r="M49" s="47"/>
      <c r="N49" s="47"/>
      <c r="O49" s="47"/>
    </row>
    <row r="50" spans="2:15" ht="11.25" customHeight="1">
      <c r="B50" s="154" t="s">
        <v>168</v>
      </c>
      <c r="C50" s="154"/>
      <c r="D50" s="155" t="s">
        <v>169</v>
      </c>
      <c r="E50" s="155"/>
      <c r="F50" s="155"/>
      <c r="G50" s="155"/>
      <c r="H50" s="155"/>
      <c r="I50" s="155"/>
      <c r="J50" s="155"/>
      <c r="K50" s="110" t="s">
        <v>129</v>
      </c>
      <c r="L50" s="111">
        <v>1</v>
      </c>
      <c r="M50" s="111">
        <v>2.5000000000000001E-2</v>
      </c>
      <c r="N50" s="112">
        <v>297.75</v>
      </c>
      <c r="O50" s="112">
        <v>7.44</v>
      </c>
    </row>
    <row r="51" spans="2:15" ht="11.25" customHeight="1">
      <c r="B51" s="154" t="s">
        <v>334</v>
      </c>
      <c r="C51" s="154"/>
      <c r="D51" s="156" t="s">
        <v>158</v>
      </c>
      <c r="E51" s="156"/>
      <c r="F51" s="156"/>
      <c r="G51" s="156"/>
      <c r="H51" s="156"/>
      <c r="I51" s="156"/>
      <c r="J51" s="156"/>
      <c r="K51" s="110" t="s">
        <v>129</v>
      </c>
      <c r="L51" s="111">
        <v>1</v>
      </c>
      <c r="M51" s="111">
        <v>2.5000000000000001E-2</v>
      </c>
      <c r="N51" s="112">
        <v>200.42000000000002</v>
      </c>
      <c r="O51" s="112">
        <v>5.01</v>
      </c>
    </row>
    <row r="52" spans="2:15" ht="11.25" customHeight="1">
      <c r="B52" s="47"/>
      <c r="C52" s="47"/>
      <c r="D52" s="156"/>
      <c r="E52" s="156"/>
      <c r="F52" s="156"/>
      <c r="G52" s="156"/>
      <c r="H52" s="156"/>
      <c r="I52" s="156"/>
      <c r="J52" s="156"/>
      <c r="K52" s="47"/>
      <c r="L52" s="47"/>
      <c r="M52" s="47"/>
      <c r="N52" s="47"/>
      <c r="O52" s="47"/>
    </row>
    <row r="53" spans="2:15" ht="11.25" customHeight="1">
      <c r="B53" s="154" t="s">
        <v>153</v>
      </c>
      <c r="C53" s="154"/>
      <c r="D53" s="155" t="s">
        <v>154</v>
      </c>
      <c r="E53" s="155"/>
      <c r="F53" s="155"/>
      <c r="G53" s="155"/>
      <c r="H53" s="155"/>
      <c r="I53" s="155"/>
      <c r="J53" s="155"/>
      <c r="K53" s="110" t="s">
        <v>155</v>
      </c>
      <c r="L53" s="47"/>
      <c r="M53" s="111">
        <v>5</v>
      </c>
      <c r="N53" s="112">
        <v>1.22</v>
      </c>
      <c r="O53" s="112">
        <v>0.06</v>
      </c>
    </row>
    <row r="54" spans="2:15" ht="11.25" customHeight="1">
      <c r="B54" s="47"/>
      <c r="C54" s="47"/>
      <c r="D54" s="47"/>
      <c r="E54" s="47"/>
      <c r="F54" s="47"/>
      <c r="G54" s="47"/>
      <c r="H54" s="47"/>
      <c r="I54" s="47"/>
      <c r="J54" s="47"/>
      <c r="K54" s="47"/>
      <c r="L54" s="47"/>
      <c r="M54" s="47"/>
      <c r="N54" s="47"/>
      <c r="O54" s="113">
        <v>12.51</v>
      </c>
    </row>
    <row r="55" spans="2:15" ht="11.25" customHeight="1">
      <c r="B55" s="47"/>
      <c r="C55" s="47"/>
      <c r="D55" s="153" t="s">
        <v>111</v>
      </c>
      <c r="E55" s="153"/>
      <c r="F55" s="153"/>
      <c r="G55" s="153"/>
      <c r="H55" s="153"/>
      <c r="I55" s="153"/>
      <c r="J55" s="153"/>
      <c r="K55" s="47"/>
      <c r="L55" s="47"/>
      <c r="M55" s="47"/>
      <c r="N55" s="47"/>
      <c r="O55" s="47"/>
    </row>
    <row r="56" spans="2:15" ht="11.25" customHeight="1">
      <c r="B56" s="154" t="s">
        <v>335</v>
      </c>
      <c r="C56" s="154"/>
      <c r="D56" s="155" t="s">
        <v>159</v>
      </c>
      <c r="E56" s="155"/>
      <c r="F56" s="155"/>
      <c r="G56" s="155"/>
      <c r="H56" s="155"/>
      <c r="I56" s="155"/>
      <c r="J56" s="155"/>
      <c r="K56" s="110" t="s">
        <v>66</v>
      </c>
      <c r="L56" s="47"/>
      <c r="M56" s="111">
        <v>0.04</v>
      </c>
      <c r="N56" s="112">
        <v>21.93</v>
      </c>
      <c r="O56" s="112">
        <v>0.88</v>
      </c>
    </row>
    <row r="57" spans="2:15" ht="11.25" customHeight="1">
      <c r="B57" s="47"/>
      <c r="C57" s="47"/>
      <c r="D57" s="47"/>
      <c r="E57" s="47"/>
      <c r="F57" s="47"/>
      <c r="G57" s="47"/>
      <c r="H57" s="47"/>
      <c r="I57" s="47"/>
      <c r="J57" s="47"/>
      <c r="K57" s="47"/>
      <c r="L57" s="47"/>
      <c r="M57" s="47"/>
      <c r="N57" s="47"/>
      <c r="O57" s="113">
        <v>0.88</v>
      </c>
    </row>
    <row r="58" spans="2:15" ht="11.25" customHeight="1">
      <c r="B58" s="47"/>
      <c r="C58" s="47"/>
      <c r="D58" s="47"/>
      <c r="E58" s="47"/>
      <c r="F58" s="47"/>
      <c r="G58" s="47"/>
      <c r="H58" s="47"/>
      <c r="I58" s="47"/>
      <c r="J58" s="47"/>
      <c r="K58" s="47"/>
      <c r="L58" s="47"/>
      <c r="M58" s="47"/>
      <c r="N58" s="47"/>
      <c r="O58" s="47"/>
    </row>
    <row r="59" spans="2:15" ht="11.25" customHeight="1">
      <c r="B59" s="156" t="s">
        <v>100</v>
      </c>
      <c r="C59" s="156"/>
      <c r="D59" s="47"/>
      <c r="E59" s="47"/>
      <c r="F59" s="47"/>
      <c r="G59" s="157" t="s">
        <v>336</v>
      </c>
      <c r="H59" s="157"/>
      <c r="I59" s="157"/>
      <c r="J59" s="157"/>
      <c r="K59" s="157"/>
      <c r="L59" s="157"/>
      <c r="M59" s="157"/>
      <c r="N59" s="157"/>
      <c r="O59" s="157"/>
    </row>
    <row r="60" spans="2:15" ht="11.25" customHeight="1">
      <c r="B60" s="154" t="s">
        <v>101</v>
      </c>
      <c r="C60" s="154"/>
      <c r="D60" s="152" t="s">
        <v>156</v>
      </c>
      <c r="E60" s="152"/>
      <c r="F60" s="105" t="s">
        <v>102</v>
      </c>
      <c r="G60" s="106">
        <v>440</v>
      </c>
      <c r="H60" s="105" t="s">
        <v>103</v>
      </c>
      <c r="I60" s="159">
        <v>440</v>
      </c>
      <c r="J60" s="159"/>
      <c r="K60" s="158" t="s">
        <v>157</v>
      </c>
      <c r="L60" s="158"/>
      <c r="M60" s="158"/>
      <c r="N60" s="158"/>
      <c r="O60" s="107">
        <v>14.68</v>
      </c>
    </row>
    <row r="61" spans="2:15" ht="11.25" customHeight="1">
      <c r="B61" s="47"/>
      <c r="C61" s="47"/>
      <c r="D61" s="47"/>
      <c r="E61" s="47"/>
      <c r="F61" s="47"/>
      <c r="G61" s="47"/>
      <c r="H61" s="47"/>
      <c r="I61" s="47"/>
      <c r="J61" s="47"/>
      <c r="K61" s="47"/>
      <c r="L61" s="47"/>
      <c r="M61" s="47"/>
      <c r="N61" s="47"/>
      <c r="O61" s="47"/>
    </row>
    <row r="62" spans="2:15" ht="11.25" customHeight="1">
      <c r="B62" s="152" t="s">
        <v>104</v>
      </c>
      <c r="C62" s="152"/>
      <c r="D62" s="152" t="s">
        <v>105</v>
      </c>
      <c r="E62" s="152"/>
      <c r="F62" s="152"/>
      <c r="G62" s="152"/>
      <c r="H62" s="152"/>
      <c r="I62" s="152"/>
      <c r="J62" s="152"/>
      <c r="K62" s="108" t="s">
        <v>106</v>
      </c>
      <c r="L62" s="109" t="s">
        <v>107</v>
      </c>
      <c r="M62" s="109" t="s">
        <v>108</v>
      </c>
      <c r="N62" s="109" t="s">
        <v>109</v>
      </c>
      <c r="O62" s="109" t="s">
        <v>110</v>
      </c>
    </row>
    <row r="63" spans="2:15" ht="11.25" customHeight="1">
      <c r="B63" s="47"/>
      <c r="C63" s="47"/>
      <c r="D63" s="153" t="s">
        <v>112</v>
      </c>
      <c r="E63" s="153"/>
      <c r="F63" s="153"/>
      <c r="G63" s="153"/>
      <c r="H63" s="153"/>
      <c r="I63" s="153"/>
      <c r="J63" s="153"/>
      <c r="K63" s="47"/>
      <c r="L63" s="47"/>
      <c r="M63" s="47"/>
      <c r="N63" s="47"/>
      <c r="O63" s="47"/>
    </row>
    <row r="64" spans="2:15" ht="11.25" customHeight="1">
      <c r="B64" s="154" t="s">
        <v>142</v>
      </c>
      <c r="C64" s="154"/>
      <c r="D64" s="155" t="s">
        <v>143</v>
      </c>
      <c r="E64" s="155"/>
      <c r="F64" s="155"/>
      <c r="G64" s="155"/>
      <c r="H64" s="155"/>
      <c r="I64" s="155"/>
      <c r="J64" s="155"/>
      <c r="K64" s="110" t="s">
        <v>144</v>
      </c>
      <c r="L64" s="111">
        <v>0.1</v>
      </c>
      <c r="M64" s="111">
        <v>1.8E-3</v>
      </c>
      <c r="N64" s="112">
        <v>36.78</v>
      </c>
      <c r="O64" s="112">
        <v>7.0000000000000007E-2</v>
      </c>
    </row>
    <row r="65" spans="2:15" ht="11.25" customHeight="1">
      <c r="B65" s="154" t="s">
        <v>147</v>
      </c>
      <c r="C65" s="154"/>
      <c r="D65" s="155" t="s">
        <v>148</v>
      </c>
      <c r="E65" s="155"/>
      <c r="F65" s="155"/>
      <c r="G65" s="155"/>
      <c r="H65" s="155"/>
      <c r="I65" s="155"/>
      <c r="J65" s="155"/>
      <c r="K65" s="110" t="s">
        <v>144</v>
      </c>
      <c r="L65" s="111">
        <v>1</v>
      </c>
      <c r="M65" s="111">
        <v>1.8200000000000001E-2</v>
      </c>
      <c r="N65" s="112">
        <v>19.73</v>
      </c>
      <c r="O65" s="112">
        <v>0.36</v>
      </c>
    </row>
    <row r="66" spans="2:15" ht="11.25" customHeight="1">
      <c r="B66" s="47"/>
      <c r="C66" s="47"/>
      <c r="D66" s="47"/>
      <c r="E66" s="47"/>
      <c r="F66" s="47"/>
      <c r="G66" s="47"/>
      <c r="H66" s="47"/>
      <c r="I66" s="47"/>
      <c r="J66" s="47"/>
      <c r="K66" s="47"/>
      <c r="L66" s="47"/>
      <c r="M66" s="47"/>
      <c r="N66" s="47"/>
      <c r="O66" s="113">
        <v>0.43</v>
      </c>
    </row>
    <row r="67" spans="2:15" ht="11.25" customHeight="1">
      <c r="B67" s="47"/>
      <c r="C67" s="47"/>
      <c r="D67" s="153" t="s">
        <v>128</v>
      </c>
      <c r="E67" s="153"/>
      <c r="F67" s="153"/>
      <c r="G67" s="153"/>
      <c r="H67" s="153"/>
      <c r="I67" s="153"/>
      <c r="J67" s="153"/>
      <c r="K67" s="47"/>
      <c r="L67" s="47"/>
      <c r="M67" s="47"/>
      <c r="N67" s="47"/>
      <c r="O67" s="47"/>
    </row>
    <row r="68" spans="2:15" ht="11.25" customHeight="1">
      <c r="B68" s="154" t="s">
        <v>149</v>
      </c>
      <c r="C68" s="154"/>
      <c r="D68" s="155" t="s">
        <v>150</v>
      </c>
      <c r="E68" s="155"/>
      <c r="F68" s="155"/>
      <c r="G68" s="155"/>
      <c r="H68" s="155"/>
      <c r="I68" s="155"/>
      <c r="J68" s="155"/>
      <c r="K68" s="110" t="s">
        <v>129</v>
      </c>
      <c r="L68" s="111">
        <v>1</v>
      </c>
      <c r="M68" s="111">
        <v>1.8200000000000001E-2</v>
      </c>
      <c r="N68" s="112">
        <v>403.68</v>
      </c>
      <c r="O68" s="112">
        <v>7.3500000000000005</v>
      </c>
    </row>
    <row r="69" spans="2:15" ht="11.25" customHeight="1">
      <c r="B69" s="154" t="s">
        <v>151</v>
      </c>
      <c r="C69" s="154"/>
      <c r="D69" s="155" t="s">
        <v>152</v>
      </c>
      <c r="E69" s="155"/>
      <c r="F69" s="155"/>
      <c r="G69" s="155"/>
      <c r="H69" s="155"/>
      <c r="I69" s="155"/>
      <c r="J69" s="155"/>
      <c r="K69" s="110" t="s">
        <v>129</v>
      </c>
      <c r="L69" s="111">
        <v>1</v>
      </c>
      <c r="M69" s="111">
        <v>1.8200000000000001E-2</v>
      </c>
      <c r="N69" s="112">
        <v>378.06</v>
      </c>
      <c r="O69" s="112">
        <v>6.88</v>
      </c>
    </row>
    <row r="70" spans="2:15" ht="11.25" customHeight="1">
      <c r="B70" s="154" t="s">
        <v>153</v>
      </c>
      <c r="C70" s="154"/>
      <c r="D70" s="155" t="s">
        <v>154</v>
      </c>
      <c r="E70" s="155"/>
      <c r="F70" s="155"/>
      <c r="G70" s="155"/>
      <c r="H70" s="155"/>
      <c r="I70" s="155"/>
      <c r="J70" s="155"/>
      <c r="K70" s="110" t="s">
        <v>155</v>
      </c>
      <c r="L70" s="47"/>
      <c r="M70" s="111">
        <v>5</v>
      </c>
      <c r="N70" s="112">
        <v>0.43</v>
      </c>
      <c r="O70" s="112">
        <v>0.02</v>
      </c>
    </row>
    <row r="71" spans="2:15" ht="11.25" customHeight="1">
      <c r="B71" s="47"/>
      <c r="C71" s="47"/>
      <c r="D71" s="47"/>
      <c r="E71" s="47"/>
      <c r="F71" s="47"/>
      <c r="G71" s="47"/>
      <c r="H71" s="47"/>
      <c r="I71" s="47"/>
      <c r="J71" s="47"/>
      <c r="K71" s="47"/>
      <c r="L71" s="47"/>
      <c r="M71" s="47"/>
      <c r="N71" s="47"/>
      <c r="O71" s="113">
        <v>14.25</v>
      </c>
    </row>
    <row r="72" spans="2:15" ht="11.25" customHeight="1">
      <c r="B72" s="47"/>
      <c r="C72" s="47"/>
      <c r="D72" s="47"/>
      <c r="E72" s="47"/>
      <c r="F72" s="47"/>
      <c r="G72" s="47"/>
      <c r="H72" s="47"/>
      <c r="I72" s="47"/>
      <c r="J72" s="47"/>
      <c r="K72" s="47"/>
      <c r="L72" s="47"/>
      <c r="M72" s="47"/>
      <c r="N72" s="47"/>
      <c r="O72" s="47"/>
    </row>
    <row r="73" spans="2:15" ht="11.25" customHeight="1">
      <c r="B73" s="156" t="s">
        <v>100</v>
      </c>
      <c r="C73" s="156"/>
      <c r="D73" s="47"/>
      <c r="E73" s="47"/>
      <c r="F73" s="47"/>
      <c r="G73" s="157" t="s">
        <v>600</v>
      </c>
      <c r="H73" s="157"/>
      <c r="I73" s="157"/>
      <c r="J73" s="157"/>
      <c r="K73" s="157"/>
      <c r="L73" s="157"/>
      <c r="M73" s="157"/>
      <c r="N73" s="157"/>
      <c r="O73" s="157"/>
    </row>
    <row r="74" spans="2:15" ht="11.25" customHeight="1">
      <c r="B74" s="154" t="s">
        <v>101</v>
      </c>
      <c r="C74" s="154"/>
      <c r="D74" s="152" t="s">
        <v>156</v>
      </c>
      <c r="E74" s="152"/>
      <c r="F74" s="105" t="s">
        <v>102</v>
      </c>
      <c r="G74" s="106">
        <v>216</v>
      </c>
      <c r="H74" s="105" t="s">
        <v>103</v>
      </c>
      <c r="I74" s="159">
        <v>216</v>
      </c>
      <c r="J74" s="159"/>
      <c r="K74" s="158" t="s">
        <v>157</v>
      </c>
      <c r="L74" s="158"/>
      <c r="M74" s="158"/>
      <c r="N74" s="158"/>
      <c r="O74" s="107">
        <v>29.05</v>
      </c>
    </row>
    <row r="75" spans="2:15" ht="11.25" customHeight="1">
      <c r="B75" s="47"/>
      <c r="C75" s="47"/>
      <c r="D75" s="47"/>
      <c r="E75" s="47"/>
      <c r="F75" s="47"/>
      <c r="G75" s="47"/>
      <c r="H75" s="47"/>
      <c r="I75" s="47"/>
      <c r="J75" s="47"/>
      <c r="K75" s="47"/>
      <c r="L75" s="47"/>
      <c r="M75" s="47"/>
      <c r="N75" s="47"/>
      <c r="O75" s="47"/>
    </row>
    <row r="76" spans="2:15" ht="11.25" customHeight="1">
      <c r="B76" s="152" t="s">
        <v>104</v>
      </c>
      <c r="C76" s="152"/>
      <c r="D76" s="152" t="s">
        <v>105</v>
      </c>
      <c r="E76" s="152"/>
      <c r="F76" s="152"/>
      <c r="G76" s="152"/>
      <c r="H76" s="152"/>
      <c r="I76" s="152"/>
      <c r="J76" s="152"/>
      <c r="K76" s="108" t="s">
        <v>106</v>
      </c>
      <c r="L76" s="109" t="s">
        <v>107</v>
      </c>
      <c r="M76" s="109" t="s">
        <v>108</v>
      </c>
      <c r="N76" s="109" t="s">
        <v>109</v>
      </c>
      <c r="O76" s="109" t="s">
        <v>110</v>
      </c>
    </row>
    <row r="77" spans="2:15" ht="11.25" customHeight="1">
      <c r="B77" s="47"/>
      <c r="C77" s="47"/>
      <c r="D77" s="153" t="s">
        <v>112</v>
      </c>
      <c r="E77" s="153"/>
      <c r="F77" s="153"/>
      <c r="G77" s="153"/>
      <c r="H77" s="153"/>
      <c r="I77" s="153"/>
      <c r="J77" s="153"/>
      <c r="K77" s="47"/>
      <c r="L77" s="47"/>
      <c r="M77" s="47"/>
      <c r="N77" s="47"/>
      <c r="O77" s="47"/>
    </row>
    <row r="78" spans="2:15" ht="11.25" customHeight="1">
      <c r="B78" s="154" t="s">
        <v>142</v>
      </c>
      <c r="C78" s="154"/>
      <c r="D78" s="155" t="s">
        <v>143</v>
      </c>
      <c r="E78" s="155"/>
      <c r="F78" s="155"/>
      <c r="G78" s="155"/>
      <c r="H78" s="155"/>
      <c r="I78" s="155"/>
      <c r="J78" s="155"/>
      <c r="K78" s="110" t="s">
        <v>144</v>
      </c>
      <c r="L78" s="111">
        <v>0.5</v>
      </c>
      <c r="M78" s="111">
        <v>1.8500000000000003E-2</v>
      </c>
      <c r="N78" s="112">
        <v>36.78</v>
      </c>
      <c r="O78" s="112">
        <v>0.68</v>
      </c>
    </row>
    <row r="79" spans="2:15" ht="11.25" customHeight="1">
      <c r="B79" s="154" t="s">
        <v>145</v>
      </c>
      <c r="C79" s="154"/>
      <c r="D79" s="155" t="s">
        <v>146</v>
      </c>
      <c r="E79" s="155"/>
      <c r="F79" s="155"/>
      <c r="G79" s="155"/>
      <c r="H79" s="155"/>
      <c r="I79" s="155"/>
      <c r="J79" s="155"/>
      <c r="K79" s="110" t="s">
        <v>144</v>
      </c>
      <c r="L79" s="111">
        <v>1</v>
      </c>
      <c r="M79" s="111">
        <v>3.7000000000000005E-2</v>
      </c>
      <c r="N79" s="112">
        <v>21.96</v>
      </c>
      <c r="O79" s="112">
        <v>0.81</v>
      </c>
    </row>
    <row r="80" spans="2:15" ht="11.25" customHeight="1">
      <c r="B80" s="154" t="s">
        <v>147</v>
      </c>
      <c r="C80" s="154"/>
      <c r="D80" s="155" t="s">
        <v>148</v>
      </c>
      <c r="E80" s="155"/>
      <c r="F80" s="155"/>
      <c r="G80" s="155"/>
      <c r="H80" s="155"/>
      <c r="I80" s="155"/>
      <c r="J80" s="155"/>
      <c r="K80" s="110" t="s">
        <v>144</v>
      </c>
      <c r="L80" s="111">
        <v>1</v>
      </c>
      <c r="M80" s="111">
        <v>3.7000000000000005E-2</v>
      </c>
      <c r="N80" s="112">
        <v>19.73</v>
      </c>
      <c r="O80" s="112">
        <v>0.73</v>
      </c>
    </row>
    <row r="81" spans="2:15" ht="11.25" customHeight="1">
      <c r="B81" s="47"/>
      <c r="C81" s="47"/>
      <c r="D81" s="47"/>
      <c r="E81" s="47"/>
      <c r="F81" s="47"/>
      <c r="G81" s="47"/>
      <c r="H81" s="47"/>
      <c r="I81" s="47"/>
      <c r="J81" s="47"/>
      <c r="K81" s="47"/>
      <c r="L81" s="47"/>
      <c r="M81" s="47"/>
      <c r="N81" s="47"/>
      <c r="O81" s="113">
        <v>2.2200000000000002</v>
      </c>
    </row>
    <row r="82" spans="2:15" ht="11.25" customHeight="1">
      <c r="B82" s="47"/>
      <c r="C82" s="47"/>
      <c r="D82" s="153" t="s">
        <v>128</v>
      </c>
      <c r="E82" s="153"/>
      <c r="F82" s="153"/>
      <c r="G82" s="153"/>
      <c r="H82" s="153"/>
      <c r="I82" s="153"/>
      <c r="J82" s="153"/>
      <c r="K82" s="47"/>
      <c r="L82" s="47"/>
      <c r="M82" s="47"/>
      <c r="N82" s="47"/>
      <c r="O82" s="47"/>
    </row>
    <row r="83" spans="2:15" ht="11.25" customHeight="1">
      <c r="B83" s="154" t="s">
        <v>149</v>
      </c>
      <c r="C83" s="154"/>
      <c r="D83" s="155" t="s">
        <v>150</v>
      </c>
      <c r="E83" s="155"/>
      <c r="F83" s="155"/>
      <c r="G83" s="155"/>
      <c r="H83" s="155"/>
      <c r="I83" s="155"/>
      <c r="J83" s="155"/>
      <c r="K83" s="110" t="s">
        <v>129</v>
      </c>
      <c r="L83" s="111">
        <v>1.5</v>
      </c>
      <c r="M83" s="111">
        <v>5.5599999999999997E-2</v>
      </c>
      <c r="N83" s="112">
        <v>403.68</v>
      </c>
      <c r="O83" s="112">
        <v>22.44</v>
      </c>
    </row>
    <row r="84" spans="2:15" ht="11.25" customHeight="1">
      <c r="B84" s="154" t="s">
        <v>153</v>
      </c>
      <c r="C84" s="154"/>
      <c r="D84" s="155" t="s">
        <v>154</v>
      </c>
      <c r="E84" s="155"/>
      <c r="F84" s="155"/>
      <c r="G84" s="155"/>
      <c r="H84" s="155"/>
      <c r="I84" s="155"/>
      <c r="J84" s="155"/>
      <c r="K84" s="110" t="s">
        <v>155</v>
      </c>
      <c r="L84" s="47"/>
      <c r="M84" s="111">
        <v>3</v>
      </c>
      <c r="N84" s="112">
        <v>2.2200000000000002</v>
      </c>
      <c r="O84" s="112">
        <v>7.0000000000000007E-2</v>
      </c>
    </row>
    <row r="85" spans="2:15" ht="11.25" customHeight="1">
      <c r="B85" s="154" t="s">
        <v>238</v>
      </c>
      <c r="C85" s="154"/>
      <c r="D85" s="155" t="s">
        <v>239</v>
      </c>
      <c r="E85" s="155"/>
      <c r="F85" s="155"/>
      <c r="G85" s="155"/>
      <c r="H85" s="155"/>
      <c r="I85" s="155"/>
      <c r="J85" s="155"/>
      <c r="K85" s="110" t="s">
        <v>129</v>
      </c>
      <c r="L85" s="111">
        <v>1</v>
      </c>
      <c r="M85" s="111">
        <v>3.7000000000000005E-2</v>
      </c>
      <c r="N85" s="112">
        <v>57.49</v>
      </c>
      <c r="O85" s="112">
        <v>2.13</v>
      </c>
    </row>
    <row r="86" spans="2:15" ht="11.25" customHeight="1">
      <c r="B86" s="47"/>
      <c r="C86" s="47"/>
      <c r="D86" s="47"/>
      <c r="E86" s="47"/>
      <c r="F86" s="47"/>
      <c r="G86" s="47"/>
      <c r="H86" s="47"/>
      <c r="I86" s="47"/>
      <c r="J86" s="47"/>
      <c r="K86" s="47"/>
      <c r="L86" s="47"/>
      <c r="M86" s="47"/>
      <c r="N86" s="47"/>
      <c r="O86" s="113">
        <v>24.64</v>
      </c>
    </row>
    <row r="87" spans="2:15" ht="11.25" customHeight="1">
      <c r="B87" s="47"/>
      <c r="C87" s="47"/>
      <c r="D87" s="153" t="s">
        <v>111</v>
      </c>
      <c r="E87" s="153"/>
      <c r="F87" s="153"/>
      <c r="G87" s="153"/>
      <c r="H87" s="153"/>
      <c r="I87" s="153"/>
      <c r="J87" s="153"/>
      <c r="K87" s="47"/>
      <c r="L87" s="47"/>
      <c r="M87" s="47"/>
      <c r="N87" s="47"/>
      <c r="O87" s="47"/>
    </row>
    <row r="88" spans="2:15" ht="11.25" customHeight="1">
      <c r="B88" s="154" t="s">
        <v>335</v>
      </c>
      <c r="C88" s="154"/>
      <c r="D88" s="155" t="s">
        <v>159</v>
      </c>
      <c r="E88" s="155"/>
      <c r="F88" s="155"/>
      <c r="G88" s="155"/>
      <c r="H88" s="155"/>
      <c r="I88" s="155"/>
      <c r="J88" s="155"/>
      <c r="K88" s="110" t="s">
        <v>66</v>
      </c>
      <c r="L88" s="47"/>
      <c r="M88" s="111">
        <v>0.1</v>
      </c>
      <c r="N88" s="112">
        <v>21.93</v>
      </c>
      <c r="O88" s="112">
        <v>2.19</v>
      </c>
    </row>
    <row r="89" spans="2:15" ht="11.25" customHeight="1">
      <c r="B89" s="47"/>
      <c r="C89" s="47"/>
      <c r="D89" s="47"/>
      <c r="E89" s="47"/>
      <c r="F89" s="47"/>
      <c r="G89" s="47"/>
      <c r="H89" s="47"/>
      <c r="I89" s="47"/>
      <c r="J89" s="47"/>
      <c r="K89" s="47"/>
      <c r="L89" s="47"/>
      <c r="M89" s="47"/>
      <c r="N89" s="47"/>
      <c r="O89" s="113">
        <v>2.19</v>
      </c>
    </row>
    <row r="90" spans="2:15" ht="11.25" customHeight="1">
      <c r="B90" s="47"/>
      <c r="C90" s="47"/>
      <c r="D90" s="47"/>
      <c r="E90" s="47"/>
      <c r="F90" s="47"/>
      <c r="G90" s="47"/>
      <c r="H90" s="47"/>
      <c r="I90" s="47"/>
      <c r="J90" s="47"/>
      <c r="K90" s="47"/>
      <c r="L90" s="47"/>
      <c r="M90" s="47"/>
      <c r="N90" s="47"/>
      <c r="O90" s="47"/>
    </row>
    <row r="91" spans="2:15" ht="11.25" customHeight="1">
      <c r="B91" s="156" t="s">
        <v>100</v>
      </c>
      <c r="C91" s="156"/>
      <c r="D91" s="47"/>
      <c r="E91" s="47"/>
      <c r="F91" s="47"/>
      <c r="G91" s="157" t="s">
        <v>601</v>
      </c>
      <c r="H91" s="157"/>
      <c r="I91" s="157"/>
      <c r="J91" s="157"/>
      <c r="K91" s="157"/>
      <c r="L91" s="157"/>
      <c r="M91" s="157"/>
      <c r="N91" s="157"/>
      <c r="O91" s="157"/>
    </row>
    <row r="92" spans="2:15" ht="11.25" customHeight="1">
      <c r="B92" s="154" t="s">
        <v>101</v>
      </c>
      <c r="C92" s="154"/>
      <c r="D92" s="152" t="s">
        <v>156</v>
      </c>
      <c r="E92" s="152"/>
      <c r="F92" s="105" t="s">
        <v>102</v>
      </c>
      <c r="G92" s="106">
        <v>620</v>
      </c>
      <c r="H92" s="105" t="s">
        <v>103</v>
      </c>
      <c r="I92" s="159">
        <v>620</v>
      </c>
      <c r="J92" s="159"/>
      <c r="K92" s="158" t="s">
        <v>157</v>
      </c>
      <c r="L92" s="158"/>
      <c r="M92" s="158"/>
      <c r="N92" s="158"/>
      <c r="O92" s="107">
        <v>4.88</v>
      </c>
    </row>
    <row r="93" spans="2:15" ht="11.25" customHeight="1">
      <c r="B93" s="47"/>
      <c r="C93" s="47"/>
      <c r="D93" s="47"/>
      <c r="E93" s="47"/>
      <c r="F93" s="47"/>
      <c r="G93" s="47"/>
      <c r="H93" s="47"/>
      <c r="I93" s="47"/>
      <c r="J93" s="47"/>
      <c r="K93" s="47"/>
      <c r="L93" s="47"/>
      <c r="M93" s="47"/>
      <c r="N93" s="47"/>
      <c r="O93" s="47"/>
    </row>
    <row r="94" spans="2:15" ht="11.25" customHeight="1">
      <c r="B94" s="152" t="s">
        <v>104</v>
      </c>
      <c r="C94" s="152"/>
      <c r="D94" s="152" t="s">
        <v>105</v>
      </c>
      <c r="E94" s="152"/>
      <c r="F94" s="152"/>
      <c r="G94" s="152"/>
      <c r="H94" s="152"/>
      <c r="I94" s="152"/>
      <c r="J94" s="152"/>
      <c r="K94" s="108" t="s">
        <v>106</v>
      </c>
      <c r="L94" s="109" t="s">
        <v>107</v>
      </c>
      <c r="M94" s="109" t="s">
        <v>108</v>
      </c>
      <c r="N94" s="109" t="s">
        <v>109</v>
      </c>
      <c r="O94" s="109" t="s">
        <v>110</v>
      </c>
    </row>
    <row r="95" spans="2:15" ht="11.25" customHeight="1">
      <c r="B95" s="47"/>
      <c r="C95" s="47"/>
      <c r="D95" s="153" t="s">
        <v>128</v>
      </c>
      <c r="E95" s="153"/>
      <c r="F95" s="153"/>
      <c r="G95" s="153"/>
      <c r="H95" s="153"/>
      <c r="I95" s="153"/>
      <c r="J95" s="153"/>
      <c r="K95" s="47"/>
      <c r="L95" s="47"/>
      <c r="M95" s="47"/>
      <c r="N95" s="47"/>
      <c r="O95" s="47"/>
    </row>
    <row r="96" spans="2:15" ht="11.25" customHeight="1">
      <c r="B96" s="154" t="s">
        <v>151</v>
      </c>
      <c r="C96" s="154"/>
      <c r="D96" s="155" t="s">
        <v>152</v>
      </c>
      <c r="E96" s="155"/>
      <c r="F96" s="155"/>
      <c r="G96" s="155"/>
      <c r="H96" s="155"/>
      <c r="I96" s="155"/>
      <c r="J96" s="155"/>
      <c r="K96" s="110" t="s">
        <v>129</v>
      </c>
      <c r="L96" s="111">
        <v>1</v>
      </c>
      <c r="M96" s="111">
        <v>1.29E-2</v>
      </c>
      <c r="N96" s="112">
        <v>378.06</v>
      </c>
      <c r="O96" s="112">
        <v>4.88</v>
      </c>
    </row>
    <row r="97" spans="2:15" ht="11.25" customHeight="1">
      <c r="B97" s="47"/>
      <c r="C97" s="47"/>
      <c r="D97" s="47"/>
      <c r="E97" s="47"/>
      <c r="F97" s="47"/>
      <c r="G97" s="47"/>
      <c r="H97" s="47"/>
      <c r="I97" s="47"/>
      <c r="J97" s="47"/>
      <c r="K97" s="47"/>
      <c r="L97" s="47"/>
      <c r="M97" s="47"/>
      <c r="N97" s="47"/>
      <c r="O97" s="113">
        <v>4.88</v>
      </c>
    </row>
    <row r="98" spans="2:15" ht="11.25" customHeight="1">
      <c r="B98" s="47"/>
      <c r="C98" s="47"/>
      <c r="D98" s="47"/>
      <c r="E98" s="47"/>
      <c r="F98" s="47"/>
      <c r="G98" s="47"/>
      <c r="H98" s="47"/>
      <c r="I98" s="47"/>
      <c r="J98" s="47"/>
      <c r="K98" s="47"/>
      <c r="L98" s="47"/>
      <c r="M98" s="47"/>
      <c r="N98" s="47"/>
      <c r="O98" s="47"/>
    </row>
    <row r="99" spans="2:15" ht="11.25" customHeight="1">
      <c r="B99" s="156" t="s">
        <v>100</v>
      </c>
      <c r="C99" s="156"/>
      <c r="D99" s="47"/>
      <c r="E99" s="47"/>
      <c r="F99" s="47"/>
      <c r="G99" s="157" t="s">
        <v>403</v>
      </c>
      <c r="H99" s="157"/>
      <c r="I99" s="157"/>
      <c r="J99" s="157"/>
      <c r="K99" s="157"/>
      <c r="L99" s="157"/>
      <c r="M99" s="157"/>
      <c r="N99" s="157"/>
      <c r="O99" s="157"/>
    </row>
    <row r="100" spans="2:15" ht="11.25" customHeight="1">
      <c r="B100" s="154" t="s">
        <v>101</v>
      </c>
      <c r="C100" s="154"/>
      <c r="D100" s="152" t="s">
        <v>156</v>
      </c>
      <c r="E100" s="152"/>
      <c r="F100" s="105" t="s">
        <v>102</v>
      </c>
      <c r="G100" s="106">
        <v>550</v>
      </c>
      <c r="H100" s="105" t="s">
        <v>103</v>
      </c>
      <c r="I100" s="159">
        <v>550</v>
      </c>
      <c r="J100" s="159"/>
      <c r="K100" s="158" t="s">
        <v>157</v>
      </c>
      <c r="L100" s="158"/>
      <c r="M100" s="158"/>
      <c r="N100" s="158"/>
      <c r="O100" s="107">
        <v>9.19</v>
      </c>
    </row>
    <row r="101" spans="2:15" ht="11.25" customHeight="1">
      <c r="B101" s="47"/>
      <c r="C101" s="47"/>
      <c r="D101" s="47"/>
      <c r="E101" s="47"/>
      <c r="F101" s="47"/>
      <c r="G101" s="47"/>
      <c r="H101" s="47"/>
      <c r="I101" s="47"/>
      <c r="J101" s="47"/>
      <c r="K101" s="47"/>
      <c r="L101" s="47"/>
      <c r="M101" s="47"/>
      <c r="N101" s="47"/>
      <c r="O101" s="47"/>
    </row>
    <row r="102" spans="2:15" ht="11.25" customHeight="1">
      <c r="B102" s="152" t="s">
        <v>104</v>
      </c>
      <c r="C102" s="152"/>
      <c r="D102" s="152" t="s">
        <v>105</v>
      </c>
      <c r="E102" s="152"/>
      <c r="F102" s="152"/>
      <c r="G102" s="152"/>
      <c r="H102" s="152"/>
      <c r="I102" s="152"/>
      <c r="J102" s="152"/>
      <c r="K102" s="108" t="s">
        <v>106</v>
      </c>
      <c r="L102" s="109" t="s">
        <v>107</v>
      </c>
      <c r="M102" s="109" t="s">
        <v>108</v>
      </c>
      <c r="N102" s="109" t="s">
        <v>109</v>
      </c>
      <c r="O102" s="109" t="s">
        <v>110</v>
      </c>
    </row>
    <row r="103" spans="2:15" ht="11.25" customHeight="1">
      <c r="B103" s="47"/>
      <c r="C103" s="47"/>
      <c r="D103" s="153" t="s">
        <v>112</v>
      </c>
      <c r="E103" s="153"/>
      <c r="F103" s="153"/>
      <c r="G103" s="153"/>
      <c r="H103" s="153"/>
      <c r="I103" s="153"/>
      <c r="J103" s="153"/>
      <c r="K103" s="47"/>
      <c r="L103" s="47"/>
      <c r="M103" s="47"/>
      <c r="N103" s="47"/>
      <c r="O103" s="47"/>
    </row>
    <row r="104" spans="2:15" ht="11.25" customHeight="1">
      <c r="B104" s="154" t="s">
        <v>142</v>
      </c>
      <c r="C104" s="154"/>
      <c r="D104" s="155" t="s">
        <v>143</v>
      </c>
      <c r="E104" s="155"/>
      <c r="F104" s="155"/>
      <c r="G104" s="155"/>
      <c r="H104" s="155"/>
      <c r="I104" s="155"/>
      <c r="J104" s="155"/>
      <c r="K104" s="110" t="s">
        <v>144</v>
      </c>
      <c r="L104" s="111">
        <v>0.5</v>
      </c>
      <c r="M104" s="111">
        <v>7.3000000000000001E-3</v>
      </c>
      <c r="N104" s="112">
        <v>36.78</v>
      </c>
      <c r="O104" s="112">
        <v>0.27</v>
      </c>
    </row>
    <row r="105" spans="2:15" ht="11.25" customHeight="1">
      <c r="B105" s="154" t="s">
        <v>147</v>
      </c>
      <c r="C105" s="154"/>
      <c r="D105" s="155" t="s">
        <v>148</v>
      </c>
      <c r="E105" s="155"/>
      <c r="F105" s="155"/>
      <c r="G105" s="155"/>
      <c r="H105" s="155"/>
      <c r="I105" s="155"/>
      <c r="J105" s="155"/>
      <c r="K105" s="110" t="s">
        <v>144</v>
      </c>
      <c r="L105" s="111">
        <v>1</v>
      </c>
      <c r="M105" s="111">
        <v>1.4499999999999999E-2</v>
      </c>
      <c r="N105" s="112">
        <v>19.73</v>
      </c>
      <c r="O105" s="112">
        <v>0.28999999999999998</v>
      </c>
    </row>
    <row r="106" spans="2:15" ht="11.25" customHeight="1">
      <c r="B106" s="47"/>
      <c r="C106" s="47"/>
      <c r="D106" s="47"/>
      <c r="E106" s="47"/>
      <c r="F106" s="47"/>
      <c r="G106" s="47"/>
      <c r="H106" s="47"/>
      <c r="I106" s="47"/>
      <c r="J106" s="47"/>
      <c r="K106" s="47"/>
      <c r="L106" s="47"/>
      <c r="M106" s="47"/>
      <c r="N106" s="47"/>
      <c r="O106" s="113">
        <v>0.56000000000000005</v>
      </c>
    </row>
    <row r="107" spans="2:15" ht="11.25" customHeight="1">
      <c r="B107" s="47"/>
      <c r="C107" s="47"/>
      <c r="D107" s="153" t="s">
        <v>128</v>
      </c>
      <c r="E107" s="153"/>
      <c r="F107" s="153"/>
      <c r="G107" s="153"/>
      <c r="H107" s="153"/>
      <c r="I107" s="153"/>
      <c r="J107" s="153"/>
      <c r="K107" s="47"/>
      <c r="L107" s="47"/>
      <c r="M107" s="47"/>
      <c r="N107" s="47"/>
      <c r="O107" s="47"/>
    </row>
    <row r="108" spans="2:15" ht="11.25" customHeight="1">
      <c r="B108" s="154" t="s">
        <v>149</v>
      </c>
      <c r="C108" s="154"/>
      <c r="D108" s="155" t="s">
        <v>150</v>
      </c>
      <c r="E108" s="155"/>
      <c r="F108" s="155"/>
      <c r="G108" s="155"/>
      <c r="H108" s="155"/>
      <c r="I108" s="155"/>
      <c r="J108" s="155"/>
      <c r="K108" s="110" t="s">
        <v>129</v>
      </c>
      <c r="L108" s="111">
        <v>1</v>
      </c>
      <c r="M108" s="111">
        <v>1.4499999999999999E-2</v>
      </c>
      <c r="N108" s="112">
        <v>403.68</v>
      </c>
      <c r="O108" s="112">
        <v>5.8500000000000005</v>
      </c>
    </row>
    <row r="109" spans="2:15" ht="11.25" customHeight="1">
      <c r="B109" s="154" t="s">
        <v>151</v>
      </c>
      <c r="C109" s="154"/>
      <c r="D109" s="155" t="s">
        <v>152</v>
      </c>
      <c r="E109" s="155"/>
      <c r="F109" s="155"/>
      <c r="G109" s="155"/>
      <c r="H109" s="155"/>
      <c r="I109" s="155"/>
      <c r="J109" s="155"/>
      <c r="K109" s="110" t="s">
        <v>129</v>
      </c>
      <c r="L109" s="111">
        <v>0.5</v>
      </c>
      <c r="M109" s="111">
        <v>7.3000000000000001E-3</v>
      </c>
      <c r="N109" s="112">
        <v>378.06</v>
      </c>
      <c r="O109" s="112">
        <v>2.7600000000000002</v>
      </c>
    </row>
    <row r="110" spans="2:15" ht="11.25" customHeight="1">
      <c r="B110" s="154" t="s">
        <v>153</v>
      </c>
      <c r="C110" s="154"/>
      <c r="D110" s="155" t="s">
        <v>154</v>
      </c>
      <c r="E110" s="155"/>
      <c r="F110" s="155"/>
      <c r="G110" s="155"/>
      <c r="H110" s="155"/>
      <c r="I110" s="155"/>
      <c r="J110" s="155"/>
      <c r="K110" s="110" t="s">
        <v>155</v>
      </c>
      <c r="L110" s="47"/>
      <c r="M110" s="111">
        <v>3</v>
      </c>
      <c r="N110" s="112">
        <v>0.56000000000000005</v>
      </c>
      <c r="O110" s="112">
        <v>0.02</v>
      </c>
    </row>
    <row r="111" spans="2:15" ht="11.25" customHeight="1">
      <c r="B111" s="47"/>
      <c r="C111" s="47"/>
      <c r="D111" s="47"/>
      <c r="E111" s="47"/>
      <c r="F111" s="47"/>
      <c r="G111" s="47"/>
      <c r="H111" s="47"/>
      <c r="I111" s="47"/>
      <c r="J111" s="47"/>
      <c r="K111" s="47"/>
      <c r="L111" s="47"/>
      <c r="M111" s="47"/>
      <c r="N111" s="47"/>
      <c r="O111" s="113">
        <v>8.6300000000000008</v>
      </c>
    </row>
    <row r="112" spans="2:15" ht="11.25" customHeight="1">
      <c r="B112" s="47"/>
      <c r="C112" s="47"/>
      <c r="D112" s="47"/>
      <c r="E112" s="47"/>
      <c r="F112" s="47"/>
      <c r="G112" s="47"/>
      <c r="H112" s="47"/>
      <c r="I112" s="47"/>
      <c r="J112" s="47"/>
      <c r="K112" s="47"/>
      <c r="L112" s="47"/>
      <c r="M112" s="47"/>
      <c r="N112" s="47"/>
      <c r="O112" s="47"/>
    </row>
    <row r="113" spans="2:15" ht="11.25" customHeight="1">
      <c r="B113" s="156" t="s">
        <v>100</v>
      </c>
      <c r="C113" s="156"/>
      <c r="D113" s="47"/>
      <c r="E113" s="47"/>
      <c r="F113" s="47"/>
      <c r="G113" s="157" t="s">
        <v>337</v>
      </c>
      <c r="H113" s="157"/>
      <c r="I113" s="157"/>
      <c r="J113" s="157"/>
      <c r="K113" s="157"/>
      <c r="L113" s="157"/>
      <c r="M113" s="157"/>
      <c r="N113" s="157"/>
      <c r="O113" s="157"/>
    </row>
    <row r="114" spans="2:15" ht="11.25" customHeight="1">
      <c r="B114" s="154" t="s">
        <v>101</v>
      </c>
      <c r="C114" s="154"/>
      <c r="D114" s="152" t="s">
        <v>156</v>
      </c>
      <c r="E114" s="152"/>
      <c r="F114" s="105" t="s">
        <v>102</v>
      </c>
      <c r="G114" s="106">
        <v>550</v>
      </c>
      <c r="H114" s="105" t="s">
        <v>103</v>
      </c>
      <c r="I114" s="159">
        <v>550</v>
      </c>
      <c r="J114" s="159"/>
      <c r="K114" s="158" t="s">
        <v>157</v>
      </c>
      <c r="L114" s="158"/>
      <c r="M114" s="158"/>
      <c r="N114" s="158"/>
      <c r="O114" s="107">
        <v>9.19</v>
      </c>
    </row>
    <row r="115" spans="2:15" ht="11.25" customHeight="1">
      <c r="B115" s="47"/>
      <c r="C115" s="47"/>
      <c r="D115" s="47"/>
      <c r="E115" s="47"/>
      <c r="F115" s="47"/>
      <c r="G115" s="47"/>
      <c r="H115" s="47"/>
      <c r="I115" s="47"/>
      <c r="J115" s="47"/>
      <c r="K115" s="47"/>
      <c r="L115" s="47"/>
      <c r="M115" s="47"/>
      <c r="N115" s="47"/>
      <c r="O115" s="47"/>
    </row>
    <row r="116" spans="2:15" ht="11.25" customHeight="1">
      <c r="B116" s="152" t="s">
        <v>104</v>
      </c>
      <c r="C116" s="152"/>
      <c r="D116" s="152" t="s">
        <v>105</v>
      </c>
      <c r="E116" s="152"/>
      <c r="F116" s="152"/>
      <c r="G116" s="152"/>
      <c r="H116" s="152"/>
      <c r="I116" s="152"/>
      <c r="J116" s="152"/>
      <c r="K116" s="108" t="s">
        <v>106</v>
      </c>
      <c r="L116" s="109" t="s">
        <v>107</v>
      </c>
      <c r="M116" s="109" t="s">
        <v>108</v>
      </c>
      <c r="N116" s="109" t="s">
        <v>109</v>
      </c>
      <c r="O116" s="109" t="s">
        <v>110</v>
      </c>
    </row>
    <row r="117" spans="2:15" ht="11.25" customHeight="1">
      <c r="B117" s="47"/>
      <c r="C117" s="47"/>
      <c r="D117" s="153" t="s">
        <v>112</v>
      </c>
      <c r="E117" s="153"/>
      <c r="F117" s="153"/>
      <c r="G117" s="153"/>
      <c r="H117" s="153"/>
      <c r="I117" s="153"/>
      <c r="J117" s="153"/>
      <c r="K117" s="47"/>
      <c r="L117" s="47"/>
      <c r="M117" s="47"/>
      <c r="N117" s="47"/>
      <c r="O117" s="47"/>
    </row>
    <row r="118" spans="2:15" ht="11.25" customHeight="1">
      <c r="B118" s="154" t="s">
        <v>142</v>
      </c>
      <c r="C118" s="154"/>
      <c r="D118" s="155" t="s">
        <v>143</v>
      </c>
      <c r="E118" s="155"/>
      <c r="F118" s="155"/>
      <c r="G118" s="155"/>
      <c r="H118" s="155"/>
      <c r="I118" s="155"/>
      <c r="J118" s="155"/>
      <c r="K118" s="110" t="s">
        <v>144</v>
      </c>
      <c r="L118" s="111">
        <v>0.5</v>
      </c>
      <c r="M118" s="111">
        <v>7.3000000000000001E-3</v>
      </c>
      <c r="N118" s="112">
        <v>36.78</v>
      </c>
      <c r="O118" s="112">
        <v>0.27</v>
      </c>
    </row>
    <row r="119" spans="2:15" ht="11.25" customHeight="1">
      <c r="B119" s="154" t="s">
        <v>147</v>
      </c>
      <c r="C119" s="154"/>
      <c r="D119" s="155" t="s">
        <v>148</v>
      </c>
      <c r="E119" s="155"/>
      <c r="F119" s="155"/>
      <c r="G119" s="155"/>
      <c r="H119" s="155"/>
      <c r="I119" s="155"/>
      <c r="J119" s="155"/>
      <c r="K119" s="110" t="s">
        <v>144</v>
      </c>
      <c r="L119" s="111">
        <v>1</v>
      </c>
      <c r="M119" s="111">
        <v>1.4499999999999999E-2</v>
      </c>
      <c r="N119" s="112">
        <v>19.73</v>
      </c>
      <c r="O119" s="112">
        <v>0.28999999999999998</v>
      </c>
    </row>
    <row r="120" spans="2:15" ht="11.25" customHeight="1">
      <c r="B120" s="47"/>
      <c r="C120" s="47"/>
      <c r="D120" s="47"/>
      <c r="E120" s="47"/>
      <c r="F120" s="47"/>
      <c r="G120" s="47"/>
      <c r="H120" s="47"/>
      <c r="I120" s="47"/>
      <c r="J120" s="47"/>
      <c r="K120" s="47"/>
      <c r="L120" s="47"/>
      <c r="M120" s="47"/>
      <c r="N120" s="47"/>
      <c r="O120" s="113">
        <v>0.56000000000000005</v>
      </c>
    </row>
    <row r="121" spans="2:15" ht="11.25" customHeight="1">
      <c r="B121" s="47"/>
      <c r="C121" s="47"/>
      <c r="D121" s="153" t="s">
        <v>128</v>
      </c>
      <c r="E121" s="153"/>
      <c r="F121" s="153"/>
      <c r="G121" s="153"/>
      <c r="H121" s="153"/>
      <c r="I121" s="153"/>
      <c r="J121" s="153"/>
      <c r="K121" s="47"/>
      <c r="L121" s="47"/>
      <c r="M121" s="47"/>
      <c r="N121" s="47"/>
      <c r="O121" s="47"/>
    </row>
    <row r="122" spans="2:15" ht="11.25" customHeight="1">
      <c r="B122" s="154" t="s">
        <v>149</v>
      </c>
      <c r="C122" s="154"/>
      <c r="D122" s="155" t="s">
        <v>150</v>
      </c>
      <c r="E122" s="155"/>
      <c r="F122" s="155"/>
      <c r="G122" s="155"/>
      <c r="H122" s="155"/>
      <c r="I122" s="155"/>
      <c r="J122" s="155"/>
      <c r="K122" s="110" t="s">
        <v>129</v>
      </c>
      <c r="L122" s="111">
        <v>1</v>
      </c>
      <c r="M122" s="111">
        <v>1.4499999999999999E-2</v>
      </c>
      <c r="N122" s="112">
        <v>403.68</v>
      </c>
      <c r="O122" s="112">
        <v>5.8500000000000005</v>
      </c>
    </row>
    <row r="123" spans="2:15" ht="11.25" customHeight="1">
      <c r="B123" s="154" t="s">
        <v>151</v>
      </c>
      <c r="C123" s="154"/>
      <c r="D123" s="155" t="s">
        <v>152</v>
      </c>
      <c r="E123" s="155"/>
      <c r="F123" s="155"/>
      <c r="G123" s="155"/>
      <c r="H123" s="155"/>
      <c r="I123" s="155"/>
      <c r="J123" s="155"/>
      <c r="K123" s="110" t="s">
        <v>129</v>
      </c>
      <c r="L123" s="111">
        <v>0.5</v>
      </c>
      <c r="M123" s="111">
        <v>7.3000000000000001E-3</v>
      </c>
      <c r="N123" s="112">
        <v>378.06</v>
      </c>
      <c r="O123" s="112">
        <v>2.7600000000000002</v>
      </c>
    </row>
    <row r="124" spans="2:15" ht="11.25" customHeight="1">
      <c r="B124" s="154" t="s">
        <v>153</v>
      </c>
      <c r="C124" s="154"/>
      <c r="D124" s="155" t="s">
        <v>154</v>
      </c>
      <c r="E124" s="155"/>
      <c r="F124" s="155"/>
      <c r="G124" s="155"/>
      <c r="H124" s="155"/>
      <c r="I124" s="155"/>
      <c r="J124" s="155"/>
      <c r="K124" s="110" t="s">
        <v>155</v>
      </c>
      <c r="L124" s="47"/>
      <c r="M124" s="111">
        <v>3</v>
      </c>
      <c r="N124" s="112">
        <v>0.56000000000000005</v>
      </c>
      <c r="O124" s="112">
        <v>0.02</v>
      </c>
    </row>
    <row r="125" spans="2:15" ht="11.25" customHeight="1">
      <c r="B125" s="47"/>
      <c r="C125" s="47"/>
      <c r="D125" s="47"/>
      <c r="E125" s="47"/>
      <c r="F125" s="47"/>
      <c r="G125" s="47"/>
      <c r="H125" s="47"/>
      <c r="I125" s="47"/>
      <c r="J125" s="47"/>
      <c r="K125" s="47"/>
      <c r="L125" s="47"/>
      <c r="M125" s="47"/>
      <c r="N125" s="47"/>
      <c r="O125" s="113">
        <v>8.6300000000000008</v>
      </c>
    </row>
    <row r="126" spans="2:15" ht="11.25" customHeight="1">
      <c r="B126" s="47"/>
      <c r="C126" s="47"/>
      <c r="D126" s="47"/>
      <c r="E126" s="47"/>
      <c r="F126" s="47"/>
      <c r="G126" s="47"/>
      <c r="H126" s="47"/>
      <c r="I126" s="47"/>
      <c r="J126" s="47"/>
      <c r="K126" s="47"/>
      <c r="L126" s="47"/>
      <c r="M126" s="47"/>
      <c r="N126" s="47"/>
      <c r="O126" s="47"/>
    </row>
    <row r="127" spans="2:15" ht="11.25" customHeight="1">
      <c r="B127" s="156" t="s">
        <v>100</v>
      </c>
      <c r="C127" s="156"/>
      <c r="D127" s="47"/>
      <c r="E127" s="47"/>
      <c r="F127" s="47"/>
      <c r="G127" s="157" t="s">
        <v>429</v>
      </c>
      <c r="H127" s="157"/>
      <c r="I127" s="157"/>
      <c r="J127" s="157"/>
      <c r="K127" s="157"/>
      <c r="L127" s="157"/>
      <c r="M127" s="157"/>
      <c r="N127" s="157"/>
      <c r="O127" s="157"/>
    </row>
    <row r="128" spans="2:15" ht="11.25" customHeight="1">
      <c r="B128" s="154" t="s">
        <v>101</v>
      </c>
      <c r="C128" s="154"/>
      <c r="D128" s="152" t="s">
        <v>156</v>
      </c>
      <c r="E128" s="152"/>
      <c r="F128" s="105" t="s">
        <v>102</v>
      </c>
      <c r="G128" s="106">
        <v>400</v>
      </c>
      <c r="H128" s="105" t="s">
        <v>103</v>
      </c>
      <c r="I128" s="159">
        <v>400</v>
      </c>
      <c r="J128" s="159"/>
      <c r="K128" s="158" t="s">
        <v>157</v>
      </c>
      <c r="L128" s="158"/>
      <c r="M128" s="158"/>
      <c r="N128" s="158"/>
      <c r="O128" s="107">
        <v>17.48</v>
      </c>
    </row>
    <row r="129" spans="2:15" ht="11.25" customHeight="1">
      <c r="B129" s="47"/>
      <c r="C129" s="47"/>
      <c r="D129" s="47"/>
      <c r="E129" s="47"/>
      <c r="F129" s="47"/>
      <c r="G129" s="47"/>
      <c r="H129" s="47"/>
      <c r="I129" s="47"/>
      <c r="J129" s="47"/>
      <c r="K129" s="47"/>
      <c r="L129" s="47"/>
      <c r="M129" s="47"/>
      <c r="N129" s="47"/>
      <c r="O129" s="47"/>
    </row>
    <row r="130" spans="2:15" ht="11.25" customHeight="1">
      <c r="B130" s="152" t="s">
        <v>104</v>
      </c>
      <c r="C130" s="152"/>
      <c r="D130" s="152" t="s">
        <v>105</v>
      </c>
      <c r="E130" s="152"/>
      <c r="F130" s="152"/>
      <c r="G130" s="152"/>
      <c r="H130" s="152"/>
      <c r="I130" s="152"/>
      <c r="J130" s="152"/>
      <c r="K130" s="108" t="s">
        <v>106</v>
      </c>
      <c r="L130" s="109" t="s">
        <v>107</v>
      </c>
      <c r="M130" s="109" t="s">
        <v>108</v>
      </c>
      <c r="N130" s="109" t="s">
        <v>109</v>
      </c>
      <c r="O130" s="109" t="s">
        <v>110</v>
      </c>
    </row>
    <row r="131" spans="2:15" ht="11.25" customHeight="1">
      <c r="B131" s="47"/>
      <c r="C131" s="47"/>
      <c r="D131" s="153" t="s">
        <v>112</v>
      </c>
      <c r="E131" s="153"/>
      <c r="F131" s="153"/>
      <c r="G131" s="153"/>
      <c r="H131" s="153"/>
      <c r="I131" s="153"/>
      <c r="J131" s="153"/>
      <c r="K131" s="47"/>
      <c r="L131" s="47"/>
      <c r="M131" s="47"/>
      <c r="N131" s="47"/>
      <c r="O131" s="47"/>
    </row>
    <row r="132" spans="2:15" ht="11.25" customHeight="1">
      <c r="B132" s="154" t="s">
        <v>142</v>
      </c>
      <c r="C132" s="154"/>
      <c r="D132" s="155" t="s">
        <v>143</v>
      </c>
      <c r="E132" s="155"/>
      <c r="F132" s="155"/>
      <c r="G132" s="155"/>
      <c r="H132" s="155"/>
      <c r="I132" s="155"/>
      <c r="J132" s="155"/>
      <c r="K132" s="110" t="s">
        <v>144</v>
      </c>
      <c r="L132" s="111">
        <v>1</v>
      </c>
      <c r="M132" s="111">
        <v>0.02</v>
      </c>
      <c r="N132" s="112">
        <v>36.78</v>
      </c>
      <c r="O132" s="112">
        <v>0.74</v>
      </c>
    </row>
    <row r="133" spans="2:15" ht="11.25" customHeight="1">
      <c r="B133" s="154" t="s">
        <v>147</v>
      </c>
      <c r="C133" s="154"/>
      <c r="D133" s="155" t="s">
        <v>148</v>
      </c>
      <c r="E133" s="155"/>
      <c r="F133" s="155"/>
      <c r="G133" s="155"/>
      <c r="H133" s="155"/>
      <c r="I133" s="155"/>
      <c r="J133" s="155"/>
      <c r="K133" s="110" t="s">
        <v>144</v>
      </c>
      <c r="L133" s="111">
        <v>1</v>
      </c>
      <c r="M133" s="111">
        <v>0.02</v>
      </c>
      <c r="N133" s="112">
        <v>19.73</v>
      </c>
      <c r="O133" s="112">
        <v>0.39</v>
      </c>
    </row>
    <row r="134" spans="2:15" ht="11.25" customHeight="1">
      <c r="B134" s="47"/>
      <c r="C134" s="47"/>
      <c r="D134" s="47"/>
      <c r="E134" s="47"/>
      <c r="F134" s="47"/>
      <c r="G134" s="47"/>
      <c r="H134" s="47"/>
      <c r="I134" s="47"/>
      <c r="J134" s="47"/>
      <c r="K134" s="47"/>
      <c r="L134" s="47"/>
      <c r="M134" s="47"/>
      <c r="N134" s="47"/>
      <c r="O134" s="113">
        <v>1.1300000000000001</v>
      </c>
    </row>
    <row r="135" spans="2:15" ht="11.25" customHeight="1">
      <c r="B135" s="47"/>
      <c r="C135" s="47"/>
      <c r="D135" s="153" t="s">
        <v>128</v>
      </c>
      <c r="E135" s="153"/>
      <c r="F135" s="153"/>
      <c r="G135" s="153"/>
      <c r="H135" s="153"/>
      <c r="I135" s="153"/>
      <c r="J135" s="153"/>
      <c r="K135" s="47"/>
      <c r="L135" s="47"/>
      <c r="M135" s="47"/>
      <c r="N135" s="47"/>
      <c r="O135" s="47"/>
    </row>
    <row r="136" spans="2:15" ht="11.25" customHeight="1">
      <c r="B136" s="154" t="s">
        <v>149</v>
      </c>
      <c r="C136" s="154"/>
      <c r="D136" s="155" t="s">
        <v>150</v>
      </c>
      <c r="E136" s="155"/>
      <c r="F136" s="155"/>
      <c r="G136" s="155"/>
      <c r="H136" s="155"/>
      <c r="I136" s="155"/>
      <c r="J136" s="155"/>
      <c r="K136" s="110" t="s">
        <v>129</v>
      </c>
      <c r="L136" s="111">
        <v>1</v>
      </c>
      <c r="M136" s="111">
        <v>0.02</v>
      </c>
      <c r="N136" s="112">
        <v>403.68</v>
      </c>
      <c r="O136" s="112">
        <v>8.07</v>
      </c>
    </row>
    <row r="137" spans="2:15" ht="11.25" customHeight="1">
      <c r="B137" s="154" t="s">
        <v>338</v>
      </c>
      <c r="C137" s="154"/>
      <c r="D137" s="155" t="s">
        <v>210</v>
      </c>
      <c r="E137" s="155"/>
      <c r="F137" s="155"/>
      <c r="G137" s="155"/>
      <c r="H137" s="155"/>
      <c r="I137" s="155"/>
      <c r="J137" s="155"/>
      <c r="K137" s="110" t="s">
        <v>129</v>
      </c>
      <c r="L137" s="111">
        <v>1</v>
      </c>
      <c r="M137" s="111">
        <v>0.02</v>
      </c>
      <c r="N137" s="112">
        <v>355.64</v>
      </c>
      <c r="O137" s="112">
        <v>7.11</v>
      </c>
    </row>
    <row r="138" spans="2:15" ht="11.25" customHeight="1">
      <c r="B138" s="154" t="s">
        <v>153</v>
      </c>
      <c r="C138" s="154"/>
      <c r="D138" s="155" t="s">
        <v>154</v>
      </c>
      <c r="E138" s="155"/>
      <c r="F138" s="155"/>
      <c r="G138" s="155"/>
      <c r="H138" s="155"/>
      <c r="I138" s="155"/>
      <c r="J138" s="155"/>
      <c r="K138" s="110" t="s">
        <v>155</v>
      </c>
      <c r="L138" s="47"/>
      <c r="M138" s="111">
        <v>5</v>
      </c>
      <c r="N138" s="112">
        <v>1.1300000000000001</v>
      </c>
      <c r="O138" s="112">
        <v>0.06</v>
      </c>
    </row>
    <row r="139" spans="2:15" ht="11.25" customHeight="1">
      <c r="B139" s="154" t="s">
        <v>430</v>
      </c>
      <c r="C139" s="154"/>
      <c r="D139" s="155" t="s">
        <v>431</v>
      </c>
      <c r="E139" s="155"/>
      <c r="F139" s="155"/>
      <c r="G139" s="155"/>
      <c r="H139" s="155"/>
      <c r="I139" s="155"/>
      <c r="J139" s="155"/>
      <c r="K139" s="110" t="s">
        <v>129</v>
      </c>
      <c r="L139" s="111">
        <v>1</v>
      </c>
      <c r="M139" s="111">
        <v>0.02</v>
      </c>
      <c r="N139" s="112">
        <v>55.51</v>
      </c>
      <c r="O139" s="112">
        <v>1.1100000000000001</v>
      </c>
    </row>
    <row r="140" spans="2:15" ht="11.25" customHeight="1">
      <c r="B140" s="47"/>
      <c r="C140" s="47"/>
      <c r="D140" s="47"/>
      <c r="E140" s="47"/>
      <c r="F140" s="47"/>
      <c r="G140" s="47"/>
      <c r="H140" s="47"/>
      <c r="I140" s="47"/>
      <c r="J140" s="47"/>
      <c r="K140" s="47"/>
      <c r="L140" s="47"/>
      <c r="M140" s="47"/>
      <c r="N140" s="47"/>
      <c r="O140" s="113">
        <v>16.350000000000001</v>
      </c>
    </row>
    <row r="141" spans="2:15" ht="11.25" customHeight="1">
      <c r="B141" s="47"/>
      <c r="C141" s="47"/>
      <c r="D141" s="47"/>
      <c r="E141" s="47"/>
      <c r="F141" s="47"/>
      <c r="G141" s="47"/>
      <c r="H141" s="47"/>
      <c r="I141" s="47"/>
      <c r="J141" s="47"/>
      <c r="K141" s="47"/>
      <c r="L141" s="47"/>
      <c r="M141" s="47"/>
      <c r="N141" s="47"/>
      <c r="O141" s="47"/>
    </row>
    <row r="142" spans="2:15" ht="11.25" customHeight="1">
      <c r="B142" s="156" t="s">
        <v>100</v>
      </c>
      <c r="C142" s="156"/>
      <c r="D142" s="47"/>
      <c r="E142" s="47"/>
      <c r="F142" s="47"/>
      <c r="G142" s="157" t="s">
        <v>340</v>
      </c>
      <c r="H142" s="157"/>
      <c r="I142" s="157"/>
      <c r="J142" s="157"/>
      <c r="K142" s="157"/>
      <c r="L142" s="157"/>
      <c r="M142" s="157"/>
      <c r="N142" s="157"/>
      <c r="O142" s="157"/>
    </row>
    <row r="143" spans="2:15" ht="11.25" customHeight="1">
      <c r="B143" s="154" t="s">
        <v>101</v>
      </c>
      <c r="C143" s="154"/>
      <c r="D143" s="152" t="s">
        <v>156</v>
      </c>
      <c r="E143" s="152"/>
      <c r="F143" s="105" t="s">
        <v>102</v>
      </c>
      <c r="G143" s="106">
        <v>860</v>
      </c>
      <c r="H143" s="105" t="s">
        <v>103</v>
      </c>
      <c r="I143" s="159">
        <v>860</v>
      </c>
      <c r="J143" s="159"/>
      <c r="K143" s="158" t="s">
        <v>157</v>
      </c>
      <c r="L143" s="158"/>
      <c r="M143" s="158"/>
      <c r="N143" s="158"/>
      <c r="O143" s="107">
        <v>3.97</v>
      </c>
    </row>
    <row r="144" spans="2:15" ht="11.25" customHeight="1">
      <c r="B144" s="47"/>
      <c r="C144" s="47"/>
      <c r="D144" s="47"/>
      <c r="E144" s="47"/>
      <c r="F144" s="47"/>
      <c r="G144" s="47"/>
      <c r="H144" s="47"/>
      <c r="I144" s="47"/>
      <c r="J144" s="47"/>
      <c r="K144" s="47"/>
      <c r="L144" s="47"/>
      <c r="M144" s="47"/>
      <c r="N144" s="47"/>
      <c r="O144" s="47"/>
    </row>
    <row r="145" spans="2:15" ht="11.25" customHeight="1">
      <c r="B145" s="152" t="s">
        <v>104</v>
      </c>
      <c r="C145" s="152"/>
      <c r="D145" s="152" t="s">
        <v>105</v>
      </c>
      <c r="E145" s="152"/>
      <c r="F145" s="152"/>
      <c r="G145" s="152"/>
      <c r="H145" s="152"/>
      <c r="I145" s="152"/>
      <c r="J145" s="152"/>
      <c r="K145" s="108" t="s">
        <v>106</v>
      </c>
      <c r="L145" s="109" t="s">
        <v>107</v>
      </c>
      <c r="M145" s="109" t="s">
        <v>108</v>
      </c>
      <c r="N145" s="109" t="s">
        <v>109</v>
      </c>
      <c r="O145" s="109" t="s">
        <v>110</v>
      </c>
    </row>
    <row r="146" spans="2:15" ht="11.25" customHeight="1">
      <c r="B146" s="47"/>
      <c r="C146" s="47"/>
      <c r="D146" s="153" t="s">
        <v>112</v>
      </c>
      <c r="E146" s="153"/>
      <c r="F146" s="153"/>
      <c r="G146" s="153"/>
      <c r="H146" s="153"/>
      <c r="I146" s="153"/>
      <c r="J146" s="153"/>
      <c r="K146" s="47"/>
      <c r="L146" s="47"/>
      <c r="M146" s="47"/>
      <c r="N146" s="47"/>
      <c r="O146" s="47"/>
    </row>
    <row r="147" spans="2:15" ht="11.25" customHeight="1">
      <c r="B147" s="154" t="s">
        <v>142</v>
      </c>
      <c r="C147" s="154"/>
      <c r="D147" s="155" t="s">
        <v>143</v>
      </c>
      <c r="E147" s="155"/>
      <c r="F147" s="155"/>
      <c r="G147" s="155"/>
      <c r="H147" s="155"/>
      <c r="I147" s="155"/>
      <c r="J147" s="155"/>
      <c r="K147" s="110" t="s">
        <v>144</v>
      </c>
      <c r="L147" s="111">
        <v>0.1</v>
      </c>
      <c r="M147" s="111">
        <v>8.9999999999999998E-4</v>
      </c>
      <c r="N147" s="112">
        <v>36.78</v>
      </c>
      <c r="O147" s="112">
        <v>0.03</v>
      </c>
    </row>
    <row r="148" spans="2:15" ht="11.25" customHeight="1">
      <c r="B148" s="154" t="s">
        <v>147</v>
      </c>
      <c r="C148" s="154"/>
      <c r="D148" s="155" t="s">
        <v>148</v>
      </c>
      <c r="E148" s="155"/>
      <c r="F148" s="155"/>
      <c r="G148" s="155"/>
      <c r="H148" s="155"/>
      <c r="I148" s="155"/>
      <c r="J148" s="155"/>
      <c r="K148" s="110" t="s">
        <v>144</v>
      </c>
      <c r="L148" s="111">
        <v>1</v>
      </c>
      <c r="M148" s="111">
        <v>9.300000000000001E-3</v>
      </c>
      <c r="N148" s="112">
        <v>19.73</v>
      </c>
      <c r="O148" s="112">
        <v>0.18</v>
      </c>
    </row>
    <row r="149" spans="2:15" ht="11.25" customHeight="1">
      <c r="B149" s="47"/>
      <c r="C149" s="47"/>
      <c r="D149" s="47"/>
      <c r="E149" s="47"/>
      <c r="F149" s="47"/>
      <c r="G149" s="47"/>
      <c r="H149" s="47"/>
      <c r="I149" s="47"/>
      <c r="J149" s="47"/>
      <c r="K149" s="47"/>
      <c r="L149" s="47"/>
      <c r="M149" s="47"/>
      <c r="N149" s="47"/>
      <c r="O149" s="113">
        <v>0.21</v>
      </c>
    </row>
    <row r="150" spans="2:15" ht="11.25" customHeight="1">
      <c r="B150" s="47"/>
      <c r="C150" s="47"/>
      <c r="D150" s="153" t="s">
        <v>128</v>
      </c>
      <c r="E150" s="153"/>
      <c r="F150" s="153"/>
      <c r="G150" s="153"/>
      <c r="H150" s="153"/>
      <c r="I150" s="153"/>
      <c r="J150" s="153"/>
      <c r="K150" s="47"/>
      <c r="L150" s="47"/>
      <c r="M150" s="47"/>
      <c r="N150" s="47"/>
      <c r="O150" s="47"/>
    </row>
    <row r="151" spans="2:15" ht="11.25" customHeight="1">
      <c r="B151" s="154" t="s">
        <v>149</v>
      </c>
      <c r="C151" s="154"/>
      <c r="D151" s="155" t="s">
        <v>150</v>
      </c>
      <c r="E151" s="155"/>
      <c r="F151" s="155"/>
      <c r="G151" s="155"/>
      <c r="H151" s="155"/>
      <c r="I151" s="155"/>
      <c r="J151" s="155"/>
      <c r="K151" s="110" t="s">
        <v>129</v>
      </c>
      <c r="L151" s="111">
        <v>1</v>
      </c>
      <c r="M151" s="111">
        <v>9.300000000000001E-3</v>
      </c>
      <c r="N151" s="112">
        <v>403.68</v>
      </c>
      <c r="O151" s="112">
        <v>3.75</v>
      </c>
    </row>
    <row r="152" spans="2:15" ht="11.25" customHeight="1">
      <c r="B152" s="154" t="s">
        <v>153</v>
      </c>
      <c r="C152" s="154"/>
      <c r="D152" s="155" t="s">
        <v>154</v>
      </c>
      <c r="E152" s="155"/>
      <c r="F152" s="155"/>
      <c r="G152" s="155"/>
      <c r="H152" s="155"/>
      <c r="I152" s="155"/>
      <c r="J152" s="155"/>
      <c r="K152" s="110" t="s">
        <v>155</v>
      </c>
      <c r="L152" s="47"/>
      <c r="M152" s="111">
        <v>3</v>
      </c>
      <c r="N152" s="112">
        <v>0.21</v>
      </c>
      <c r="O152" s="112">
        <v>0.01</v>
      </c>
    </row>
    <row r="153" spans="2:15" ht="11.25" customHeight="1">
      <c r="B153" s="47"/>
      <c r="C153" s="47"/>
      <c r="D153" s="47"/>
      <c r="E153" s="47"/>
      <c r="F153" s="47"/>
      <c r="G153" s="47"/>
      <c r="H153" s="47"/>
      <c r="I153" s="47"/>
      <c r="J153" s="47"/>
      <c r="K153" s="47"/>
      <c r="L153" s="47"/>
      <c r="M153" s="47"/>
      <c r="N153" s="47"/>
      <c r="O153" s="113">
        <v>3.7600000000000002</v>
      </c>
    </row>
    <row r="154" spans="2:15" ht="11.25" customHeight="1">
      <c r="B154" s="156" t="s">
        <v>100</v>
      </c>
      <c r="C154" s="156"/>
      <c r="D154" s="47"/>
      <c r="E154" s="47"/>
      <c r="F154" s="47"/>
      <c r="G154" s="157" t="s">
        <v>225</v>
      </c>
      <c r="H154" s="157"/>
      <c r="I154" s="157"/>
      <c r="J154" s="157"/>
      <c r="K154" s="157"/>
      <c r="L154" s="157"/>
      <c r="M154" s="157"/>
      <c r="N154" s="157"/>
      <c r="O154" s="157"/>
    </row>
    <row r="155" spans="2:15" ht="11.25" customHeight="1">
      <c r="B155" s="154" t="s">
        <v>101</v>
      </c>
      <c r="C155" s="154"/>
      <c r="D155" s="152" t="s">
        <v>156</v>
      </c>
      <c r="E155" s="152"/>
      <c r="F155" s="105" t="s">
        <v>102</v>
      </c>
      <c r="G155" s="106">
        <v>150</v>
      </c>
      <c r="H155" s="105" t="s">
        <v>103</v>
      </c>
      <c r="I155" s="159">
        <v>150</v>
      </c>
      <c r="J155" s="159"/>
      <c r="K155" s="158" t="s">
        <v>157</v>
      </c>
      <c r="L155" s="158"/>
      <c r="M155" s="158"/>
      <c r="N155" s="158"/>
      <c r="O155" s="107">
        <v>5.37</v>
      </c>
    </row>
    <row r="156" spans="2:15" ht="11.25" customHeight="1">
      <c r="B156" s="47"/>
      <c r="C156" s="47"/>
      <c r="D156" s="47"/>
      <c r="E156" s="47"/>
      <c r="F156" s="47"/>
      <c r="G156" s="47"/>
      <c r="H156" s="47"/>
      <c r="I156" s="47"/>
      <c r="J156" s="47"/>
      <c r="K156" s="47"/>
      <c r="L156" s="47"/>
      <c r="M156" s="47"/>
      <c r="N156" s="47"/>
      <c r="O156" s="47"/>
    </row>
    <row r="157" spans="2:15" ht="11.25" customHeight="1">
      <c r="B157" s="152" t="s">
        <v>104</v>
      </c>
      <c r="C157" s="152"/>
      <c r="D157" s="152" t="s">
        <v>105</v>
      </c>
      <c r="E157" s="152"/>
      <c r="F157" s="152"/>
      <c r="G157" s="152"/>
      <c r="H157" s="152"/>
      <c r="I157" s="152"/>
      <c r="J157" s="152"/>
      <c r="K157" s="108" t="s">
        <v>106</v>
      </c>
      <c r="L157" s="109" t="s">
        <v>107</v>
      </c>
      <c r="M157" s="109" t="s">
        <v>108</v>
      </c>
      <c r="N157" s="109" t="s">
        <v>109</v>
      </c>
      <c r="O157" s="109" t="s">
        <v>110</v>
      </c>
    </row>
    <row r="158" spans="2:15" ht="11.25" customHeight="1">
      <c r="B158" s="47"/>
      <c r="C158" s="47"/>
      <c r="D158" s="153" t="s">
        <v>128</v>
      </c>
      <c r="E158" s="153"/>
      <c r="F158" s="153"/>
      <c r="G158" s="153"/>
      <c r="H158" s="153"/>
      <c r="I158" s="153"/>
      <c r="J158" s="153"/>
      <c r="K158" s="47"/>
      <c r="L158" s="47"/>
      <c r="M158" s="47"/>
      <c r="N158" s="47"/>
      <c r="O158" s="47"/>
    </row>
    <row r="159" spans="2:15" ht="11.25" customHeight="1">
      <c r="B159" s="154" t="s">
        <v>149</v>
      </c>
      <c r="C159" s="154"/>
      <c r="D159" s="155" t="s">
        <v>150</v>
      </c>
      <c r="E159" s="155"/>
      <c r="F159" s="155"/>
      <c r="G159" s="155"/>
      <c r="H159" s="155"/>
      <c r="I159" s="155"/>
      <c r="J159" s="155"/>
      <c r="K159" s="110" t="s">
        <v>129</v>
      </c>
      <c r="L159" s="111">
        <v>0.25</v>
      </c>
      <c r="M159" s="111">
        <v>1.3300000000000001E-2</v>
      </c>
      <c r="N159" s="112">
        <v>403.68</v>
      </c>
      <c r="O159" s="112">
        <v>5.37</v>
      </c>
    </row>
    <row r="160" spans="2:15" ht="11.25" customHeight="1">
      <c r="B160" s="47"/>
      <c r="C160" s="47"/>
      <c r="D160" s="47"/>
      <c r="E160" s="47"/>
      <c r="F160" s="47"/>
      <c r="G160" s="47"/>
      <c r="H160" s="47"/>
      <c r="I160" s="47"/>
      <c r="J160" s="47"/>
      <c r="K160" s="47"/>
      <c r="L160" s="47"/>
      <c r="M160" s="47"/>
      <c r="N160" s="47"/>
      <c r="O160" s="113">
        <v>5.37</v>
      </c>
    </row>
    <row r="161" spans="2:15" ht="11.25" customHeight="1">
      <c r="B161" s="47"/>
      <c r="C161" s="47"/>
      <c r="D161" s="47"/>
      <c r="E161" s="47"/>
      <c r="F161" s="47"/>
      <c r="G161" s="47"/>
      <c r="H161" s="47"/>
      <c r="I161" s="47"/>
      <c r="J161" s="47"/>
      <c r="K161" s="47"/>
      <c r="L161" s="47"/>
      <c r="M161" s="47"/>
      <c r="N161" s="47"/>
      <c r="O161" s="47"/>
    </row>
    <row r="162" spans="2:15" ht="11.25" customHeight="1">
      <c r="B162" s="156" t="s">
        <v>100</v>
      </c>
      <c r="C162" s="156"/>
      <c r="D162" s="47"/>
      <c r="E162" s="47"/>
      <c r="F162" s="47"/>
      <c r="G162" s="157" t="s">
        <v>554</v>
      </c>
      <c r="H162" s="157"/>
      <c r="I162" s="157"/>
      <c r="J162" s="157"/>
      <c r="K162" s="157"/>
      <c r="L162" s="157"/>
      <c r="M162" s="157"/>
      <c r="N162" s="157"/>
      <c r="O162" s="157"/>
    </row>
    <row r="163" spans="2:15" ht="11.25" customHeight="1">
      <c r="B163" s="154" t="s">
        <v>101</v>
      </c>
      <c r="C163" s="154"/>
      <c r="D163" s="152" t="s">
        <v>156</v>
      </c>
      <c r="E163" s="152"/>
      <c r="F163" s="105" t="s">
        <v>102</v>
      </c>
      <c r="G163" s="106">
        <v>60</v>
      </c>
      <c r="H163" s="105" t="s">
        <v>103</v>
      </c>
      <c r="I163" s="159">
        <v>60</v>
      </c>
      <c r="J163" s="159"/>
      <c r="K163" s="158" t="s">
        <v>157</v>
      </c>
      <c r="L163" s="158"/>
      <c r="M163" s="158"/>
      <c r="N163" s="158"/>
      <c r="O163" s="107">
        <v>168.82</v>
      </c>
    </row>
    <row r="164" spans="2:15" ht="11.25" customHeight="1">
      <c r="B164" s="47"/>
      <c r="C164" s="47"/>
      <c r="D164" s="47"/>
      <c r="E164" s="47"/>
      <c r="F164" s="47"/>
      <c r="G164" s="47"/>
      <c r="H164" s="47"/>
      <c r="I164" s="47"/>
      <c r="J164" s="47"/>
      <c r="K164" s="47"/>
      <c r="L164" s="47"/>
      <c r="M164" s="47"/>
      <c r="N164" s="47"/>
      <c r="O164" s="47"/>
    </row>
    <row r="165" spans="2:15" ht="11.25" customHeight="1">
      <c r="B165" s="152" t="s">
        <v>104</v>
      </c>
      <c r="C165" s="152"/>
      <c r="D165" s="152" t="s">
        <v>105</v>
      </c>
      <c r="E165" s="152"/>
      <c r="F165" s="152"/>
      <c r="G165" s="152"/>
      <c r="H165" s="152"/>
      <c r="I165" s="152"/>
      <c r="J165" s="152"/>
      <c r="K165" s="108" t="s">
        <v>106</v>
      </c>
      <c r="L165" s="109" t="s">
        <v>107</v>
      </c>
      <c r="M165" s="109" t="s">
        <v>108</v>
      </c>
      <c r="N165" s="109" t="s">
        <v>109</v>
      </c>
      <c r="O165" s="109" t="s">
        <v>110</v>
      </c>
    </row>
    <row r="166" spans="2:15" ht="11.25" customHeight="1">
      <c r="B166" s="47"/>
      <c r="C166" s="47"/>
      <c r="D166" s="153" t="s">
        <v>112</v>
      </c>
      <c r="E166" s="153"/>
      <c r="F166" s="153"/>
      <c r="G166" s="153"/>
      <c r="H166" s="153"/>
      <c r="I166" s="153"/>
      <c r="J166" s="153"/>
      <c r="K166" s="47"/>
      <c r="L166" s="47"/>
      <c r="M166" s="47"/>
      <c r="N166" s="47"/>
      <c r="O166" s="47"/>
    </row>
    <row r="167" spans="2:15" ht="11.25" customHeight="1">
      <c r="B167" s="154" t="s">
        <v>142</v>
      </c>
      <c r="C167" s="154"/>
      <c r="D167" s="155" t="s">
        <v>143</v>
      </c>
      <c r="E167" s="155"/>
      <c r="F167" s="155"/>
      <c r="G167" s="155"/>
      <c r="H167" s="155"/>
      <c r="I167" s="155"/>
      <c r="J167" s="155"/>
      <c r="K167" s="110" t="s">
        <v>144</v>
      </c>
      <c r="L167" s="111">
        <v>0.2</v>
      </c>
      <c r="M167" s="111">
        <v>2.6700000000000002E-2</v>
      </c>
      <c r="N167" s="112">
        <v>36.78</v>
      </c>
      <c r="O167" s="112">
        <v>0.98</v>
      </c>
    </row>
    <row r="168" spans="2:15" ht="11.25" customHeight="1">
      <c r="B168" s="154" t="s">
        <v>145</v>
      </c>
      <c r="C168" s="154"/>
      <c r="D168" s="155" t="s">
        <v>146</v>
      </c>
      <c r="E168" s="155"/>
      <c r="F168" s="155"/>
      <c r="G168" s="155"/>
      <c r="H168" s="155"/>
      <c r="I168" s="155"/>
      <c r="J168" s="155"/>
      <c r="K168" s="110" t="s">
        <v>144</v>
      </c>
      <c r="L168" s="111">
        <v>1</v>
      </c>
      <c r="M168" s="111">
        <v>0.1333</v>
      </c>
      <c r="N168" s="112">
        <v>21.96</v>
      </c>
      <c r="O168" s="112">
        <v>2.93</v>
      </c>
    </row>
    <row r="169" spans="2:15" ht="11.25" customHeight="1">
      <c r="B169" s="154" t="s">
        <v>147</v>
      </c>
      <c r="C169" s="154"/>
      <c r="D169" s="155" t="s">
        <v>148</v>
      </c>
      <c r="E169" s="155"/>
      <c r="F169" s="155"/>
      <c r="G169" s="155"/>
      <c r="H169" s="155"/>
      <c r="I169" s="155"/>
      <c r="J169" s="155"/>
      <c r="K169" s="110" t="s">
        <v>144</v>
      </c>
      <c r="L169" s="111">
        <v>3</v>
      </c>
      <c r="M169" s="111">
        <v>0.4</v>
      </c>
      <c r="N169" s="112">
        <v>19.73</v>
      </c>
      <c r="O169" s="112">
        <v>7.8900000000000006</v>
      </c>
    </row>
    <row r="170" spans="2:15" ht="11.25" customHeight="1">
      <c r="B170" s="47"/>
      <c r="C170" s="47"/>
      <c r="D170" s="47"/>
      <c r="E170" s="47"/>
      <c r="F170" s="47"/>
      <c r="G170" s="47"/>
      <c r="H170" s="47"/>
      <c r="I170" s="47"/>
      <c r="J170" s="47"/>
      <c r="K170" s="47"/>
      <c r="L170" s="47"/>
      <c r="M170" s="47"/>
      <c r="N170" s="47"/>
      <c r="O170" s="113">
        <v>11.8</v>
      </c>
    </row>
    <row r="171" spans="2:15" ht="11.25" customHeight="1">
      <c r="B171" s="47"/>
      <c r="C171" s="47"/>
      <c r="D171" s="153" t="s">
        <v>118</v>
      </c>
      <c r="E171" s="153"/>
      <c r="F171" s="153"/>
      <c r="G171" s="153"/>
      <c r="H171" s="153"/>
      <c r="I171" s="153"/>
      <c r="J171" s="153"/>
      <c r="K171" s="47"/>
      <c r="L171" s="47"/>
      <c r="M171" s="47"/>
      <c r="N171" s="47"/>
      <c r="O171" s="47"/>
    </row>
    <row r="172" spans="2:15" ht="11.25" customHeight="1">
      <c r="B172" s="154" t="s">
        <v>602</v>
      </c>
      <c r="C172" s="154"/>
      <c r="D172" s="155" t="s">
        <v>492</v>
      </c>
      <c r="E172" s="155"/>
      <c r="F172" s="155"/>
      <c r="G172" s="155"/>
      <c r="H172" s="155"/>
      <c r="I172" s="155"/>
      <c r="J172" s="155"/>
      <c r="K172" s="110" t="s">
        <v>66</v>
      </c>
      <c r="L172" s="47"/>
      <c r="M172" s="111">
        <v>1.2</v>
      </c>
      <c r="N172" s="112">
        <v>114.5</v>
      </c>
      <c r="O172" s="112">
        <v>137.4</v>
      </c>
    </row>
    <row r="173" spans="2:15" ht="11.25" customHeight="1">
      <c r="B173" s="47"/>
      <c r="C173" s="47"/>
      <c r="D173" s="47"/>
      <c r="E173" s="47"/>
      <c r="F173" s="47"/>
      <c r="G173" s="47"/>
      <c r="H173" s="47"/>
      <c r="I173" s="47"/>
      <c r="J173" s="47"/>
      <c r="K173" s="47"/>
      <c r="L173" s="47"/>
      <c r="M173" s="47"/>
      <c r="N173" s="47"/>
      <c r="O173" s="113">
        <v>137.4</v>
      </c>
    </row>
    <row r="174" spans="2:15" ht="11.25" customHeight="1">
      <c r="B174" s="47"/>
      <c r="C174" s="47"/>
      <c r="D174" s="153" t="s">
        <v>128</v>
      </c>
      <c r="E174" s="153"/>
      <c r="F174" s="153"/>
      <c r="G174" s="153"/>
      <c r="H174" s="153"/>
      <c r="I174" s="153"/>
      <c r="J174" s="153"/>
      <c r="K174" s="47"/>
      <c r="L174" s="47"/>
      <c r="M174" s="47"/>
      <c r="N174" s="47"/>
      <c r="O174" s="47"/>
    </row>
    <row r="175" spans="2:15" ht="11.25" customHeight="1">
      <c r="B175" s="154" t="s">
        <v>356</v>
      </c>
      <c r="C175" s="154"/>
      <c r="D175" s="155" t="s">
        <v>313</v>
      </c>
      <c r="E175" s="155"/>
      <c r="F175" s="155"/>
      <c r="G175" s="155"/>
      <c r="H175" s="155"/>
      <c r="I175" s="155"/>
      <c r="J175" s="155"/>
      <c r="K175" s="110" t="s">
        <v>129</v>
      </c>
      <c r="L175" s="111">
        <v>1</v>
      </c>
      <c r="M175" s="111">
        <v>0.1333</v>
      </c>
      <c r="N175" s="112">
        <v>47.6</v>
      </c>
      <c r="O175" s="112">
        <v>6.3500000000000005</v>
      </c>
    </row>
    <row r="176" spans="2:15" ht="11.25" customHeight="1">
      <c r="B176" s="154" t="s">
        <v>357</v>
      </c>
      <c r="C176" s="154"/>
      <c r="D176" s="155" t="s">
        <v>314</v>
      </c>
      <c r="E176" s="155"/>
      <c r="F176" s="155"/>
      <c r="G176" s="155"/>
      <c r="H176" s="155"/>
      <c r="I176" s="155"/>
      <c r="J176" s="155"/>
      <c r="K176" s="110" t="s">
        <v>129</v>
      </c>
      <c r="L176" s="111">
        <v>1</v>
      </c>
      <c r="M176" s="111">
        <v>0.1333</v>
      </c>
      <c r="N176" s="112">
        <v>78.69</v>
      </c>
      <c r="O176" s="112">
        <v>10.49</v>
      </c>
    </row>
    <row r="177" spans="2:15" ht="11.25" customHeight="1">
      <c r="B177" s="154" t="s">
        <v>153</v>
      </c>
      <c r="C177" s="154"/>
      <c r="D177" s="155" t="s">
        <v>154</v>
      </c>
      <c r="E177" s="155"/>
      <c r="F177" s="155"/>
      <c r="G177" s="155"/>
      <c r="H177" s="155"/>
      <c r="I177" s="155"/>
      <c r="J177" s="155"/>
      <c r="K177" s="110" t="s">
        <v>155</v>
      </c>
      <c r="L177" s="47"/>
      <c r="M177" s="111">
        <v>5</v>
      </c>
      <c r="N177" s="112">
        <v>11.8</v>
      </c>
      <c r="O177" s="112">
        <v>0.59</v>
      </c>
    </row>
    <row r="178" spans="2:15" ht="11.25" customHeight="1">
      <c r="B178" s="47"/>
      <c r="C178" s="47"/>
      <c r="D178" s="47"/>
      <c r="E178" s="47"/>
      <c r="F178" s="47"/>
      <c r="G178" s="47"/>
      <c r="H178" s="47"/>
      <c r="I178" s="47"/>
      <c r="J178" s="47"/>
      <c r="K178" s="47"/>
      <c r="L178" s="47"/>
      <c r="M178" s="47"/>
      <c r="N178" s="47"/>
      <c r="O178" s="113">
        <v>17.43</v>
      </c>
    </row>
    <row r="179" spans="2:15" ht="11.25" customHeight="1">
      <c r="B179" s="47"/>
      <c r="C179" s="47"/>
      <c r="D179" s="153" t="s">
        <v>111</v>
      </c>
      <c r="E179" s="153"/>
      <c r="F179" s="153"/>
      <c r="G179" s="153"/>
      <c r="H179" s="153"/>
      <c r="I179" s="153"/>
      <c r="J179" s="153"/>
      <c r="K179" s="47"/>
      <c r="L179" s="47"/>
      <c r="M179" s="47"/>
      <c r="N179" s="47"/>
      <c r="O179" s="47"/>
    </row>
    <row r="180" spans="2:15" ht="11.25" customHeight="1">
      <c r="B180" s="154" t="s">
        <v>335</v>
      </c>
      <c r="C180" s="154"/>
      <c r="D180" s="155" t="s">
        <v>159</v>
      </c>
      <c r="E180" s="155"/>
      <c r="F180" s="155"/>
      <c r="G180" s="155"/>
      <c r="H180" s="155"/>
      <c r="I180" s="155"/>
      <c r="J180" s="155"/>
      <c r="K180" s="110" t="s">
        <v>66</v>
      </c>
      <c r="L180" s="47"/>
      <c r="M180" s="111">
        <v>0.1</v>
      </c>
      <c r="N180" s="112">
        <v>21.93</v>
      </c>
      <c r="O180" s="112">
        <v>2.19</v>
      </c>
    </row>
    <row r="181" spans="2:15" ht="11.25" customHeight="1">
      <c r="B181" s="47"/>
      <c r="C181" s="47"/>
      <c r="D181" s="47"/>
      <c r="E181" s="47"/>
      <c r="F181" s="47"/>
      <c r="G181" s="47"/>
      <c r="H181" s="47"/>
      <c r="I181" s="47"/>
      <c r="J181" s="47"/>
      <c r="K181" s="47"/>
      <c r="L181" s="47"/>
      <c r="M181" s="47"/>
      <c r="N181" s="47"/>
      <c r="O181" s="113">
        <v>2.19</v>
      </c>
    </row>
    <row r="182" spans="2:15" ht="11.25" customHeight="1">
      <c r="B182" s="47"/>
      <c r="C182" s="47"/>
      <c r="D182" s="47"/>
      <c r="E182" s="47"/>
      <c r="F182" s="47"/>
      <c r="G182" s="47"/>
      <c r="H182" s="47"/>
      <c r="I182" s="47"/>
      <c r="J182" s="47"/>
      <c r="K182" s="47"/>
      <c r="L182" s="47"/>
      <c r="M182" s="47"/>
      <c r="N182" s="47"/>
      <c r="O182" s="47"/>
    </row>
    <row r="183" spans="2:15" ht="11.25" customHeight="1">
      <c r="B183" s="156" t="s">
        <v>100</v>
      </c>
      <c r="C183" s="156"/>
      <c r="D183" s="47"/>
      <c r="E183" s="47"/>
      <c r="F183" s="47"/>
      <c r="G183" s="157" t="s">
        <v>556</v>
      </c>
      <c r="H183" s="157"/>
      <c r="I183" s="157"/>
      <c r="J183" s="157"/>
      <c r="K183" s="157"/>
      <c r="L183" s="157"/>
      <c r="M183" s="157"/>
      <c r="N183" s="157"/>
      <c r="O183" s="157"/>
    </row>
    <row r="184" spans="2:15" ht="11.25" customHeight="1">
      <c r="B184" s="154" t="s">
        <v>101</v>
      </c>
      <c r="C184" s="154"/>
      <c r="D184" s="152" t="s">
        <v>156</v>
      </c>
      <c r="E184" s="152"/>
      <c r="F184" s="105" t="s">
        <v>102</v>
      </c>
      <c r="G184" s="106">
        <v>40</v>
      </c>
      <c r="H184" s="105" t="s">
        <v>103</v>
      </c>
      <c r="I184" s="159">
        <v>40</v>
      </c>
      <c r="J184" s="159"/>
      <c r="K184" s="158" t="s">
        <v>157</v>
      </c>
      <c r="L184" s="158"/>
      <c r="M184" s="158"/>
      <c r="N184" s="158"/>
      <c r="O184" s="107">
        <v>87.27</v>
      </c>
    </row>
    <row r="185" spans="2:15" ht="11.25" customHeight="1">
      <c r="B185" s="47"/>
      <c r="C185" s="47"/>
      <c r="D185" s="47"/>
      <c r="E185" s="47"/>
      <c r="F185" s="47"/>
      <c r="G185" s="47"/>
      <c r="H185" s="47"/>
      <c r="I185" s="47"/>
      <c r="J185" s="47"/>
      <c r="K185" s="47"/>
      <c r="L185" s="47"/>
      <c r="M185" s="47"/>
      <c r="N185" s="47"/>
      <c r="O185" s="47"/>
    </row>
    <row r="186" spans="2:15" ht="11.25" customHeight="1">
      <c r="B186" s="152" t="s">
        <v>104</v>
      </c>
      <c r="C186" s="152"/>
      <c r="D186" s="152" t="s">
        <v>105</v>
      </c>
      <c r="E186" s="152"/>
      <c r="F186" s="152"/>
      <c r="G186" s="152"/>
      <c r="H186" s="152"/>
      <c r="I186" s="152"/>
      <c r="J186" s="152"/>
      <c r="K186" s="108" t="s">
        <v>106</v>
      </c>
      <c r="L186" s="109" t="s">
        <v>107</v>
      </c>
      <c r="M186" s="109" t="s">
        <v>108</v>
      </c>
      <c r="N186" s="109" t="s">
        <v>109</v>
      </c>
      <c r="O186" s="109" t="s">
        <v>110</v>
      </c>
    </row>
    <row r="187" spans="2:15" ht="11.25" customHeight="1">
      <c r="B187" s="47"/>
      <c r="C187" s="47"/>
      <c r="D187" s="153" t="s">
        <v>112</v>
      </c>
      <c r="E187" s="153"/>
      <c r="F187" s="153"/>
      <c r="G187" s="153"/>
      <c r="H187" s="153"/>
      <c r="I187" s="153"/>
      <c r="J187" s="153"/>
      <c r="K187" s="47"/>
      <c r="L187" s="47"/>
      <c r="M187" s="47"/>
      <c r="N187" s="47"/>
      <c r="O187" s="47"/>
    </row>
    <row r="188" spans="2:15" ht="11.25" customHeight="1">
      <c r="B188" s="154" t="s">
        <v>142</v>
      </c>
      <c r="C188" s="154"/>
      <c r="D188" s="155" t="s">
        <v>143</v>
      </c>
      <c r="E188" s="155"/>
      <c r="F188" s="155"/>
      <c r="G188" s="155"/>
      <c r="H188" s="155"/>
      <c r="I188" s="155"/>
      <c r="J188" s="155"/>
      <c r="K188" s="110" t="s">
        <v>144</v>
      </c>
      <c r="L188" s="111">
        <v>0.1</v>
      </c>
      <c r="M188" s="111">
        <v>0.02</v>
      </c>
      <c r="N188" s="112">
        <v>36.78</v>
      </c>
      <c r="O188" s="112">
        <v>0.74</v>
      </c>
    </row>
    <row r="189" spans="2:15" ht="11.25" customHeight="1">
      <c r="B189" s="154" t="s">
        <v>342</v>
      </c>
      <c r="C189" s="154"/>
      <c r="D189" s="155" t="s">
        <v>311</v>
      </c>
      <c r="E189" s="155"/>
      <c r="F189" s="155"/>
      <c r="G189" s="155"/>
      <c r="H189" s="155"/>
      <c r="I189" s="155"/>
      <c r="J189" s="155"/>
      <c r="K189" s="110" t="s">
        <v>144</v>
      </c>
      <c r="L189" s="111">
        <v>1</v>
      </c>
      <c r="M189" s="111">
        <v>0.2</v>
      </c>
      <c r="N189" s="112">
        <v>28.09</v>
      </c>
      <c r="O189" s="112">
        <v>5.62</v>
      </c>
    </row>
    <row r="190" spans="2:15" ht="11.25" customHeight="1">
      <c r="B190" s="154" t="s">
        <v>147</v>
      </c>
      <c r="C190" s="154"/>
      <c r="D190" s="155" t="s">
        <v>148</v>
      </c>
      <c r="E190" s="155"/>
      <c r="F190" s="155"/>
      <c r="G190" s="155"/>
      <c r="H190" s="155"/>
      <c r="I190" s="155"/>
      <c r="J190" s="155"/>
      <c r="K190" s="110" t="s">
        <v>144</v>
      </c>
      <c r="L190" s="111">
        <v>2</v>
      </c>
      <c r="M190" s="111">
        <v>0.4</v>
      </c>
      <c r="N190" s="112">
        <v>19.73</v>
      </c>
      <c r="O190" s="112">
        <v>7.8900000000000006</v>
      </c>
    </row>
    <row r="191" spans="2:15" ht="11.25" customHeight="1">
      <c r="B191" s="47"/>
      <c r="C191" s="47"/>
      <c r="D191" s="47"/>
      <c r="E191" s="47"/>
      <c r="F191" s="47"/>
      <c r="G191" s="47"/>
      <c r="H191" s="47"/>
      <c r="I191" s="47"/>
      <c r="J191" s="47"/>
      <c r="K191" s="47"/>
      <c r="L191" s="47"/>
      <c r="M191" s="47"/>
      <c r="N191" s="47"/>
      <c r="O191" s="113">
        <v>14.25</v>
      </c>
    </row>
    <row r="192" spans="2:15" ht="11.25" customHeight="1">
      <c r="B192" s="47"/>
      <c r="C192" s="47"/>
      <c r="D192" s="153" t="s">
        <v>128</v>
      </c>
      <c r="E192" s="153"/>
      <c r="F192" s="153"/>
      <c r="G192" s="153"/>
      <c r="H192" s="153"/>
      <c r="I192" s="153"/>
      <c r="J192" s="153"/>
      <c r="K192" s="47"/>
      <c r="L192" s="47"/>
      <c r="M192" s="47"/>
      <c r="N192" s="47"/>
      <c r="O192" s="47"/>
    </row>
    <row r="193" spans="2:15" ht="11.25" customHeight="1">
      <c r="B193" s="154" t="s">
        <v>356</v>
      </c>
      <c r="C193" s="154"/>
      <c r="D193" s="155" t="s">
        <v>313</v>
      </c>
      <c r="E193" s="155"/>
      <c r="F193" s="155"/>
      <c r="G193" s="155"/>
      <c r="H193" s="155"/>
      <c r="I193" s="155"/>
      <c r="J193" s="155"/>
      <c r="K193" s="110" t="s">
        <v>129</v>
      </c>
      <c r="L193" s="111">
        <v>1</v>
      </c>
      <c r="M193" s="111">
        <v>0.2</v>
      </c>
      <c r="N193" s="112">
        <v>47.6</v>
      </c>
      <c r="O193" s="112">
        <v>9.52</v>
      </c>
    </row>
    <row r="194" spans="2:15" ht="11.25" customHeight="1">
      <c r="B194" s="154" t="s">
        <v>357</v>
      </c>
      <c r="C194" s="154"/>
      <c r="D194" s="155" t="s">
        <v>314</v>
      </c>
      <c r="E194" s="155"/>
      <c r="F194" s="155"/>
      <c r="G194" s="155"/>
      <c r="H194" s="155"/>
      <c r="I194" s="155"/>
      <c r="J194" s="155"/>
      <c r="K194" s="110" t="s">
        <v>129</v>
      </c>
      <c r="L194" s="111">
        <v>1</v>
      </c>
      <c r="M194" s="111">
        <v>0.2</v>
      </c>
      <c r="N194" s="112">
        <v>78.69</v>
      </c>
      <c r="O194" s="112">
        <v>15.74</v>
      </c>
    </row>
    <row r="195" spans="2:15" ht="11.25" customHeight="1">
      <c r="B195" s="154" t="s">
        <v>153</v>
      </c>
      <c r="C195" s="154"/>
      <c r="D195" s="155" t="s">
        <v>154</v>
      </c>
      <c r="E195" s="155"/>
      <c r="F195" s="155"/>
      <c r="G195" s="155"/>
      <c r="H195" s="155"/>
      <c r="I195" s="155"/>
      <c r="J195" s="155"/>
      <c r="K195" s="110" t="s">
        <v>155</v>
      </c>
      <c r="L195" s="47"/>
      <c r="M195" s="111">
        <v>5</v>
      </c>
      <c r="N195" s="112">
        <v>14.25</v>
      </c>
      <c r="O195" s="112">
        <v>0.71</v>
      </c>
    </row>
    <row r="196" spans="2:15" ht="11.25" customHeight="1">
      <c r="B196" s="47"/>
      <c r="C196" s="47"/>
      <c r="D196" s="47"/>
      <c r="E196" s="47"/>
      <c r="F196" s="47"/>
      <c r="G196" s="47"/>
      <c r="H196" s="47"/>
      <c r="I196" s="47"/>
      <c r="J196" s="47"/>
      <c r="K196" s="47"/>
      <c r="L196" s="47"/>
      <c r="M196" s="47"/>
      <c r="N196" s="47"/>
      <c r="O196" s="113">
        <v>25.97</v>
      </c>
    </row>
    <row r="197" spans="2:15" ht="11.25" customHeight="1">
      <c r="B197" s="47"/>
      <c r="C197" s="47"/>
      <c r="D197" s="153" t="s">
        <v>111</v>
      </c>
      <c r="E197" s="153"/>
      <c r="F197" s="153"/>
      <c r="G197" s="153"/>
      <c r="H197" s="153"/>
      <c r="I197" s="153"/>
      <c r="J197" s="153"/>
      <c r="K197" s="47"/>
      <c r="L197" s="47"/>
      <c r="M197" s="47"/>
      <c r="N197" s="47"/>
      <c r="O197" s="47"/>
    </row>
    <row r="198" spans="2:15" ht="11.25" customHeight="1">
      <c r="B198" s="154" t="s">
        <v>335</v>
      </c>
      <c r="C198" s="154"/>
      <c r="D198" s="155" t="s">
        <v>159</v>
      </c>
      <c r="E198" s="155"/>
      <c r="F198" s="155"/>
      <c r="G198" s="155"/>
      <c r="H198" s="155"/>
      <c r="I198" s="155"/>
      <c r="J198" s="155"/>
      <c r="K198" s="110" t="s">
        <v>66</v>
      </c>
      <c r="L198" s="47"/>
      <c r="M198" s="111">
        <v>0.1</v>
      </c>
      <c r="N198" s="112">
        <v>21.93</v>
      </c>
      <c r="O198" s="112">
        <v>2.19</v>
      </c>
    </row>
    <row r="199" spans="2:15" ht="11.25" customHeight="1">
      <c r="B199" s="154" t="s">
        <v>393</v>
      </c>
      <c r="C199" s="154"/>
      <c r="D199" s="155" t="s">
        <v>394</v>
      </c>
      <c r="E199" s="155"/>
      <c r="F199" s="155"/>
      <c r="G199" s="155"/>
      <c r="H199" s="155"/>
      <c r="I199" s="155"/>
      <c r="J199" s="155"/>
      <c r="K199" s="110" t="s">
        <v>66</v>
      </c>
      <c r="L199" s="47"/>
      <c r="M199" s="111">
        <v>1.2</v>
      </c>
      <c r="N199" s="112">
        <v>37.380000000000003</v>
      </c>
      <c r="O199" s="112">
        <v>44.86</v>
      </c>
    </row>
    <row r="200" spans="2:15" ht="11.25" customHeight="1">
      <c r="B200" s="47"/>
      <c r="C200" s="47"/>
      <c r="D200" s="47"/>
      <c r="E200" s="47"/>
      <c r="F200" s="47"/>
      <c r="G200" s="47"/>
      <c r="H200" s="47"/>
      <c r="I200" s="47"/>
      <c r="J200" s="47"/>
      <c r="K200" s="47"/>
      <c r="L200" s="47"/>
      <c r="M200" s="47"/>
      <c r="N200" s="47"/>
      <c r="O200" s="113">
        <v>47.050000000000004</v>
      </c>
    </row>
    <row r="201" spans="2:15" ht="11.25" customHeight="1">
      <c r="B201" s="47"/>
      <c r="C201" s="47"/>
      <c r="D201" s="47"/>
      <c r="E201" s="47"/>
      <c r="F201" s="47"/>
      <c r="G201" s="47"/>
      <c r="H201" s="47"/>
      <c r="I201" s="47"/>
      <c r="J201" s="47"/>
      <c r="K201" s="47"/>
      <c r="L201" s="47"/>
      <c r="M201" s="47"/>
      <c r="N201" s="47"/>
      <c r="O201" s="47"/>
    </row>
    <row r="202" spans="2:15" ht="11.25" customHeight="1">
      <c r="B202" s="156" t="s">
        <v>100</v>
      </c>
      <c r="C202" s="156"/>
      <c r="D202" s="47"/>
      <c r="E202" s="47"/>
      <c r="F202" s="47"/>
      <c r="G202" s="157" t="s">
        <v>570</v>
      </c>
      <c r="H202" s="157"/>
      <c r="I202" s="157"/>
      <c r="J202" s="157"/>
      <c r="K202" s="157"/>
      <c r="L202" s="157"/>
      <c r="M202" s="157"/>
      <c r="N202" s="157"/>
      <c r="O202" s="157"/>
    </row>
    <row r="203" spans="2:15" ht="11.25" customHeight="1">
      <c r="B203" s="154" t="s">
        <v>101</v>
      </c>
      <c r="C203" s="154"/>
      <c r="D203" s="152" t="s">
        <v>156</v>
      </c>
      <c r="E203" s="152"/>
      <c r="F203" s="105" t="s">
        <v>102</v>
      </c>
      <c r="G203" s="106">
        <v>40</v>
      </c>
      <c r="H203" s="105" t="s">
        <v>103</v>
      </c>
      <c r="I203" s="159">
        <v>40</v>
      </c>
      <c r="J203" s="159"/>
      <c r="K203" s="158" t="s">
        <v>157</v>
      </c>
      <c r="L203" s="158"/>
      <c r="M203" s="158"/>
      <c r="N203" s="158"/>
      <c r="O203" s="107">
        <v>99.72</v>
      </c>
    </row>
    <row r="204" spans="2:15" ht="11.25" customHeight="1">
      <c r="B204" s="47"/>
      <c r="C204" s="47"/>
      <c r="D204" s="47"/>
      <c r="E204" s="47"/>
      <c r="F204" s="47"/>
      <c r="G204" s="47"/>
      <c r="H204" s="47"/>
      <c r="I204" s="47"/>
      <c r="J204" s="47"/>
      <c r="K204" s="47"/>
      <c r="L204" s="47"/>
      <c r="M204" s="47"/>
      <c r="N204" s="47"/>
      <c r="O204" s="47"/>
    </row>
    <row r="205" spans="2:15" ht="11.25" customHeight="1">
      <c r="B205" s="152" t="s">
        <v>104</v>
      </c>
      <c r="C205" s="152"/>
      <c r="D205" s="152" t="s">
        <v>105</v>
      </c>
      <c r="E205" s="152"/>
      <c r="F205" s="152"/>
      <c r="G205" s="152"/>
      <c r="H205" s="152"/>
      <c r="I205" s="152"/>
      <c r="J205" s="152"/>
      <c r="K205" s="108" t="s">
        <v>106</v>
      </c>
      <c r="L205" s="109" t="s">
        <v>107</v>
      </c>
      <c r="M205" s="109" t="s">
        <v>108</v>
      </c>
      <c r="N205" s="109" t="s">
        <v>109</v>
      </c>
      <c r="O205" s="109" t="s">
        <v>110</v>
      </c>
    </row>
    <row r="206" spans="2:15" ht="11.25" customHeight="1">
      <c r="B206" s="47"/>
      <c r="C206" s="47"/>
      <c r="D206" s="153" t="s">
        <v>112</v>
      </c>
      <c r="E206" s="153"/>
      <c r="F206" s="153"/>
      <c r="G206" s="153"/>
      <c r="H206" s="153"/>
      <c r="I206" s="153"/>
      <c r="J206" s="153"/>
      <c r="K206" s="47"/>
      <c r="L206" s="47"/>
      <c r="M206" s="47"/>
      <c r="N206" s="47"/>
      <c r="O206" s="47"/>
    </row>
    <row r="207" spans="2:15" ht="11.25" customHeight="1">
      <c r="B207" s="154" t="s">
        <v>142</v>
      </c>
      <c r="C207" s="154"/>
      <c r="D207" s="155" t="s">
        <v>143</v>
      </c>
      <c r="E207" s="155"/>
      <c r="F207" s="155"/>
      <c r="G207" s="155"/>
      <c r="H207" s="155"/>
      <c r="I207" s="155"/>
      <c r="J207" s="155"/>
      <c r="K207" s="110" t="s">
        <v>144</v>
      </c>
      <c r="L207" s="111">
        <v>0.2</v>
      </c>
      <c r="M207" s="111">
        <v>0.04</v>
      </c>
      <c r="N207" s="112">
        <v>36.78</v>
      </c>
      <c r="O207" s="112">
        <v>1.47</v>
      </c>
    </row>
    <row r="208" spans="2:15" ht="11.25" customHeight="1">
      <c r="B208" s="154" t="s">
        <v>147</v>
      </c>
      <c r="C208" s="154"/>
      <c r="D208" s="155" t="s">
        <v>148</v>
      </c>
      <c r="E208" s="155"/>
      <c r="F208" s="155"/>
      <c r="G208" s="155"/>
      <c r="H208" s="155"/>
      <c r="I208" s="155"/>
      <c r="J208" s="155"/>
      <c r="K208" s="110" t="s">
        <v>144</v>
      </c>
      <c r="L208" s="111">
        <v>4</v>
      </c>
      <c r="M208" s="111">
        <v>0.8</v>
      </c>
      <c r="N208" s="112">
        <v>19.73</v>
      </c>
      <c r="O208" s="112">
        <v>15.780000000000001</v>
      </c>
    </row>
    <row r="209" spans="2:15" ht="11.25" customHeight="1">
      <c r="B209" s="47"/>
      <c r="C209" s="47"/>
      <c r="D209" s="47"/>
      <c r="E209" s="47"/>
      <c r="F209" s="47"/>
      <c r="G209" s="47"/>
      <c r="H209" s="47"/>
      <c r="I209" s="47"/>
      <c r="J209" s="47"/>
      <c r="K209" s="47"/>
      <c r="L209" s="47"/>
      <c r="M209" s="47"/>
      <c r="N209" s="47"/>
      <c r="O209" s="113">
        <v>17.25</v>
      </c>
    </row>
    <row r="210" spans="2:15" ht="11.25" customHeight="1">
      <c r="B210" s="47"/>
      <c r="C210" s="47"/>
      <c r="D210" s="153" t="s">
        <v>128</v>
      </c>
      <c r="E210" s="153"/>
      <c r="F210" s="153"/>
      <c r="G210" s="153"/>
      <c r="H210" s="153"/>
      <c r="I210" s="153"/>
      <c r="J210" s="153"/>
      <c r="K210" s="47"/>
      <c r="L210" s="47"/>
      <c r="M210" s="47"/>
      <c r="N210" s="47"/>
      <c r="O210" s="47"/>
    </row>
    <row r="211" spans="2:15" ht="11.25" customHeight="1">
      <c r="B211" s="154" t="s">
        <v>149</v>
      </c>
      <c r="C211" s="154"/>
      <c r="D211" s="155" t="s">
        <v>150</v>
      </c>
      <c r="E211" s="155"/>
      <c r="F211" s="155"/>
      <c r="G211" s="155"/>
      <c r="H211" s="155"/>
      <c r="I211" s="155"/>
      <c r="J211" s="155"/>
      <c r="K211" s="110" t="s">
        <v>129</v>
      </c>
      <c r="L211" s="111">
        <v>1</v>
      </c>
      <c r="M211" s="111">
        <v>0.2</v>
      </c>
      <c r="N211" s="112">
        <v>403.68</v>
      </c>
      <c r="O211" s="112">
        <v>80.739999999999995</v>
      </c>
    </row>
    <row r="212" spans="2:15" ht="11.25" customHeight="1">
      <c r="B212" s="154" t="s">
        <v>153</v>
      </c>
      <c r="C212" s="154"/>
      <c r="D212" s="155" t="s">
        <v>154</v>
      </c>
      <c r="E212" s="155"/>
      <c r="F212" s="155"/>
      <c r="G212" s="155"/>
      <c r="H212" s="155"/>
      <c r="I212" s="155"/>
      <c r="J212" s="155"/>
      <c r="K212" s="110" t="s">
        <v>155</v>
      </c>
      <c r="L212" s="47"/>
      <c r="M212" s="111">
        <v>10</v>
      </c>
      <c r="N212" s="112">
        <v>17.25</v>
      </c>
      <c r="O212" s="112">
        <v>1.73</v>
      </c>
    </row>
    <row r="213" spans="2:15" ht="11.25" customHeight="1">
      <c r="B213" s="47"/>
      <c r="C213" s="47"/>
      <c r="D213" s="47"/>
      <c r="E213" s="47"/>
      <c r="F213" s="47"/>
      <c r="G213" s="47"/>
      <c r="H213" s="47"/>
      <c r="I213" s="47"/>
      <c r="J213" s="47"/>
      <c r="K213" s="47"/>
      <c r="L213" s="47"/>
      <c r="M213" s="47"/>
      <c r="N213" s="47"/>
      <c r="O213" s="113">
        <v>82.47</v>
      </c>
    </row>
    <row r="214" spans="2:15" ht="11.25" customHeight="1">
      <c r="B214" s="47"/>
      <c r="C214" s="47"/>
      <c r="D214" s="47"/>
      <c r="E214" s="47"/>
      <c r="F214" s="47"/>
      <c r="G214" s="47"/>
      <c r="H214" s="47"/>
      <c r="I214" s="47"/>
      <c r="J214" s="47"/>
      <c r="K214" s="47"/>
      <c r="L214" s="47"/>
      <c r="M214" s="47"/>
      <c r="N214" s="47"/>
      <c r="O214" s="47"/>
    </row>
    <row r="215" spans="2:15" ht="11.25" customHeight="1">
      <c r="B215" s="156" t="s">
        <v>100</v>
      </c>
      <c r="C215" s="156"/>
      <c r="D215" s="47"/>
      <c r="E215" s="47"/>
      <c r="F215" s="47"/>
      <c r="G215" s="157" t="s">
        <v>603</v>
      </c>
      <c r="H215" s="157"/>
      <c r="I215" s="157"/>
      <c r="J215" s="157"/>
      <c r="K215" s="157"/>
      <c r="L215" s="157"/>
      <c r="M215" s="157"/>
      <c r="N215" s="157"/>
      <c r="O215" s="157"/>
    </row>
    <row r="216" spans="2:15" ht="11.25" customHeight="1">
      <c r="B216" s="154" t="s">
        <v>101</v>
      </c>
      <c r="C216" s="154"/>
      <c r="D216" s="152" t="s">
        <v>156</v>
      </c>
      <c r="E216" s="152"/>
      <c r="F216" s="105" t="s">
        <v>102</v>
      </c>
      <c r="G216" s="106">
        <v>400</v>
      </c>
      <c r="H216" s="105" t="s">
        <v>103</v>
      </c>
      <c r="I216" s="159">
        <v>400</v>
      </c>
      <c r="J216" s="159"/>
      <c r="K216" s="158" t="s">
        <v>157</v>
      </c>
      <c r="L216" s="158"/>
      <c r="M216" s="158"/>
      <c r="N216" s="158"/>
      <c r="O216" s="107">
        <v>17.75</v>
      </c>
    </row>
    <row r="217" spans="2:15" ht="11.25" customHeight="1">
      <c r="B217" s="47"/>
      <c r="C217" s="47"/>
      <c r="D217" s="47"/>
      <c r="E217" s="47"/>
      <c r="F217" s="47"/>
      <c r="G217" s="47"/>
      <c r="H217" s="47"/>
      <c r="I217" s="47"/>
      <c r="J217" s="47"/>
      <c r="K217" s="47"/>
      <c r="L217" s="47"/>
      <c r="M217" s="47"/>
      <c r="N217" s="47"/>
      <c r="O217" s="47"/>
    </row>
    <row r="218" spans="2:15" ht="11.25" customHeight="1">
      <c r="B218" s="152" t="s">
        <v>104</v>
      </c>
      <c r="C218" s="152"/>
      <c r="D218" s="152" t="s">
        <v>105</v>
      </c>
      <c r="E218" s="152"/>
      <c r="F218" s="152"/>
      <c r="G218" s="152"/>
      <c r="H218" s="152"/>
      <c r="I218" s="152"/>
      <c r="J218" s="152"/>
      <c r="K218" s="108" t="s">
        <v>106</v>
      </c>
      <c r="L218" s="109" t="s">
        <v>107</v>
      </c>
      <c r="M218" s="109" t="s">
        <v>108</v>
      </c>
      <c r="N218" s="109" t="s">
        <v>109</v>
      </c>
      <c r="O218" s="109" t="s">
        <v>110</v>
      </c>
    </row>
    <row r="219" spans="2:15" ht="11.25" customHeight="1">
      <c r="B219" s="47"/>
      <c r="C219" s="47"/>
      <c r="D219" s="153" t="s">
        <v>112</v>
      </c>
      <c r="E219" s="153"/>
      <c r="F219" s="153"/>
      <c r="G219" s="153"/>
      <c r="H219" s="153"/>
      <c r="I219" s="153"/>
      <c r="J219" s="153"/>
      <c r="K219" s="47"/>
      <c r="L219" s="47"/>
      <c r="M219" s="47"/>
      <c r="N219" s="47"/>
      <c r="O219" s="47"/>
    </row>
    <row r="220" spans="2:15" ht="11.25" customHeight="1">
      <c r="B220" s="154" t="s">
        <v>142</v>
      </c>
      <c r="C220" s="154"/>
      <c r="D220" s="155" t="s">
        <v>143</v>
      </c>
      <c r="E220" s="155"/>
      <c r="F220" s="155"/>
      <c r="G220" s="155"/>
      <c r="H220" s="155"/>
      <c r="I220" s="155"/>
      <c r="J220" s="155"/>
      <c r="K220" s="110" t="s">
        <v>144</v>
      </c>
      <c r="L220" s="111">
        <v>0.2</v>
      </c>
      <c r="M220" s="111">
        <v>4.0000000000000001E-3</v>
      </c>
      <c r="N220" s="112">
        <v>36.78</v>
      </c>
      <c r="O220" s="112">
        <v>0.15</v>
      </c>
    </row>
    <row r="221" spans="2:15" ht="11.25" customHeight="1">
      <c r="B221" s="154" t="s">
        <v>145</v>
      </c>
      <c r="C221" s="154"/>
      <c r="D221" s="155" t="s">
        <v>146</v>
      </c>
      <c r="E221" s="155"/>
      <c r="F221" s="155"/>
      <c r="G221" s="155"/>
      <c r="H221" s="155"/>
      <c r="I221" s="155"/>
      <c r="J221" s="155"/>
      <c r="K221" s="110" t="s">
        <v>144</v>
      </c>
      <c r="L221" s="111">
        <v>1</v>
      </c>
      <c r="M221" s="111">
        <v>0.02</v>
      </c>
      <c r="N221" s="112">
        <v>21.96</v>
      </c>
      <c r="O221" s="112">
        <v>0.44</v>
      </c>
    </row>
    <row r="222" spans="2:15" ht="11.25" customHeight="1">
      <c r="B222" s="154" t="s">
        <v>147</v>
      </c>
      <c r="C222" s="154"/>
      <c r="D222" s="155" t="s">
        <v>148</v>
      </c>
      <c r="E222" s="155"/>
      <c r="F222" s="155"/>
      <c r="G222" s="155"/>
      <c r="H222" s="155"/>
      <c r="I222" s="155"/>
      <c r="J222" s="155"/>
      <c r="K222" s="110" t="s">
        <v>144</v>
      </c>
      <c r="L222" s="111">
        <v>1</v>
      </c>
      <c r="M222" s="111">
        <v>0.02</v>
      </c>
      <c r="N222" s="112">
        <v>19.73</v>
      </c>
      <c r="O222" s="112">
        <v>0.39</v>
      </c>
    </row>
    <row r="223" spans="2:15" ht="11.25" customHeight="1">
      <c r="B223" s="47"/>
      <c r="C223" s="47"/>
      <c r="D223" s="47"/>
      <c r="E223" s="47"/>
      <c r="F223" s="47"/>
      <c r="G223" s="47"/>
      <c r="H223" s="47"/>
      <c r="I223" s="47"/>
      <c r="J223" s="47"/>
      <c r="K223" s="47"/>
      <c r="L223" s="47"/>
      <c r="M223" s="47"/>
      <c r="N223" s="47"/>
      <c r="O223" s="113">
        <v>0.98</v>
      </c>
    </row>
    <row r="224" spans="2:15" ht="11.25" customHeight="1">
      <c r="B224" s="47"/>
      <c r="C224" s="47"/>
      <c r="D224" s="153" t="s">
        <v>128</v>
      </c>
      <c r="E224" s="153"/>
      <c r="F224" s="153"/>
      <c r="G224" s="153"/>
      <c r="H224" s="153"/>
      <c r="I224" s="153"/>
      <c r="J224" s="153"/>
      <c r="K224" s="47"/>
      <c r="L224" s="47"/>
      <c r="M224" s="47"/>
      <c r="N224" s="47"/>
      <c r="O224" s="47"/>
    </row>
    <row r="225" spans="2:15" ht="11.25" customHeight="1">
      <c r="B225" s="154" t="s">
        <v>151</v>
      </c>
      <c r="C225" s="154"/>
      <c r="D225" s="155" t="s">
        <v>152</v>
      </c>
      <c r="E225" s="155"/>
      <c r="F225" s="155"/>
      <c r="G225" s="155"/>
      <c r="H225" s="155"/>
      <c r="I225" s="155"/>
      <c r="J225" s="155"/>
      <c r="K225" s="110" t="s">
        <v>129</v>
      </c>
      <c r="L225" s="111">
        <v>1</v>
      </c>
      <c r="M225" s="111">
        <v>0.02</v>
      </c>
      <c r="N225" s="112">
        <v>378.06</v>
      </c>
      <c r="O225" s="112">
        <v>7.5600000000000005</v>
      </c>
    </row>
    <row r="226" spans="2:15" ht="11.25" customHeight="1">
      <c r="B226" s="154" t="s">
        <v>168</v>
      </c>
      <c r="C226" s="154"/>
      <c r="D226" s="155" t="s">
        <v>169</v>
      </c>
      <c r="E226" s="155"/>
      <c r="F226" s="155"/>
      <c r="G226" s="155"/>
      <c r="H226" s="155"/>
      <c r="I226" s="155"/>
      <c r="J226" s="155"/>
      <c r="K226" s="110" t="s">
        <v>129</v>
      </c>
      <c r="L226" s="111">
        <v>0.5</v>
      </c>
      <c r="M226" s="111">
        <v>0.01</v>
      </c>
      <c r="N226" s="112">
        <v>297.75</v>
      </c>
      <c r="O226" s="112">
        <v>2.98</v>
      </c>
    </row>
    <row r="227" spans="2:15" ht="11.25" customHeight="1">
      <c r="B227" s="154" t="s">
        <v>334</v>
      </c>
      <c r="C227" s="154"/>
      <c r="D227" s="156" t="s">
        <v>158</v>
      </c>
      <c r="E227" s="156"/>
      <c r="F227" s="156"/>
      <c r="G227" s="156"/>
      <c r="H227" s="156"/>
      <c r="I227" s="156"/>
      <c r="J227" s="156"/>
      <c r="K227" s="110" t="s">
        <v>129</v>
      </c>
      <c r="L227" s="111">
        <v>1</v>
      </c>
      <c r="M227" s="111">
        <v>0.02</v>
      </c>
      <c r="N227" s="112">
        <v>200.42000000000002</v>
      </c>
      <c r="O227" s="112">
        <v>4.01</v>
      </c>
    </row>
    <row r="228" spans="2:15" ht="11.25" customHeight="1">
      <c r="B228" s="47"/>
      <c r="C228" s="47"/>
      <c r="D228" s="156"/>
      <c r="E228" s="156"/>
      <c r="F228" s="156"/>
      <c r="G228" s="156"/>
      <c r="H228" s="156"/>
      <c r="I228" s="156"/>
      <c r="J228" s="156"/>
      <c r="K228" s="47"/>
      <c r="L228" s="47"/>
      <c r="M228" s="47"/>
      <c r="N228" s="47"/>
      <c r="O228" s="47"/>
    </row>
    <row r="229" spans="2:15" ht="11.25" customHeight="1">
      <c r="B229" s="154" t="s">
        <v>153</v>
      </c>
      <c r="C229" s="154"/>
      <c r="D229" s="155" t="s">
        <v>154</v>
      </c>
      <c r="E229" s="155"/>
      <c r="F229" s="155"/>
      <c r="G229" s="155"/>
      <c r="H229" s="155"/>
      <c r="I229" s="155"/>
      <c r="J229" s="155"/>
      <c r="K229" s="110" t="s">
        <v>155</v>
      </c>
      <c r="L229" s="47"/>
      <c r="M229" s="111">
        <v>3</v>
      </c>
      <c r="N229" s="112">
        <v>0.98</v>
      </c>
      <c r="O229" s="112">
        <v>0.03</v>
      </c>
    </row>
    <row r="230" spans="2:15" ht="11.25" customHeight="1">
      <c r="B230" s="47"/>
      <c r="C230" s="47"/>
      <c r="D230" s="47"/>
      <c r="E230" s="47"/>
      <c r="F230" s="47"/>
      <c r="G230" s="47"/>
      <c r="H230" s="47"/>
      <c r="I230" s="47"/>
      <c r="J230" s="47"/>
      <c r="K230" s="47"/>
      <c r="L230" s="47"/>
      <c r="M230" s="47"/>
      <c r="N230" s="47"/>
      <c r="O230" s="113">
        <v>14.58</v>
      </c>
    </row>
    <row r="231" spans="2:15" ht="11.25" customHeight="1">
      <c r="B231" s="47"/>
      <c r="C231" s="47"/>
      <c r="D231" s="153" t="s">
        <v>111</v>
      </c>
      <c r="E231" s="153"/>
      <c r="F231" s="153"/>
      <c r="G231" s="153"/>
      <c r="H231" s="153"/>
      <c r="I231" s="153"/>
      <c r="J231" s="153"/>
      <c r="K231" s="47"/>
      <c r="L231" s="47"/>
      <c r="M231" s="47"/>
      <c r="N231" s="47"/>
      <c r="O231" s="47"/>
    </row>
    <row r="232" spans="2:15" ht="11.25" customHeight="1">
      <c r="B232" s="154" t="s">
        <v>335</v>
      </c>
      <c r="C232" s="154"/>
      <c r="D232" s="155" t="s">
        <v>159</v>
      </c>
      <c r="E232" s="155"/>
      <c r="F232" s="155"/>
      <c r="G232" s="155"/>
      <c r="H232" s="155"/>
      <c r="I232" s="155"/>
      <c r="J232" s="155"/>
      <c r="K232" s="110" t="s">
        <v>66</v>
      </c>
      <c r="L232" s="47"/>
      <c r="M232" s="111">
        <v>0.1</v>
      </c>
      <c r="N232" s="112">
        <v>21.93</v>
      </c>
      <c r="O232" s="112">
        <v>2.19</v>
      </c>
    </row>
    <row r="233" spans="2:15" ht="11.25" customHeight="1">
      <c r="B233" s="47"/>
      <c r="C233" s="47"/>
      <c r="D233" s="47"/>
      <c r="E233" s="47"/>
      <c r="F233" s="47"/>
      <c r="G233" s="47"/>
      <c r="H233" s="47"/>
      <c r="I233" s="47"/>
      <c r="J233" s="47"/>
      <c r="K233" s="47"/>
      <c r="L233" s="47"/>
      <c r="M233" s="47"/>
      <c r="N233" s="47"/>
      <c r="O233" s="113">
        <v>2.19</v>
      </c>
    </row>
    <row r="234" spans="2:15" ht="11.25" customHeight="1">
      <c r="B234" s="156" t="s">
        <v>100</v>
      </c>
      <c r="C234" s="156"/>
      <c r="D234" s="47"/>
      <c r="E234" s="47"/>
      <c r="F234" s="47"/>
      <c r="G234" s="157" t="s">
        <v>572</v>
      </c>
      <c r="H234" s="157"/>
      <c r="I234" s="157"/>
      <c r="J234" s="157"/>
      <c r="K234" s="157"/>
      <c r="L234" s="157"/>
      <c r="M234" s="157"/>
      <c r="N234" s="157"/>
      <c r="O234" s="157"/>
    </row>
    <row r="235" spans="2:15" ht="11.25" customHeight="1">
      <c r="B235" s="154" t="s">
        <v>101</v>
      </c>
      <c r="C235" s="154"/>
      <c r="D235" s="152" t="s">
        <v>156</v>
      </c>
      <c r="E235" s="152"/>
      <c r="F235" s="105" t="s">
        <v>102</v>
      </c>
      <c r="G235" s="106">
        <v>440</v>
      </c>
      <c r="H235" s="105" t="s">
        <v>103</v>
      </c>
      <c r="I235" s="159">
        <v>440</v>
      </c>
      <c r="J235" s="159"/>
      <c r="K235" s="158" t="s">
        <v>157</v>
      </c>
      <c r="L235" s="158"/>
      <c r="M235" s="158"/>
      <c r="N235" s="158"/>
      <c r="O235" s="107">
        <v>35.130000000000003</v>
      </c>
    </row>
    <row r="236" spans="2:15" ht="11.25" customHeight="1">
      <c r="B236" s="47"/>
      <c r="C236" s="47"/>
      <c r="D236" s="47"/>
      <c r="E236" s="47"/>
      <c r="F236" s="47"/>
      <c r="G236" s="47"/>
      <c r="H236" s="47"/>
      <c r="I236" s="47"/>
      <c r="J236" s="47"/>
      <c r="K236" s="47"/>
      <c r="L236" s="47"/>
      <c r="M236" s="47"/>
      <c r="N236" s="47"/>
      <c r="O236" s="47"/>
    </row>
    <row r="237" spans="2:15" ht="11.25" customHeight="1">
      <c r="B237" s="152" t="s">
        <v>104</v>
      </c>
      <c r="C237" s="152"/>
      <c r="D237" s="152" t="s">
        <v>105</v>
      </c>
      <c r="E237" s="152"/>
      <c r="F237" s="152"/>
      <c r="G237" s="152"/>
      <c r="H237" s="152"/>
      <c r="I237" s="152"/>
      <c r="J237" s="152"/>
      <c r="K237" s="108" t="s">
        <v>106</v>
      </c>
      <c r="L237" s="109" t="s">
        <v>107</v>
      </c>
      <c r="M237" s="109" t="s">
        <v>108</v>
      </c>
      <c r="N237" s="109" t="s">
        <v>109</v>
      </c>
      <c r="O237" s="109" t="s">
        <v>110</v>
      </c>
    </row>
    <row r="238" spans="2:15" ht="11.25" customHeight="1">
      <c r="B238" s="47"/>
      <c r="C238" s="47"/>
      <c r="D238" s="153" t="s">
        <v>111</v>
      </c>
      <c r="E238" s="153"/>
      <c r="F238" s="153"/>
      <c r="G238" s="153"/>
      <c r="H238" s="153"/>
      <c r="I238" s="153"/>
      <c r="J238" s="153"/>
      <c r="K238" s="47"/>
      <c r="L238" s="47"/>
      <c r="M238" s="47"/>
      <c r="N238" s="47"/>
      <c r="O238" s="47"/>
    </row>
    <row r="239" spans="2:15" ht="11.25" customHeight="1">
      <c r="B239" s="154" t="s">
        <v>555</v>
      </c>
      <c r="C239" s="154"/>
      <c r="D239" s="155" t="s">
        <v>556</v>
      </c>
      <c r="E239" s="155"/>
      <c r="F239" s="155"/>
      <c r="G239" s="155"/>
      <c r="H239" s="155"/>
      <c r="I239" s="155"/>
      <c r="J239" s="155"/>
      <c r="K239" s="110" t="s">
        <v>66</v>
      </c>
      <c r="L239" s="47"/>
      <c r="M239" s="111">
        <v>0.25</v>
      </c>
      <c r="N239" s="112">
        <v>87.27</v>
      </c>
      <c r="O239" s="112">
        <v>21.82</v>
      </c>
    </row>
    <row r="240" spans="2:15" ht="11.25" customHeight="1">
      <c r="B240" s="154" t="s">
        <v>604</v>
      </c>
      <c r="C240" s="154"/>
      <c r="D240" s="155" t="s">
        <v>603</v>
      </c>
      <c r="E240" s="155"/>
      <c r="F240" s="155"/>
      <c r="G240" s="155"/>
      <c r="H240" s="155"/>
      <c r="I240" s="155"/>
      <c r="J240" s="155"/>
      <c r="K240" s="110" t="s">
        <v>66</v>
      </c>
      <c r="L240" s="47"/>
      <c r="M240" s="111">
        <v>0.75</v>
      </c>
      <c r="N240" s="112">
        <v>17.75</v>
      </c>
      <c r="O240" s="112">
        <v>13.31</v>
      </c>
    </row>
    <row r="241" spans="2:15" ht="11.25" customHeight="1">
      <c r="B241" s="47"/>
      <c r="C241" s="47"/>
      <c r="D241" s="47"/>
      <c r="E241" s="47"/>
      <c r="F241" s="47"/>
      <c r="G241" s="47"/>
      <c r="H241" s="47"/>
      <c r="I241" s="47"/>
      <c r="J241" s="47"/>
      <c r="K241" s="47"/>
      <c r="L241" s="47"/>
      <c r="M241" s="47"/>
      <c r="N241" s="47"/>
      <c r="O241" s="113">
        <v>35.130000000000003</v>
      </c>
    </row>
    <row r="242" spans="2:15" ht="11.25" customHeight="1">
      <c r="B242" s="47"/>
      <c r="C242" s="47"/>
      <c r="D242" s="47"/>
      <c r="E242" s="47"/>
      <c r="F242" s="47"/>
      <c r="G242" s="47"/>
      <c r="H242" s="47"/>
      <c r="I242" s="47"/>
      <c r="J242" s="47"/>
      <c r="K242" s="47"/>
      <c r="L242" s="47"/>
      <c r="M242" s="47"/>
      <c r="N242" s="47"/>
      <c r="O242" s="47"/>
    </row>
    <row r="243" spans="2:15" ht="11.25" customHeight="1">
      <c r="B243" s="156" t="s">
        <v>100</v>
      </c>
      <c r="C243" s="156"/>
      <c r="D243" s="47"/>
      <c r="E243" s="47"/>
      <c r="F243" s="47"/>
      <c r="G243" s="157" t="s">
        <v>605</v>
      </c>
      <c r="H243" s="157"/>
      <c r="I243" s="157"/>
      <c r="J243" s="157"/>
      <c r="K243" s="157"/>
      <c r="L243" s="157"/>
      <c r="M243" s="157"/>
      <c r="N243" s="157"/>
      <c r="O243" s="157"/>
    </row>
    <row r="244" spans="2:15" ht="11.25" customHeight="1">
      <c r="B244" s="154" t="s">
        <v>101</v>
      </c>
      <c r="C244" s="154"/>
      <c r="D244" s="152" t="s">
        <v>156</v>
      </c>
      <c r="E244" s="152"/>
      <c r="F244" s="105" t="s">
        <v>102</v>
      </c>
      <c r="G244" s="106">
        <v>12</v>
      </c>
      <c r="H244" s="105" t="s">
        <v>103</v>
      </c>
      <c r="I244" s="159">
        <v>12</v>
      </c>
      <c r="J244" s="159"/>
      <c r="K244" s="158" t="s">
        <v>157</v>
      </c>
      <c r="L244" s="158"/>
      <c r="M244" s="158"/>
      <c r="N244" s="158"/>
      <c r="O244" s="107">
        <v>371.83</v>
      </c>
    </row>
    <row r="245" spans="2:15" ht="11.25" customHeight="1">
      <c r="B245" s="47"/>
      <c r="C245" s="47"/>
      <c r="D245" s="47"/>
      <c r="E245" s="47"/>
      <c r="F245" s="47"/>
      <c r="G245" s="47"/>
      <c r="H245" s="47"/>
      <c r="I245" s="47"/>
      <c r="J245" s="47"/>
      <c r="K245" s="47"/>
      <c r="L245" s="47"/>
      <c r="M245" s="47"/>
      <c r="N245" s="47"/>
      <c r="O245" s="47"/>
    </row>
    <row r="246" spans="2:15" ht="11.25" customHeight="1">
      <c r="B246" s="152" t="s">
        <v>104</v>
      </c>
      <c r="C246" s="152"/>
      <c r="D246" s="152" t="s">
        <v>105</v>
      </c>
      <c r="E246" s="152"/>
      <c r="F246" s="152"/>
      <c r="G246" s="152"/>
      <c r="H246" s="152"/>
      <c r="I246" s="152"/>
      <c r="J246" s="152"/>
      <c r="K246" s="108" t="s">
        <v>106</v>
      </c>
      <c r="L246" s="109" t="s">
        <v>107</v>
      </c>
      <c r="M246" s="109" t="s">
        <v>108</v>
      </c>
      <c r="N246" s="109" t="s">
        <v>109</v>
      </c>
      <c r="O246" s="109" t="s">
        <v>110</v>
      </c>
    </row>
    <row r="247" spans="2:15" ht="11.25" customHeight="1">
      <c r="B247" s="47"/>
      <c r="C247" s="47"/>
      <c r="D247" s="153" t="s">
        <v>112</v>
      </c>
      <c r="E247" s="153"/>
      <c r="F247" s="153"/>
      <c r="G247" s="153"/>
      <c r="H247" s="153"/>
      <c r="I247" s="153"/>
      <c r="J247" s="153"/>
      <c r="K247" s="47"/>
      <c r="L247" s="47"/>
      <c r="M247" s="47"/>
      <c r="N247" s="47"/>
      <c r="O247" s="47"/>
    </row>
    <row r="248" spans="2:15" ht="11.25" customHeight="1">
      <c r="B248" s="154" t="s">
        <v>142</v>
      </c>
      <c r="C248" s="154"/>
      <c r="D248" s="155" t="s">
        <v>143</v>
      </c>
      <c r="E248" s="155"/>
      <c r="F248" s="155"/>
      <c r="G248" s="155"/>
      <c r="H248" s="155"/>
      <c r="I248" s="155"/>
      <c r="J248" s="155"/>
      <c r="K248" s="110" t="s">
        <v>144</v>
      </c>
      <c r="L248" s="111">
        <v>1</v>
      </c>
      <c r="M248" s="111">
        <v>0.66670000000000007</v>
      </c>
      <c r="N248" s="112">
        <v>36.78</v>
      </c>
      <c r="O248" s="112">
        <v>24.52</v>
      </c>
    </row>
    <row r="249" spans="2:15" ht="11.25" customHeight="1">
      <c r="B249" s="154" t="s">
        <v>342</v>
      </c>
      <c r="C249" s="154"/>
      <c r="D249" s="155" t="s">
        <v>311</v>
      </c>
      <c r="E249" s="155"/>
      <c r="F249" s="155"/>
      <c r="G249" s="155"/>
      <c r="H249" s="155"/>
      <c r="I249" s="155"/>
      <c r="J249" s="155"/>
      <c r="K249" s="110" t="s">
        <v>144</v>
      </c>
      <c r="L249" s="111">
        <v>1</v>
      </c>
      <c r="M249" s="111">
        <v>0.66670000000000007</v>
      </c>
      <c r="N249" s="112">
        <v>28.09</v>
      </c>
      <c r="O249" s="112">
        <v>18.73</v>
      </c>
    </row>
    <row r="250" spans="2:15" ht="11.25" customHeight="1">
      <c r="B250" s="154" t="s">
        <v>145</v>
      </c>
      <c r="C250" s="154"/>
      <c r="D250" s="155" t="s">
        <v>146</v>
      </c>
      <c r="E250" s="155"/>
      <c r="F250" s="155"/>
      <c r="G250" s="155"/>
      <c r="H250" s="155"/>
      <c r="I250" s="155"/>
      <c r="J250" s="155"/>
      <c r="K250" s="110" t="s">
        <v>144</v>
      </c>
      <c r="L250" s="111">
        <v>1</v>
      </c>
      <c r="M250" s="111">
        <v>0.66670000000000007</v>
      </c>
      <c r="N250" s="112">
        <v>21.96</v>
      </c>
      <c r="O250" s="112">
        <v>14.64</v>
      </c>
    </row>
    <row r="251" spans="2:15" ht="11.25" customHeight="1">
      <c r="B251" s="154" t="s">
        <v>147</v>
      </c>
      <c r="C251" s="154"/>
      <c r="D251" s="155" t="s">
        <v>148</v>
      </c>
      <c r="E251" s="155"/>
      <c r="F251" s="155"/>
      <c r="G251" s="155"/>
      <c r="H251" s="155"/>
      <c r="I251" s="155"/>
      <c r="J251" s="155"/>
      <c r="K251" s="110" t="s">
        <v>144</v>
      </c>
      <c r="L251" s="111">
        <v>2</v>
      </c>
      <c r="M251" s="111">
        <v>1.3333000000000002</v>
      </c>
      <c r="N251" s="112">
        <v>19.73</v>
      </c>
      <c r="O251" s="112">
        <v>26.310000000000002</v>
      </c>
    </row>
    <row r="252" spans="2:15" ht="11.25" customHeight="1">
      <c r="B252" s="47"/>
      <c r="C252" s="47"/>
      <c r="D252" s="47"/>
      <c r="E252" s="47"/>
      <c r="F252" s="47"/>
      <c r="G252" s="47"/>
      <c r="H252" s="47"/>
      <c r="I252" s="47"/>
      <c r="J252" s="47"/>
      <c r="K252" s="47"/>
      <c r="L252" s="47"/>
      <c r="M252" s="47"/>
      <c r="N252" s="47"/>
      <c r="O252" s="113">
        <v>84.2</v>
      </c>
    </row>
    <row r="253" spans="2:15" ht="11.25" customHeight="1">
      <c r="B253" s="47"/>
      <c r="C253" s="47"/>
      <c r="D253" s="153" t="s">
        <v>118</v>
      </c>
      <c r="E253" s="153"/>
      <c r="F253" s="153"/>
      <c r="G253" s="153"/>
      <c r="H253" s="153"/>
      <c r="I253" s="153"/>
      <c r="J253" s="153"/>
      <c r="K253" s="47"/>
      <c r="L253" s="47"/>
      <c r="M253" s="47"/>
      <c r="N253" s="47"/>
      <c r="O253" s="47"/>
    </row>
    <row r="254" spans="2:15" ht="11.25" customHeight="1">
      <c r="B254" s="154" t="s">
        <v>606</v>
      </c>
      <c r="C254" s="154"/>
      <c r="D254" s="155" t="s">
        <v>491</v>
      </c>
      <c r="E254" s="155"/>
      <c r="F254" s="155"/>
      <c r="G254" s="155"/>
      <c r="H254" s="155"/>
      <c r="I254" s="155"/>
      <c r="J254" s="155"/>
      <c r="K254" s="110" t="s">
        <v>66</v>
      </c>
      <c r="L254" s="47"/>
      <c r="M254" s="111">
        <v>0.65</v>
      </c>
      <c r="N254" s="112">
        <v>114.5</v>
      </c>
      <c r="O254" s="112">
        <v>74.430000000000007</v>
      </c>
    </row>
    <row r="255" spans="2:15" ht="11.25" customHeight="1">
      <c r="B255" s="154" t="s">
        <v>602</v>
      </c>
      <c r="C255" s="154"/>
      <c r="D255" s="155" t="s">
        <v>492</v>
      </c>
      <c r="E255" s="155"/>
      <c r="F255" s="155"/>
      <c r="G255" s="155"/>
      <c r="H255" s="155"/>
      <c r="I255" s="155"/>
      <c r="J255" s="155"/>
      <c r="K255" s="110" t="s">
        <v>66</v>
      </c>
      <c r="L255" s="47"/>
      <c r="M255" s="111">
        <v>0.45</v>
      </c>
      <c r="N255" s="112">
        <v>114.5</v>
      </c>
      <c r="O255" s="112">
        <v>51.53</v>
      </c>
    </row>
    <row r="256" spans="2:15" ht="11.25" customHeight="1">
      <c r="B256" s="154" t="s">
        <v>178</v>
      </c>
      <c r="C256" s="154"/>
      <c r="D256" s="155" t="s">
        <v>179</v>
      </c>
      <c r="E256" s="155"/>
      <c r="F256" s="155"/>
      <c r="G256" s="155"/>
      <c r="H256" s="155"/>
      <c r="I256" s="155"/>
      <c r="J256" s="155"/>
      <c r="K256" s="110" t="s">
        <v>180</v>
      </c>
      <c r="L256" s="47"/>
      <c r="M256" s="111">
        <v>5</v>
      </c>
      <c r="N256" s="112">
        <v>27.62</v>
      </c>
      <c r="O256" s="112">
        <v>138.1</v>
      </c>
    </row>
    <row r="257" spans="2:15" ht="11.25" customHeight="1">
      <c r="B257" s="47"/>
      <c r="C257" s="47"/>
      <c r="D257" s="47"/>
      <c r="E257" s="47"/>
      <c r="F257" s="47"/>
      <c r="G257" s="47"/>
      <c r="H257" s="47"/>
      <c r="I257" s="47"/>
      <c r="J257" s="47"/>
      <c r="K257" s="47"/>
      <c r="L257" s="47"/>
      <c r="M257" s="47"/>
      <c r="N257" s="47"/>
      <c r="O257" s="113">
        <v>264.06</v>
      </c>
    </row>
    <row r="258" spans="2:15" ht="11.25" customHeight="1">
      <c r="B258" s="47"/>
      <c r="C258" s="47"/>
      <c r="D258" s="153" t="s">
        <v>128</v>
      </c>
      <c r="E258" s="153"/>
      <c r="F258" s="153"/>
      <c r="G258" s="153"/>
      <c r="H258" s="153"/>
      <c r="I258" s="153"/>
      <c r="J258" s="153"/>
      <c r="K258" s="47"/>
      <c r="L258" s="47"/>
      <c r="M258" s="47"/>
      <c r="N258" s="47"/>
      <c r="O258" s="47"/>
    </row>
    <row r="259" spans="2:15" ht="11.25" customHeight="1">
      <c r="B259" s="154" t="s">
        <v>607</v>
      </c>
      <c r="C259" s="154"/>
      <c r="D259" s="155" t="s">
        <v>498</v>
      </c>
      <c r="E259" s="155"/>
      <c r="F259" s="155"/>
      <c r="G259" s="155"/>
      <c r="H259" s="155"/>
      <c r="I259" s="155"/>
      <c r="J259" s="155"/>
      <c r="K259" s="110" t="s">
        <v>129</v>
      </c>
      <c r="L259" s="111">
        <v>1</v>
      </c>
      <c r="M259" s="111">
        <v>0.66670000000000007</v>
      </c>
      <c r="N259" s="112">
        <v>23.12</v>
      </c>
      <c r="O259" s="112">
        <v>15.41</v>
      </c>
    </row>
    <row r="260" spans="2:15" ht="11.25" customHeight="1">
      <c r="B260" s="154" t="s">
        <v>153</v>
      </c>
      <c r="C260" s="154"/>
      <c r="D260" s="155" t="s">
        <v>154</v>
      </c>
      <c r="E260" s="155"/>
      <c r="F260" s="155"/>
      <c r="G260" s="155"/>
      <c r="H260" s="155"/>
      <c r="I260" s="155"/>
      <c r="J260" s="155"/>
      <c r="K260" s="110" t="s">
        <v>155</v>
      </c>
      <c r="L260" s="47"/>
      <c r="M260" s="111">
        <v>5</v>
      </c>
      <c r="N260" s="112">
        <v>84.2</v>
      </c>
      <c r="O260" s="112">
        <v>4.21</v>
      </c>
    </row>
    <row r="261" spans="2:15" ht="11.25" customHeight="1">
      <c r="B261" s="47"/>
      <c r="C261" s="47"/>
      <c r="D261" s="47"/>
      <c r="E261" s="47"/>
      <c r="F261" s="47"/>
      <c r="G261" s="47"/>
      <c r="H261" s="47"/>
      <c r="I261" s="47"/>
      <c r="J261" s="47"/>
      <c r="K261" s="47"/>
      <c r="L261" s="47"/>
      <c r="M261" s="47"/>
      <c r="N261" s="47"/>
      <c r="O261" s="113">
        <v>19.62</v>
      </c>
    </row>
    <row r="262" spans="2:15" ht="11.25" customHeight="1">
      <c r="B262" s="47"/>
      <c r="C262" s="47"/>
      <c r="D262" s="153" t="s">
        <v>111</v>
      </c>
      <c r="E262" s="153"/>
      <c r="F262" s="153"/>
      <c r="G262" s="153"/>
      <c r="H262" s="153"/>
      <c r="I262" s="153"/>
      <c r="J262" s="153"/>
      <c r="K262" s="47"/>
      <c r="L262" s="47"/>
      <c r="M262" s="47"/>
      <c r="N262" s="47"/>
      <c r="O262" s="47"/>
    </row>
    <row r="263" spans="2:15" ht="11.25" customHeight="1">
      <c r="B263" s="154" t="s">
        <v>335</v>
      </c>
      <c r="C263" s="154"/>
      <c r="D263" s="155" t="s">
        <v>159</v>
      </c>
      <c r="E263" s="155"/>
      <c r="F263" s="155"/>
      <c r="G263" s="155"/>
      <c r="H263" s="155"/>
      <c r="I263" s="155"/>
      <c r="J263" s="155"/>
      <c r="K263" s="110" t="s">
        <v>66</v>
      </c>
      <c r="L263" s="47"/>
      <c r="M263" s="111">
        <v>0.18</v>
      </c>
      <c r="N263" s="112">
        <v>21.93</v>
      </c>
      <c r="O263" s="112">
        <v>3.95</v>
      </c>
    </row>
    <row r="264" spans="2:15" ht="11.25" customHeight="1">
      <c r="B264" s="47"/>
      <c r="C264" s="47"/>
      <c r="D264" s="47"/>
      <c r="E264" s="47"/>
      <c r="F264" s="47"/>
      <c r="G264" s="47"/>
      <c r="H264" s="47"/>
      <c r="I264" s="47"/>
      <c r="J264" s="47"/>
      <c r="K264" s="47"/>
      <c r="L264" s="47"/>
      <c r="M264" s="47"/>
      <c r="N264" s="47"/>
      <c r="O264" s="113">
        <v>3.95</v>
      </c>
    </row>
    <row r="265" spans="2:15" ht="11.25" customHeight="1">
      <c r="B265" s="47"/>
      <c r="C265" s="47"/>
      <c r="D265" s="47"/>
      <c r="E265" s="47"/>
      <c r="F265" s="47"/>
      <c r="G265" s="47"/>
      <c r="H265" s="47"/>
      <c r="I265" s="47"/>
      <c r="J265" s="47"/>
      <c r="K265" s="47"/>
      <c r="L265" s="47"/>
      <c r="M265" s="47"/>
      <c r="N265" s="47"/>
      <c r="O265" s="47"/>
    </row>
    <row r="266" spans="2:15" ht="11.25" customHeight="1">
      <c r="B266" s="156" t="s">
        <v>100</v>
      </c>
      <c r="C266" s="156"/>
      <c r="D266" s="47"/>
      <c r="E266" s="47"/>
      <c r="F266" s="47"/>
      <c r="G266" s="157" t="s">
        <v>558</v>
      </c>
      <c r="H266" s="157"/>
      <c r="I266" s="157"/>
      <c r="J266" s="157"/>
      <c r="K266" s="157"/>
      <c r="L266" s="157"/>
      <c r="M266" s="157"/>
      <c r="N266" s="157"/>
      <c r="O266" s="157"/>
    </row>
    <row r="267" spans="2:15" ht="11.25" customHeight="1">
      <c r="B267" s="154" t="s">
        <v>101</v>
      </c>
      <c r="C267" s="154"/>
      <c r="D267" s="152" t="s">
        <v>140</v>
      </c>
      <c r="E267" s="152"/>
      <c r="F267" s="105" t="s">
        <v>102</v>
      </c>
      <c r="G267" s="106">
        <v>16</v>
      </c>
      <c r="H267" s="105" t="s">
        <v>103</v>
      </c>
      <c r="I267" s="159">
        <v>16</v>
      </c>
      <c r="J267" s="159"/>
      <c r="K267" s="158" t="s">
        <v>141</v>
      </c>
      <c r="L267" s="158"/>
      <c r="M267" s="158"/>
      <c r="N267" s="158"/>
      <c r="O267" s="107">
        <v>62.38</v>
      </c>
    </row>
    <row r="268" spans="2:15" ht="11.25" customHeight="1">
      <c r="B268" s="47"/>
      <c r="C268" s="47"/>
      <c r="D268" s="47"/>
      <c r="E268" s="47"/>
      <c r="F268" s="47"/>
      <c r="G268" s="47"/>
      <c r="H268" s="47"/>
      <c r="I268" s="47"/>
      <c r="J268" s="47"/>
      <c r="K268" s="47"/>
      <c r="L268" s="47"/>
      <c r="M268" s="47"/>
      <c r="N268" s="47"/>
      <c r="O268" s="47"/>
    </row>
    <row r="269" spans="2:15" ht="11.25" customHeight="1">
      <c r="B269" s="152" t="s">
        <v>104</v>
      </c>
      <c r="C269" s="152"/>
      <c r="D269" s="152" t="s">
        <v>105</v>
      </c>
      <c r="E269" s="152"/>
      <c r="F269" s="152"/>
      <c r="G269" s="152"/>
      <c r="H269" s="152"/>
      <c r="I269" s="152"/>
      <c r="J269" s="152"/>
      <c r="K269" s="108" t="s">
        <v>106</v>
      </c>
      <c r="L269" s="109" t="s">
        <v>107</v>
      </c>
      <c r="M269" s="109" t="s">
        <v>108</v>
      </c>
      <c r="N269" s="109" t="s">
        <v>109</v>
      </c>
      <c r="O269" s="109" t="s">
        <v>110</v>
      </c>
    </row>
    <row r="270" spans="2:15" ht="11.25" customHeight="1">
      <c r="B270" s="47"/>
      <c r="C270" s="47"/>
      <c r="D270" s="153" t="s">
        <v>112</v>
      </c>
      <c r="E270" s="153"/>
      <c r="F270" s="153"/>
      <c r="G270" s="153"/>
      <c r="H270" s="153"/>
      <c r="I270" s="153"/>
      <c r="J270" s="153"/>
      <c r="K270" s="47"/>
      <c r="L270" s="47"/>
      <c r="M270" s="47"/>
      <c r="N270" s="47"/>
      <c r="O270" s="47"/>
    </row>
    <row r="271" spans="2:15" ht="11.25" customHeight="1">
      <c r="B271" s="154" t="s">
        <v>142</v>
      </c>
      <c r="C271" s="154"/>
      <c r="D271" s="155" t="s">
        <v>143</v>
      </c>
      <c r="E271" s="155"/>
      <c r="F271" s="155"/>
      <c r="G271" s="155"/>
      <c r="H271" s="155"/>
      <c r="I271" s="155"/>
      <c r="J271" s="155"/>
      <c r="K271" s="110" t="s">
        <v>144</v>
      </c>
      <c r="L271" s="111">
        <v>0.2</v>
      </c>
      <c r="M271" s="111">
        <v>0.1</v>
      </c>
      <c r="N271" s="112">
        <v>36.78</v>
      </c>
      <c r="O271" s="112">
        <v>3.68</v>
      </c>
    </row>
    <row r="272" spans="2:15" ht="11.25" customHeight="1">
      <c r="B272" s="154" t="s">
        <v>145</v>
      </c>
      <c r="C272" s="154"/>
      <c r="D272" s="155" t="s">
        <v>146</v>
      </c>
      <c r="E272" s="155"/>
      <c r="F272" s="155"/>
      <c r="G272" s="155"/>
      <c r="H272" s="155"/>
      <c r="I272" s="155"/>
      <c r="J272" s="155"/>
      <c r="K272" s="110" t="s">
        <v>144</v>
      </c>
      <c r="L272" s="111">
        <v>1</v>
      </c>
      <c r="M272" s="111">
        <v>0.5</v>
      </c>
      <c r="N272" s="112">
        <v>21.96</v>
      </c>
      <c r="O272" s="112">
        <v>10.98</v>
      </c>
    </row>
    <row r="273" spans="2:15" ht="11.25" customHeight="1">
      <c r="B273" s="154" t="s">
        <v>147</v>
      </c>
      <c r="C273" s="154"/>
      <c r="D273" s="155" t="s">
        <v>148</v>
      </c>
      <c r="E273" s="155"/>
      <c r="F273" s="155"/>
      <c r="G273" s="155"/>
      <c r="H273" s="155"/>
      <c r="I273" s="155"/>
      <c r="J273" s="155"/>
      <c r="K273" s="110" t="s">
        <v>144</v>
      </c>
      <c r="L273" s="111">
        <v>1</v>
      </c>
      <c r="M273" s="111">
        <v>0.5</v>
      </c>
      <c r="N273" s="112">
        <v>19.73</v>
      </c>
      <c r="O273" s="112">
        <v>9.870000000000001</v>
      </c>
    </row>
    <row r="274" spans="2:15" ht="11.25" customHeight="1">
      <c r="B274" s="47"/>
      <c r="C274" s="47"/>
      <c r="D274" s="47"/>
      <c r="E274" s="47"/>
      <c r="F274" s="47"/>
      <c r="G274" s="47"/>
      <c r="H274" s="47"/>
      <c r="I274" s="47"/>
      <c r="J274" s="47"/>
      <c r="K274" s="47"/>
      <c r="L274" s="47"/>
      <c r="M274" s="47"/>
      <c r="N274" s="47"/>
      <c r="O274" s="113">
        <v>24.53</v>
      </c>
    </row>
    <row r="275" spans="2:15" ht="11.25" customHeight="1">
      <c r="B275" s="47"/>
      <c r="C275" s="47"/>
      <c r="D275" s="153" t="s">
        <v>118</v>
      </c>
      <c r="E275" s="153"/>
      <c r="F275" s="153"/>
      <c r="G275" s="153"/>
      <c r="H275" s="153"/>
      <c r="I275" s="153"/>
      <c r="J275" s="153"/>
      <c r="K275" s="47"/>
      <c r="L275" s="47"/>
      <c r="M275" s="47"/>
      <c r="N275" s="47"/>
      <c r="O275" s="47"/>
    </row>
    <row r="276" spans="2:15" ht="11.25" customHeight="1">
      <c r="B276" s="154" t="s">
        <v>328</v>
      </c>
      <c r="C276" s="154"/>
      <c r="D276" s="155" t="s">
        <v>322</v>
      </c>
      <c r="E276" s="155"/>
      <c r="F276" s="155"/>
      <c r="G276" s="155"/>
      <c r="H276" s="155"/>
      <c r="I276" s="155"/>
      <c r="J276" s="155"/>
      <c r="K276" s="110" t="s">
        <v>189</v>
      </c>
      <c r="L276" s="47"/>
      <c r="M276" s="111">
        <v>0.1</v>
      </c>
      <c r="N276" s="112">
        <v>8.3000000000000007</v>
      </c>
      <c r="O276" s="112">
        <v>0.83000000000000007</v>
      </c>
    </row>
    <row r="277" spans="2:15" ht="11.25" customHeight="1">
      <c r="B277" s="154" t="s">
        <v>329</v>
      </c>
      <c r="C277" s="154"/>
      <c r="D277" s="155" t="s">
        <v>321</v>
      </c>
      <c r="E277" s="155"/>
      <c r="F277" s="155"/>
      <c r="G277" s="155"/>
      <c r="H277" s="155"/>
      <c r="I277" s="155"/>
      <c r="J277" s="155"/>
      <c r="K277" s="110" t="s">
        <v>189</v>
      </c>
      <c r="L277" s="47"/>
      <c r="M277" s="111">
        <v>0.2</v>
      </c>
      <c r="N277" s="112">
        <v>6.33</v>
      </c>
      <c r="O277" s="112">
        <v>1.27</v>
      </c>
    </row>
    <row r="278" spans="2:15" ht="11.25" customHeight="1">
      <c r="B278" s="154" t="s">
        <v>330</v>
      </c>
      <c r="C278" s="154"/>
      <c r="D278" s="155" t="s">
        <v>320</v>
      </c>
      <c r="E278" s="155"/>
      <c r="F278" s="155"/>
      <c r="G278" s="155"/>
      <c r="H278" s="155"/>
      <c r="I278" s="155"/>
      <c r="J278" s="155"/>
      <c r="K278" s="110" t="s">
        <v>167</v>
      </c>
      <c r="L278" s="47"/>
      <c r="M278" s="111">
        <v>0.1</v>
      </c>
      <c r="N278" s="112">
        <v>104.83</v>
      </c>
      <c r="O278" s="112">
        <v>10.48</v>
      </c>
    </row>
    <row r="279" spans="2:15" ht="11.25" customHeight="1">
      <c r="B279" s="154" t="s">
        <v>331</v>
      </c>
      <c r="C279" s="154"/>
      <c r="D279" s="155" t="s">
        <v>332</v>
      </c>
      <c r="E279" s="155"/>
      <c r="F279" s="155"/>
      <c r="G279" s="155"/>
      <c r="H279" s="155"/>
      <c r="I279" s="155"/>
      <c r="J279" s="155"/>
      <c r="K279" s="110" t="s">
        <v>318</v>
      </c>
      <c r="L279" s="47"/>
      <c r="M279" s="111">
        <v>4</v>
      </c>
      <c r="N279" s="112">
        <v>6.01</v>
      </c>
      <c r="O279" s="112">
        <v>24.04</v>
      </c>
    </row>
    <row r="280" spans="2:15" ht="11.25" customHeight="1">
      <c r="B280" s="47"/>
      <c r="C280" s="47"/>
      <c r="D280" s="47"/>
      <c r="E280" s="47"/>
      <c r="F280" s="47"/>
      <c r="G280" s="47"/>
      <c r="H280" s="47"/>
      <c r="I280" s="47"/>
      <c r="J280" s="47"/>
      <c r="K280" s="47"/>
      <c r="L280" s="47"/>
      <c r="M280" s="47"/>
      <c r="N280" s="47"/>
      <c r="O280" s="113">
        <v>36.619999999999997</v>
      </c>
    </row>
    <row r="281" spans="2:15" ht="11.25" customHeight="1">
      <c r="B281" s="47"/>
      <c r="C281" s="47"/>
      <c r="D281" s="153" t="s">
        <v>128</v>
      </c>
      <c r="E281" s="153"/>
      <c r="F281" s="153"/>
      <c r="G281" s="153"/>
      <c r="H281" s="153"/>
      <c r="I281" s="153"/>
      <c r="J281" s="153"/>
      <c r="K281" s="47"/>
      <c r="L281" s="47"/>
      <c r="M281" s="47"/>
      <c r="N281" s="47"/>
      <c r="O281" s="47"/>
    </row>
    <row r="282" spans="2:15" ht="11.25" customHeight="1">
      <c r="B282" s="154" t="s">
        <v>153</v>
      </c>
      <c r="C282" s="154"/>
      <c r="D282" s="155" t="s">
        <v>154</v>
      </c>
      <c r="E282" s="155"/>
      <c r="F282" s="155"/>
      <c r="G282" s="155"/>
      <c r="H282" s="155"/>
      <c r="I282" s="155"/>
      <c r="J282" s="155"/>
      <c r="K282" s="110" t="s">
        <v>155</v>
      </c>
      <c r="L282" s="47"/>
      <c r="M282" s="111">
        <v>5</v>
      </c>
      <c r="N282" s="112">
        <v>24.53</v>
      </c>
      <c r="O282" s="112">
        <v>1.23</v>
      </c>
    </row>
    <row r="283" spans="2:15" ht="11.25" customHeight="1">
      <c r="B283" s="47"/>
      <c r="C283" s="47"/>
      <c r="D283" s="47"/>
      <c r="E283" s="47"/>
      <c r="F283" s="47"/>
      <c r="G283" s="47"/>
      <c r="H283" s="47"/>
      <c r="I283" s="47"/>
      <c r="J283" s="47"/>
      <c r="K283" s="47"/>
      <c r="L283" s="47"/>
      <c r="M283" s="47"/>
      <c r="N283" s="47"/>
      <c r="O283" s="113">
        <v>1.23</v>
      </c>
    </row>
    <row r="284" spans="2:15" ht="11.25" customHeight="1">
      <c r="B284" s="47"/>
      <c r="C284" s="47"/>
      <c r="D284" s="47"/>
      <c r="E284" s="47"/>
      <c r="F284" s="47"/>
      <c r="G284" s="47"/>
      <c r="H284" s="47"/>
      <c r="I284" s="47"/>
      <c r="J284" s="47"/>
      <c r="K284" s="47"/>
      <c r="L284" s="47"/>
      <c r="M284" s="47"/>
      <c r="N284" s="47"/>
      <c r="O284" s="47"/>
    </row>
    <row r="285" spans="2:15" ht="11.25" customHeight="1">
      <c r="B285" s="156" t="s">
        <v>100</v>
      </c>
      <c r="C285" s="156"/>
      <c r="D285" s="47"/>
      <c r="E285" s="47"/>
      <c r="F285" s="47"/>
      <c r="G285" s="157" t="s">
        <v>608</v>
      </c>
      <c r="H285" s="157"/>
      <c r="I285" s="157"/>
      <c r="J285" s="157"/>
      <c r="K285" s="157"/>
      <c r="L285" s="157"/>
      <c r="M285" s="157"/>
      <c r="N285" s="157"/>
      <c r="O285" s="157"/>
    </row>
    <row r="286" spans="2:15" ht="11.25" customHeight="1">
      <c r="B286" s="154" t="s">
        <v>101</v>
      </c>
      <c r="C286" s="154"/>
      <c r="D286" s="152" t="s">
        <v>156</v>
      </c>
      <c r="E286" s="152"/>
      <c r="F286" s="105" t="s">
        <v>102</v>
      </c>
      <c r="G286" s="106">
        <v>12</v>
      </c>
      <c r="H286" s="105" t="s">
        <v>103</v>
      </c>
      <c r="I286" s="159">
        <v>12</v>
      </c>
      <c r="J286" s="159"/>
      <c r="K286" s="158" t="s">
        <v>157</v>
      </c>
      <c r="L286" s="158"/>
      <c r="M286" s="158"/>
      <c r="N286" s="158"/>
      <c r="O286" s="107">
        <v>502.47</v>
      </c>
    </row>
    <row r="287" spans="2:15" ht="11.25" customHeight="1">
      <c r="B287" s="47"/>
      <c r="C287" s="47"/>
      <c r="D287" s="47"/>
      <c r="E287" s="47"/>
      <c r="F287" s="47"/>
      <c r="G287" s="47"/>
      <c r="H287" s="47"/>
      <c r="I287" s="47"/>
      <c r="J287" s="47"/>
      <c r="K287" s="47"/>
      <c r="L287" s="47"/>
      <c r="M287" s="47"/>
      <c r="N287" s="47"/>
      <c r="O287" s="47"/>
    </row>
    <row r="288" spans="2:15" ht="11.25" customHeight="1">
      <c r="B288" s="152" t="s">
        <v>104</v>
      </c>
      <c r="C288" s="152"/>
      <c r="D288" s="152" t="s">
        <v>105</v>
      </c>
      <c r="E288" s="152"/>
      <c r="F288" s="152"/>
      <c r="G288" s="152"/>
      <c r="H288" s="152"/>
      <c r="I288" s="152"/>
      <c r="J288" s="152"/>
      <c r="K288" s="108" t="s">
        <v>106</v>
      </c>
      <c r="L288" s="109" t="s">
        <v>107</v>
      </c>
      <c r="M288" s="109" t="s">
        <v>108</v>
      </c>
      <c r="N288" s="109" t="s">
        <v>109</v>
      </c>
      <c r="O288" s="109" t="s">
        <v>110</v>
      </c>
    </row>
    <row r="289" spans="2:15" ht="11.25" customHeight="1">
      <c r="B289" s="47"/>
      <c r="C289" s="47"/>
      <c r="D289" s="153" t="s">
        <v>112</v>
      </c>
      <c r="E289" s="153"/>
      <c r="F289" s="153"/>
      <c r="G289" s="153"/>
      <c r="H289" s="153"/>
      <c r="I289" s="153"/>
      <c r="J289" s="153"/>
      <c r="K289" s="47"/>
      <c r="L289" s="47"/>
      <c r="M289" s="47"/>
      <c r="N289" s="47"/>
      <c r="O289" s="47"/>
    </row>
    <row r="290" spans="2:15" ht="11.25" customHeight="1">
      <c r="B290" s="154" t="s">
        <v>142</v>
      </c>
      <c r="C290" s="154"/>
      <c r="D290" s="155" t="s">
        <v>143</v>
      </c>
      <c r="E290" s="155"/>
      <c r="F290" s="155"/>
      <c r="G290" s="155"/>
      <c r="H290" s="155"/>
      <c r="I290" s="155"/>
      <c r="J290" s="155"/>
      <c r="K290" s="110" t="s">
        <v>144</v>
      </c>
      <c r="L290" s="111">
        <v>1</v>
      </c>
      <c r="M290" s="111">
        <v>0.66670000000000007</v>
      </c>
      <c r="N290" s="112">
        <v>36.78</v>
      </c>
      <c r="O290" s="112">
        <v>24.52</v>
      </c>
    </row>
    <row r="291" spans="2:15" ht="11.25" customHeight="1">
      <c r="B291" s="154" t="s">
        <v>342</v>
      </c>
      <c r="C291" s="154"/>
      <c r="D291" s="155" t="s">
        <v>311</v>
      </c>
      <c r="E291" s="155"/>
      <c r="F291" s="155"/>
      <c r="G291" s="155"/>
      <c r="H291" s="155"/>
      <c r="I291" s="155"/>
      <c r="J291" s="155"/>
      <c r="K291" s="110" t="s">
        <v>144</v>
      </c>
      <c r="L291" s="111">
        <v>1</v>
      </c>
      <c r="M291" s="111">
        <v>0.66670000000000007</v>
      </c>
      <c r="N291" s="112">
        <v>28.09</v>
      </c>
      <c r="O291" s="112">
        <v>18.73</v>
      </c>
    </row>
    <row r="292" spans="2:15" ht="11.25" customHeight="1">
      <c r="B292" s="154" t="s">
        <v>145</v>
      </c>
      <c r="C292" s="154"/>
      <c r="D292" s="155" t="s">
        <v>146</v>
      </c>
      <c r="E292" s="155"/>
      <c r="F292" s="155"/>
      <c r="G292" s="155"/>
      <c r="H292" s="155"/>
      <c r="I292" s="155"/>
      <c r="J292" s="155"/>
      <c r="K292" s="110" t="s">
        <v>144</v>
      </c>
      <c r="L292" s="111">
        <v>1</v>
      </c>
      <c r="M292" s="111">
        <v>0.66670000000000007</v>
      </c>
      <c r="N292" s="112">
        <v>21.96</v>
      </c>
      <c r="O292" s="112">
        <v>14.64</v>
      </c>
    </row>
    <row r="293" spans="2:15" ht="12.75" customHeight="1">
      <c r="B293" s="154" t="s">
        <v>147</v>
      </c>
      <c r="C293" s="154"/>
      <c r="D293" s="155" t="s">
        <v>148</v>
      </c>
      <c r="E293" s="155"/>
      <c r="F293" s="155"/>
      <c r="G293" s="155"/>
      <c r="H293" s="155"/>
      <c r="I293" s="155"/>
      <c r="J293" s="155"/>
      <c r="K293" s="110" t="s">
        <v>144</v>
      </c>
      <c r="L293" s="111">
        <v>2</v>
      </c>
      <c r="M293" s="111">
        <v>1.3333000000000002</v>
      </c>
      <c r="N293" s="112">
        <v>19.73</v>
      </c>
      <c r="O293" s="112">
        <v>26.310000000000002</v>
      </c>
    </row>
    <row r="294" spans="2:15" ht="12.75" customHeight="1">
      <c r="B294" s="47"/>
      <c r="C294" s="47"/>
      <c r="D294" s="47"/>
      <c r="E294" s="47"/>
      <c r="F294" s="47"/>
      <c r="G294" s="47"/>
      <c r="H294" s="47"/>
      <c r="I294" s="47"/>
      <c r="J294" s="47"/>
      <c r="K294" s="47"/>
      <c r="L294" s="47"/>
      <c r="M294" s="47"/>
      <c r="N294" s="47"/>
      <c r="O294" s="113">
        <v>84.2</v>
      </c>
    </row>
    <row r="295" spans="2:15" ht="12.75" customHeight="1">
      <c r="B295" s="47"/>
      <c r="C295" s="47"/>
      <c r="D295" s="153" t="s">
        <v>118</v>
      </c>
      <c r="E295" s="153"/>
      <c r="F295" s="153"/>
      <c r="G295" s="153"/>
      <c r="H295" s="153"/>
      <c r="I295" s="153"/>
      <c r="J295" s="153"/>
      <c r="K295" s="47"/>
      <c r="L295" s="47"/>
      <c r="M295" s="47"/>
      <c r="N295" s="47"/>
      <c r="O295" s="47"/>
    </row>
    <row r="296" spans="2:15" ht="12.75" customHeight="1">
      <c r="B296" s="154" t="s">
        <v>606</v>
      </c>
      <c r="C296" s="154"/>
      <c r="D296" s="155" t="s">
        <v>491</v>
      </c>
      <c r="E296" s="155"/>
      <c r="F296" s="155"/>
      <c r="G296" s="155"/>
      <c r="H296" s="155"/>
      <c r="I296" s="155"/>
      <c r="J296" s="155"/>
      <c r="K296" s="110" t="s">
        <v>66</v>
      </c>
      <c r="L296" s="47"/>
      <c r="M296" s="111">
        <v>0.65</v>
      </c>
      <c r="N296" s="112">
        <v>114.5</v>
      </c>
      <c r="O296" s="112">
        <v>74.430000000000007</v>
      </c>
    </row>
    <row r="297" spans="2:15" ht="12.75" customHeight="1">
      <c r="B297" s="154" t="s">
        <v>602</v>
      </c>
      <c r="C297" s="154"/>
      <c r="D297" s="155" t="s">
        <v>492</v>
      </c>
      <c r="E297" s="155"/>
      <c r="F297" s="155"/>
      <c r="G297" s="155"/>
      <c r="H297" s="155"/>
      <c r="I297" s="155"/>
      <c r="J297" s="155"/>
      <c r="K297" s="110" t="s">
        <v>66</v>
      </c>
      <c r="L297" s="47"/>
      <c r="M297" s="111">
        <v>0.45</v>
      </c>
      <c r="N297" s="112">
        <v>114.5</v>
      </c>
      <c r="O297" s="112">
        <v>51.53</v>
      </c>
    </row>
    <row r="298" spans="2:15" ht="12.75" customHeight="1">
      <c r="B298" s="154" t="s">
        <v>178</v>
      </c>
      <c r="C298" s="154"/>
      <c r="D298" s="155" t="s">
        <v>179</v>
      </c>
      <c r="E298" s="155"/>
      <c r="F298" s="155"/>
      <c r="G298" s="155"/>
      <c r="H298" s="155"/>
      <c r="I298" s="155"/>
      <c r="J298" s="155"/>
      <c r="K298" s="110" t="s">
        <v>180</v>
      </c>
      <c r="L298" s="47"/>
      <c r="M298" s="111">
        <v>9.73</v>
      </c>
      <c r="N298" s="112">
        <v>27.62</v>
      </c>
      <c r="O298" s="112">
        <v>268.74</v>
      </c>
    </row>
    <row r="299" spans="2:15" ht="12.75" customHeight="1">
      <c r="B299" s="47"/>
      <c r="C299" s="47"/>
      <c r="D299" s="47"/>
      <c r="E299" s="47"/>
      <c r="F299" s="47"/>
      <c r="G299" s="47"/>
      <c r="H299" s="47"/>
      <c r="I299" s="47"/>
      <c r="J299" s="47"/>
      <c r="K299" s="47"/>
      <c r="L299" s="47"/>
      <c r="M299" s="47"/>
      <c r="N299" s="47"/>
      <c r="O299" s="113">
        <v>394.7</v>
      </c>
    </row>
    <row r="300" spans="2:15" ht="12.75" customHeight="1">
      <c r="B300" s="47"/>
      <c r="C300" s="47"/>
      <c r="D300" s="153" t="s">
        <v>128</v>
      </c>
      <c r="E300" s="153"/>
      <c r="F300" s="153"/>
      <c r="G300" s="153"/>
      <c r="H300" s="153"/>
      <c r="I300" s="153"/>
      <c r="J300" s="153"/>
      <c r="K300" s="47"/>
      <c r="L300" s="47"/>
      <c r="M300" s="47"/>
      <c r="N300" s="47"/>
      <c r="O300" s="47"/>
    </row>
    <row r="301" spans="2:15" ht="12.75" customHeight="1">
      <c r="B301" s="154" t="s">
        <v>607</v>
      </c>
      <c r="C301" s="154"/>
      <c r="D301" s="155" t="s">
        <v>498</v>
      </c>
      <c r="E301" s="155"/>
      <c r="F301" s="155"/>
      <c r="G301" s="155"/>
      <c r="H301" s="155"/>
      <c r="I301" s="155"/>
      <c r="J301" s="155"/>
      <c r="K301" s="110" t="s">
        <v>129</v>
      </c>
      <c r="L301" s="111">
        <v>1</v>
      </c>
      <c r="M301" s="111">
        <v>0.66670000000000007</v>
      </c>
      <c r="N301" s="112">
        <v>23.12</v>
      </c>
      <c r="O301" s="112">
        <v>15.41</v>
      </c>
    </row>
    <row r="302" spans="2:15" ht="12.75" customHeight="1">
      <c r="B302" s="154" t="s">
        <v>153</v>
      </c>
      <c r="C302" s="154"/>
      <c r="D302" s="155" t="s">
        <v>154</v>
      </c>
      <c r="E302" s="155"/>
      <c r="F302" s="155"/>
      <c r="G302" s="155"/>
      <c r="H302" s="155"/>
      <c r="I302" s="155"/>
      <c r="J302" s="155"/>
      <c r="K302" s="110" t="s">
        <v>155</v>
      </c>
      <c r="L302" s="47"/>
      <c r="M302" s="111">
        <v>5</v>
      </c>
      <c r="N302" s="112">
        <v>84.2</v>
      </c>
      <c r="O302" s="112">
        <v>4.21</v>
      </c>
    </row>
    <row r="303" spans="2:15" ht="12.75" customHeight="1">
      <c r="B303" s="47"/>
      <c r="C303" s="47"/>
      <c r="D303" s="47"/>
      <c r="E303" s="47"/>
      <c r="F303" s="47"/>
      <c r="G303" s="47"/>
      <c r="H303" s="47"/>
      <c r="I303" s="47"/>
      <c r="J303" s="47"/>
      <c r="K303" s="47"/>
      <c r="L303" s="47"/>
      <c r="M303" s="47"/>
      <c r="N303" s="47"/>
      <c r="O303" s="113">
        <v>19.62</v>
      </c>
    </row>
    <row r="304" spans="2:15" ht="12.75" customHeight="1">
      <c r="B304" s="47"/>
      <c r="C304" s="47"/>
      <c r="D304" s="153" t="s">
        <v>111</v>
      </c>
      <c r="E304" s="153"/>
      <c r="F304" s="153"/>
      <c r="G304" s="153"/>
      <c r="H304" s="153"/>
      <c r="I304" s="153"/>
      <c r="J304" s="153"/>
      <c r="K304" s="47"/>
      <c r="L304" s="47"/>
      <c r="M304" s="47"/>
      <c r="N304" s="47"/>
      <c r="O304" s="47"/>
    </row>
    <row r="305" spans="2:15" ht="12.75" customHeight="1">
      <c r="B305" s="154" t="s">
        <v>335</v>
      </c>
      <c r="C305" s="154"/>
      <c r="D305" s="155" t="s">
        <v>159</v>
      </c>
      <c r="E305" s="155"/>
      <c r="F305" s="155"/>
      <c r="G305" s="155"/>
      <c r="H305" s="155"/>
      <c r="I305" s="155"/>
      <c r="J305" s="155"/>
      <c r="K305" s="110" t="s">
        <v>66</v>
      </c>
      <c r="L305" s="47"/>
      <c r="M305" s="111">
        <v>0.18</v>
      </c>
      <c r="N305" s="112">
        <v>21.93</v>
      </c>
      <c r="O305" s="112">
        <v>3.95</v>
      </c>
    </row>
    <row r="306" spans="2:15" ht="12.75" customHeight="1">
      <c r="B306" s="47"/>
      <c r="C306" s="47"/>
      <c r="D306" s="47"/>
      <c r="E306" s="47"/>
      <c r="F306" s="47"/>
      <c r="G306" s="47"/>
      <c r="H306" s="47"/>
      <c r="I306" s="47"/>
      <c r="J306" s="47"/>
      <c r="K306" s="47"/>
      <c r="L306" s="47"/>
      <c r="M306" s="47"/>
      <c r="N306" s="47"/>
      <c r="O306" s="113">
        <v>3.95</v>
      </c>
    </row>
    <row r="307" spans="2:15" ht="12.75" customHeight="1">
      <c r="B307" s="47"/>
      <c r="C307" s="47"/>
      <c r="D307" s="47"/>
      <c r="E307" s="47"/>
      <c r="F307" s="47"/>
      <c r="G307" s="47"/>
      <c r="H307" s="47"/>
      <c r="I307" s="47"/>
      <c r="J307" s="47"/>
      <c r="K307" s="47"/>
      <c r="L307" s="47"/>
      <c r="M307" s="47"/>
      <c r="N307" s="47"/>
      <c r="O307" s="47"/>
    </row>
    <row r="308" spans="2:15" ht="12.75" customHeight="1">
      <c r="B308" s="156" t="s">
        <v>100</v>
      </c>
      <c r="C308" s="156"/>
      <c r="D308" s="47"/>
      <c r="E308" s="47"/>
      <c r="F308" s="47"/>
      <c r="G308" s="157" t="s">
        <v>519</v>
      </c>
      <c r="H308" s="157"/>
      <c r="I308" s="157"/>
      <c r="J308" s="157"/>
      <c r="K308" s="157"/>
      <c r="L308" s="157"/>
      <c r="M308" s="157"/>
      <c r="N308" s="157"/>
      <c r="O308" s="157"/>
    </row>
    <row r="309" spans="2:15" ht="12.75" customHeight="1">
      <c r="B309" s="154" t="s">
        <v>101</v>
      </c>
      <c r="C309" s="154"/>
      <c r="D309" s="152" t="s">
        <v>156</v>
      </c>
      <c r="E309" s="152"/>
      <c r="F309" s="105" t="s">
        <v>102</v>
      </c>
      <c r="G309" s="106">
        <v>12</v>
      </c>
      <c r="H309" s="105" t="s">
        <v>103</v>
      </c>
      <c r="I309" s="159">
        <v>12</v>
      </c>
      <c r="J309" s="159"/>
      <c r="K309" s="158" t="s">
        <v>157</v>
      </c>
      <c r="L309" s="158"/>
      <c r="M309" s="158"/>
      <c r="N309" s="158"/>
      <c r="O309" s="107">
        <v>385.64</v>
      </c>
    </row>
    <row r="310" spans="2:15" ht="12.75" customHeight="1">
      <c r="B310" s="47"/>
      <c r="C310" s="47"/>
      <c r="D310" s="47"/>
      <c r="E310" s="47"/>
      <c r="F310" s="47"/>
      <c r="G310" s="47"/>
      <c r="H310" s="47"/>
      <c r="I310" s="47"/>
      <c r="J310" s="47"/>
      <c r="K310" s="47"/>
      <c r="L310" s="47"/>
      <c r="M310" s="47"/>
      <c r="N310" s="47"/>
      <c r="O310" s="47"/>
    </row>
    <row r="311" spans="2:15" ht="12.75" customHeight="1">
      <c r="B311" s="152" t="s">
        <v>104</v>
      </c>
      <c r="C311" s="152"/>
      <c r="D311" s="152" t="s">
        <v>105</v>
      </c>
      <c r="E311" s="152"/>
      <c r="F311" s="152"/>
      <c r="G311" s="152"/>
      <c r="H311" s="152"/>
      <c r="I311" s="152"/>
      <c r="J311" s="152"/>
      <c r="K311" s="108" t="s">
        <v>106</v>
      </c>
      <c r="L311" s="109" t="s">
        <v>107</v>
      </c>
      <c r="M311" s="109" t="s">
        <v>108</v>
      </c>
      <c r="N311" s="109" t="s">
        <v>109</v>
      </c>
      <c r="O311" s="109" t="s">
        <v>110</v>
      </c>
    </row>
    <row r="312" spans="2:15" ht="12.75" customHeight="1">
      <c r="B312" s="47"/>
      <c r="C312" s="47"/>
      <c r="D312" s="153" t="s">
        <v>112</v>
      </c>
      <c r="E312" s="153"/>
      <c r="F312" s="153"/>
      <c r="G312" s="153"/>
      <c r="H312" s="153"/>
      <c r="I312" s="153"/>
      <c r="J312" s="153"/>
      <c r="K312" s="47"/>
      <c r="L312" s="47"/>
      <c r="M312" s="47"/>
      <c r="N312" s="47"/>
      <c r="O312" s="47"/>
    </row>
    <row r="313" spans="2:15" ht="12.75" customHeight="1">
      <c r="B313" s="154" t="s">
        <v>142</v>
      </c>
      <c r="C313" s="154"/>
      <c r="D313" s="155" t="s">
        <v>143</v>
      </c>
      <c r="E313" s="155"/>
      <c r="F313" s="155"/>
      <c r="G313" s="155"/>
      <c r="H313" s="155"/>
      <c r="I313" s="155"/>
      <c r="J313" s="155"/>
      <c r="K313" s="110" t="s">
        <v>144</v>
      </c>
      <c r="L313" s="111">
        <v>1</v>
      </c>
      <c r="M313" s="111">
        <v>0.66670000000000007</v>
      </c>
      <c r="N313" s="112">
        <v>36.78</v>
      </c>
      <c r="O313" s="112">
        <v>24.52</v>
      </c>
    </row>
    <row r="314" spans="2:15" ht="12.75" customHeight="1">
      <c r="B314" s="154" t="s">
        <v>342</v>
      </c>
      <c r="C314" s="154"/>
      <c r="D314" s="155" t="s">
        <v>311</v>
      </c>
      <c r="E314" s="155"/>
      <c r="F314" s="155"/>
      <c r="G314" s="155"/>
      <c r="H314" s="155"/>
      <c r="I314" s="155"/>
      <c r="J314" s="155"/>
      <c r="K314" s="110" t="s">
        <v>144</v>
      </c>
      <c r="L314" s="111">
        <v>1</v>
      </c>
      <c r="M314" s="111">
        <v>0.66670000000000007</v>
      </c>
      <c r="N314" s="112">
        <v>28.09</v>
      </c>
      <c r="O314" s="112">
        <v>18.73</v>
      </c>
    </row>
    <row r="315" spans="2:15" ht="12.75" customHeight="1">
      <c r="B315" s="154" t="s">
        <v>145</v>
      </c>
      <c r="C315" s="154"/>
      <c r="D315" s="155" t="s">
        <v>146</v>
      </c>
      <c r="E315" s="155"/>
      <c r="F315" s="155"/>
      <c r="G315" s="155"/>
      <c r="H315" s="155"/>
      <c r="I315" s="155"/>
      <c r="J315" s="155"/>
      <c r="K315" s="110" t="s">
        <v>144</v>
      </c>
      <c r="L315" s="111">
        <v>1</v>
      </c>
      <c r="M315" s="111">
        <v>0.66670000000000007</v>
      </c>
      <c r="N315" s="112">
        <v>21.96</v>
      </c>
      <c r="O315" s="112">
        <v>14.64</v>
      </c>
    </row>
    <row r="316" spans="2:15" ht="12.75" customHeight="1">
      <c r="B316" s="154" t="s">
        <v>147</v>
      </c>
      <c r="C316" s="154"/>
      <c r="D316" s="155" t="s">
        <v>148</v>
      </c>
      <c r="E316" s="155"/>
      <c r="F316" s="155"/>
      <c r="G316" s="155"/>
      <c r="H316" s="155"/>
      <c r="I316" s="155"/>
      <c r="J316" s="155"/>
      <c r="K316" s="110" t="s">
        <v>144</v>
      </c>
      <c r="L316" s="111">
        <v>2</v>
      </c>
      <c r="M316" s="111">
        <v>1.3333000000000002</v>
      </c>
      <c r="N316" s="112">
        <v>19.73</v>
      </c>
      <c r="O316" s="112">
        <v>26.310000000000002</v>
      </c>
    </row>
    <row r="317" spans="2:15" ht="12.75" customHeight="1">
      <c r="B317" s="47"/>
      <c r="C317" s="47"/>
      <c r="D317" s="47"/>
      <c r="E317" s="47"/>
      <c r="F317" s="47"/>
      <c r="G317" s="47"/>
      <c r="H317" s="47"/>
      <c r="I317" s="47"/>
      <c r="J317" s="47"/>
      <c r="K317" s="47"/>
      <c r="L317" s="47"/>
      <c r="M317" s="47"/>
      <c r="N317" s="47"/>
      <c r="O317" s="113">
        <v>84.2</v>
      </c>
    </row>
    <row r="318" spans="2:15" ht="12.75" customHeight="1">
      <c r="B318" s="47"/>
      <c r="C318" s="47"/>
      <c r="D318" s="153" t="s">
        <v>118</v>
      </c>
      <c r="E318" s="153"/>
      <c r="F318" s="153"/>
      <c r="G318" s="153"/>
      <c r="H318" s="153"/>
      <c r="I318" s="153"/>
      <c r="J318" s="153"/>
      <c r="K318" s="47"/>
      <c r="L318" s="47"/>
      <c r="M318" s="47"/>
      <c r="N318" s="47"/>
      <c r="O318" s="47"/>
    </row>
    <row r="319" spans="2:15" ht="12.75" customHeight="1">
      <c r="B319" s="154" t="s">
        <v>606</v>
      </c>
      <c r="C319" s="154"/>
      <c r="D319" s="155" t="s">
        <v>491</v>
      </c>
      <c r="E319" s="155"/>
      <c r="F319" s="155"/>
      <c r="G319" s="155"/>
      <c r="H319" s="155"/>
      <c r="I319" s="155"/>
      <c r="J319" s="155"/>
      <c r="K319" s="110" t="s">
        <v>66</v>
      </c>
      <c r="L319" s="47"/>
      <c r="M319" s="111">
        <v>0.65</v>
      </c>
      <c r="N319" s="112">
        <v>114.5</v>
      </c>
      <c r="O319" s="112">
        <v>74.430000000000007</v>
      </c>
    </row>
    <row r="320" spans="2:15" ht="12.75" customHeight="1">
      <c r="B320" s="154" t="s">
        <v>602</v>
      </c>
      <c r="C320" s="154"/>
      <c r="D320" s="155" t="s">
        <v>492</v>
      </c>
      <c r="E320" s="155"/>
      <c r="F320" s="155"/>
      <c r="G320" s="155"/>
      <c r="H320" s="155"/>
      <c r="I320" s="155"/>
      <c r="J320" s="155"/>
      <c r="K320" s="110" t="s">
        <v>66</v>
      </c>
      <c r="L320" s="47"/>
      <c r="M320" s="111">
        <v>0.45</v>
      </c>
      <c r="N320" s="112">
        <v>114.5</v>
      </c>
      <c r="O320" s="112">
        <v>51.53</v>
      </c>
    </row>
    <row r="321" spans="2:15" ht="12.75" customHeight="1">
      <c r="B321" s="154" t="s">
        <v>178</v>
      </c>
      <c r="C321" s="154"/>
      <c r="D321" s="155" t="s">
        <v>179</v>
      </c>
      <c r="E321" s="155"/>
      <c r="F321" s="155"/>
      <c r="G321" s="155"/>
      <c r="H321" s="155"/>
      <c r="I321" s="155"/>
      <c r="J321" s="155"/>
      <c r="K321" s="110" t="s">
        <v>180</v>
      </c>
      <c r="L321" s="47"/>
      <c r="M321" s="111">
        <v>5.5</v>
      </c>
      <c r="N321" s="112">
        <v>27.62</v>
      </c>
      <c r="O321" s="112">
        <v>151.91</v>
      </c>
    </row>
    <row r="322" spans="2:15" ht="12.75" customHeight="1">
      <c r="B322" s="47"/>
      <c r="C322" s="47"/>
      <c r="D322" s="47"/>
      <c r="E322" s="47"/>
      <c r="F322" s="47"/>
      <c r="G322" s="47"/>
      <c r="H322" s="47"/>
      <c r="I322" s="47"/>
      <c r="J322" s="47"/>
      <c r="K322" s="47"/>
      <c r="L322" s="47"/>
      <c r="M322" s="47"/>
      <c r="N322" s="47"/>
      <c r="O322" s="113">
        <v>277.87</v>
      </c>
    </row>
    <row r="323" spans="2:15" ht="12.75" customHeight="1">
      <c r="B323" s="47"/>
      <c r="C323" s="47"/>
      <c r="D323" s="153" t="s">
        <v>128</v>
      </c>
      <c r="E323" s="153"/>
      <c r="F323" s="153"/>
      <c r="G323" s="153"/>
      <c r="H323" s="153"/>
      <c r="I323" s="153"/>
      <c r="J323" s="153"/>
      <c r="K323" s="47"/>
      <c r="L323" s="47"/>
      <c r="M323" s="47"/>
      <c r="N323" s="47"/>
      <c r="O323" s="47"/>
    </row>
    <row r="324" spans="2:15" ht="12.75" customHeight="1">
      <c r="B324" s="154" t="s">
        <v>607</v>
      </c>
      <c r="C324" s="154"/>
      <c r="D324" s="155" t="s">
        <v>498</v>
      </c>
      <c r="E324" s="155"/>
      <c r="F324" s="155"/>
      <c r="G324" s="155"/>
      <c r="H324" s="155"/>
      <c r="I324" s="155"/>
      <c r="J324" s="155"/>
      <c r="K324" s="110" t="s">
        <v>129</v>
      </c>
      <c r="L324" s="111">
        <v>1</v>
      </c>
      <c r="M324" s="111">
        <v>0.66670000000000007</v>
      </c>
      <c r="N324" s="112">
        <v>23.12</v>
      </c>
      <c r="O324" s="112">
        <v>15.41</v>
      </c>
    </row>
    <row r="325" spans="2:15" ht="12.75" customHeight="1">
      <c r="B325" s="154" t="s">
        <v>153</v>
      </c>
      <c r="C325" s="154"/>
      <c r="D325" s="155" t="s">
        <v>154</v>
      </c>
      <c r="E325" s="155"/>
      <c r="F325" s="155"/>
      <c r="G325" s="155"/>
      <c r="H325" s="155"/>
      <c r="I325" s="155"/>
      <c r="J325" s="155"/>
      <c r="K325" s="110" t="s">
        <v>155</v>
      </c>
      <c r="L325" s="47"/>
      <c r="M325" s="111">
        <v>5</v>
      </c>
      <c r="N325" s="112">
        <v>84.2</v>
      </c>
      <c r="O325" s="112">
        <v>4.21</v>
      </c>
    </row>
    <row r="326" spans="2:15" ht="12.75" customHeight="1">
      <c r="B326" s="47"/>
      <c r="C326" s="47"/>
      <c r="D326" s="47"/>
      <c r="E326" s="47"/>
      <c r="F326" s="47"/>
      <c r="G326" s="47"/>
      <c r="H326" s="47"/>
      <c r="I326" s="47"/>
      <c r="J326" s="47"/>
      <c r="K326" s="47"/>
      <c r="L326" s="47"/>
      <c r="M326" s="47"/>
      <c r="N326" s="47"/>
      <c r="O326" s="113">
        <v>19.62</v>
      </c>
    </row>
    <row r="327" spans="2:15" ht="12.75" customHeight="1">
      <c r="B327" s="47"/>
      <c r="C327" s="47"/>
      <c r="D327" s="153" t="s">
        <v>111</v>
      </c>
      <c r="E327" s="153"/>
      <c r="F327" s="153"/>
      <c r="G327" s="153"/>
      <c r="H327" s="153"/>
      <c r="I327" s="153"/>
      <c r="J327" s="153"/>
      <c r="K327" s="47"/>
      <c r="L327" s="47"/>
      <c r="M327" s="47"/>
      <c r="N327" s="47"/>
      <c r="O327" s="47"/>
    </row>
    <row r="328" spans="2:15" ht="12.75" customHeight="1">
      <c r="B328" s="154" t="s">
        <v>335</v>
      </c>
      <c r="C328" s="154"/>
      <c r="D328" s="155" t="s">
        <v>159</v>
      </c>
      <c r="E328" s="155"/>
      <c r="F328" s="155"/>
      <c r="G328" s="155"/>
      <c r="H328" s="155"/>
      <c r="I328" s="155"/>
      <c r="J328" s="155"/>
      <c r="K328" s="110" t="s">
        <v>66</v>
      </c>
      <c r="L328" s="47"/>
      <c r="M328" s="111">
        <v>0.18</v>
      </c>
      <c r="N328" s="112">
        <v>21.93</v>
      </c>
      <c r="O328" s="112">
        <v>3.95</v>
      </c>
    </row>
    <row r="329" spans="2:15" ht="12.75" customHeight="1">
      <c r="B329" s="47"/>
      <c r="C329" s="47"/>
      <c r="D329" s="47"/>
      <c r="E329" s="47"/>
      <c r="F329" s="47"/>
      <c r="G329" s="47"/>
      <c r="H329" s="47"/>
      <c r="I329" s="47"/>
      <c r="J329" s="47"/>
      <c r="K329" s="47"/>
      <c r="L329" s="47"/>
      <c r="M329" s="47"/>
      <c r="N329" s="47"/>
      <c r="O329" s="113">
        <v>3.95</v>
      </c>
    </row>
    <row r="330" spans="2:15" ht="12.75" customHeight="1">
      <c r="B330" s="47"/>
      <c r="C330" s="47"/>
      <c r="D330" s="47"/>
      <c r="E330" s="47"/>
      <c r="F330" s="47"/>
      <c r="G330" s="47"/>
      <c r="H330" s="47"/>
      <c r="I330" s="47"/>
      <c r="J330" s="47"/>
      <c r="K330" s="47"/>
      <c r="L330" s="47"/>
      <c r="M330" s="47"/>
      <c r="N330" s="47"/>
      <c r="O330" s="47"/>
    </row>
    <row r="331" spans="2:15" ht="12.75" customHeight="1">
      <c r="B331" s="156" t="s">
        <v>100</v>
      </c>
      <c r="C331" s="156"/>
      <c r="D331" s="47"/>
      <c r="E331" s="47"/>
      <c r="F331" s="47"/>
      <c r="G331" s="157" t="s">
        <v>386</v>
      </c>
      <c r="H331" s="157"/>
      <c r="I331" s="157"/>
      <c r="J331" s="157"/>
      <c r="K331" s="157"/>
      <c r="L331" s="157"/>
      <c r="M331" s="157"/>
      <c r="N331" s="157"/>
      <c r="O331" s="157"/>
    </row>
    <row r="332" spans="2:15" ht="12.75" customHeight="1">
      <c r="B332" s="154" t="s">
        <v>101</v>
      </c>
      <c r="C332" s="154"/>
      <c r="D332" s="152" t="s">
        <v>156</v>
      </c>
      <c r="E332" s="152"/>
      <c r="F332" s="105" t="s">
        <v>102</v>
      </c>
      <c r="G332" s="106">
        <v>800</v>
      </c>
      <c r="H332" s="105" t="s">
        <v>103</v>
      </c>
      <c r="I332" s="159">
        <v>800</v>
      </c>
      <c r="J332" s="159"/>
      <c r="K332" s="158" t="s">
        <v>157</v>
      </c>
      <c r="L332" s="158"/>
      <c r="M332" s="158"/>
      <c r="N332" s="158"/>
      <c r="O332" s="107">
        <v>3.81</v>
      </c>
    </row>
    <row r="333" spans="2:15" ht="12.75" customHeight="1">
      <c r="B333" s="47"/>
      <c r="C333" s="47"/>
      <c r="D333" s="47"/>
      <c r="E333" s="47"/>
      <c r="F333" s="47"/>
      <c r="G333" s="47"/>
      <c r="H333" s="47"/>
      <c r="I333" s="47"/>
      <c r="J333" s="47"/>
      <c r="K333" s="47"/>
      <c r="L333" s="47"/>
      <c r="M333" s="47"/>
      <c r="N333" s="47"/>
      <c r="O333" s="47"/>
    </row>
    <row r="334" spans="2:15" ht="12.75" customHeight="1">
      <c r="B334" s="152" t="s">
        <v>104</v>
      </c>
      <c r="C334" s="152"/>
      <c r="D334" s="152" t="s">
        <v>105</v>
      </c>
      <c r="E334" s="152"/>
      <c r="F334" s="152"/>
      <c r="G334" s="152"/>
      <c r="H334" s="152"/>
      <c r="I334" s="152"/>
      <c r="J334" s="152"/>
      <c r="K334" s="108" t="s">
        <v>106</v>
      </c>
      <c r="L334" s="109" t="s">
        <v>107</v>
      </c>
      <c r="M334" s="109" t="s">
        <v>108</v>
      </c>
      <c r="N334" s="109" t="s">
        <v>109</v>
      </c>
      <c r="O334" s="109" t="s">
        <v>110</v>
      </c>
    </row>
    <row r="335" spans="2:15" ht="12.75" customHeight="1">
      <c r="B335" s="47"/>
      <c r="C335" s="47"/>
      <c r="D335" s="153" t="s">
        <v>112</v>
      </c>
      <c r="E335" s="153"/>
      <c r="F335" s="153"/>
      <c r="G335" s="153"/>
      <c r="H335" s="153"/>
      <c r="I335" s="153"/>
      <c r="J335" s="153"/>
      <c r="K335" s="47"/>
      <c r="L335" s="47"/>
      <c r="M335" s="47"/>
      <c r="N335" s="47"/>
      <c r="O335" s="47"/>
    </row>
    <row r="336" spans="2:15" ht="12.75" customHeight="1">
      <c r="B336" s="154" t="s">
        <v>142</v>
      </c>
      <c r="C336" s="154"/>
      <c r="D336" s="155" t="s">
        <v>143</v>
      </c>
      <c r="E336" s="155"/>
      <c r="F336" s="155"/>
      <c r="G336" s="155"/>
      <c r="H336" s="155"/>
      <c r="I336" s="155"/>
      <c r="J336" s="155"/>
      <c r="K336" s="110" t="s">
        <v>144</v>
      </c>
      <c r="L336" s="111">
        <v>0.1</v>
      </c>
      <c r="M336" s="111">
        <v>1E-3</v>
      </c>
      <c r="N336" s="112">
        <v>36.78</v>
      </c>
      <c r="O336" s="112">
        <v>0.04</v>
      </c>
    </row>
    <row r="337" spans="2:15" ht="12.75" customHeight="1">
      <c r="B337" s="154" t="s">
        <v>147</v>
      </c>
      <c r="C337" s="154"/>
      <c r="D337" s="155" t="s">
        <v>148</v>
      </c>
      <c r="E337" s="155"/>
      <c r="F337" s="155"/>
      <c r="G337" s="155"/>
      <c r="H337" s="155"/>
      <c r="I337" s="155"/>
      <c r="J337" s="155"/>
      <c r="K337" s="110" t="s">
        <v>144</v>
      </c>
      <c r="L337" s="111">
        <v>1</v>
      </c>
      <c r="M337" s="111">
        <v>0.01</v>
      </c>
      <c r="N337" s="112">
        <v>19.73</v>
      </c>
      <c r="O337" s="112">
        <v>0.2</v>
      </c>
    </row>
    <row r="338" spans="2:15" ht="12.75" customHeight="1">
      <c r="B338" s="47"/>
      <c r="C338" s="47"/>
      <c r="D338" s="47"/>
      <c r="E338" s="47"/>
      <c r="F338" s="47"/>
      <c r="G338" s="47"/>
      <c r="H338" s="47"/>
      <c r="I338" s="47"/>
      <c r="J338" s="47"/>
      <c r="K338" s="47"/>
      <c r="L338" s="47"/>
      <c r="M338" s="47"/>
      <c r="N338" s="47"/>
      <c r="O338" s="113">
        <v>0.24</v>
      </c>
    </row>
    <row r="339" spans="2:15" ht="12.75" customHeight="1">
      <c r="B339" s="47"/>
      <c r="C339" s="47"/>
      <c r="D339" s="153" t="s">
        <v>128</v>
      </c>
      <c r="E339" s="153"/>
      <c r="F339" s="153"/>
      <c r="G339" s="153"/>
      <c r="H339" s="153"/>
      <c r="I339" s="153"/>
      <c r="J339" s="153"/>
      <c r="K339" s="47"/>
      <c r="L339" s="47"/>
      <c r="M339" s="47"/>
      <c r="N339" s="47"/>
      <c r="O339" s="47"/>
    </row>
    <row r="340" spans="2:15" ht="12.75" customHeight="1">
      <c r="B340" s="154" t="s">
        <v>338</v>
      </c>
      <c r="C340" s="154"/>
      <c r="D340" s="155" t="s">
        <v>210</v>
      </c>
      <c r="E340" s="155"/>
      <c r="F340" s="155"/>
      <c r="G340" s="155"/>
      <c r="H340" s="155"/>
      <c r="I340" s="155"/>
      <c r="J340" s="155"/>
      <c r="K340" s="110" t="s">
        <v>129</v>
      </c>
      <c r="L340" s="111">
        <v>1</v>
      </c>
      <c r="M340" s="111">
        <v>0.01</v>
      </c>
      <c r="N340" s="112">
        <v>355.64</v>
      </c>
      <c r="O340" s="112">
        <v>3.56</v>
      </c>
    </row>
    <row r="341" spans="2:15" ht="12.75" customHeight="1">
      <c r="B341" s="154" t="s">
        <v>153</v>
      </c>
      <c r="C341" s="154"/>
      <c r="D341" s="155" t="s">
        <v>154</v>
      </c>
      <c r="E341" s="155"/>
      <c r="F341" s="155"/>
      <c r="G341" s="155"/>
      <c r="H341" s="155"/>
      <c r="I341" s="155"/>
      <c r="J341" s="155"/>
      <c r="K341" s="110" t="s">
        <v>155</v>
      </c>
      <c r="L341" s="47"/>
      <c r="M341" s="111">
        <v>5</v>
      </c>
      <c r="N341" s="112">
        <v>0.24</v>
      </c>
      <c r="O341" s="112">
        <v>0.01</v>
      </c>
    </row>
    <row r="342" spans="2:15" ht="12.75" customHeight="1">
      <c r="B342" s="47"/>
      <c r="C342" s="47"/>
      <c r="D342" s="47"/>
      <c r="E342" s="47"/>
      <c r="F342" s="47"/>
      <c r="G342" s="47"/>
      <c r="H342" s="47"/>
      <c r="I342" s="47"/>
      <c r="J342" s="47"/>
      <c r="K342" s="47"/>
      <c r="L342" s="47"/>
      <c r="M342" s="47"/>
      <c r="N342" s="47"/>
      <c r="O342" s="113">
        <v>3.5700000000000003</v>
      </c>
    </row>
    <row r="343" spans="2:15" ht="12.75" customHeight="1">
      <c r="B343" s="47"/>
      <c r="C343" s="47"/>
      <c r="D343" s="47"/>
      <c r="E343" s="47"/>
      <c r="F343" s="47"/>
      <c r="G343" s="47"/>
      <c r="H343" s="47"/>
      <c r="I343" s="47"/>
      <c r="J343" s="47"/>
      <c r="K343" s="47"/>
      <c r="L343" s="47"/>
      <c r="M343" s="47"/>
      <c r="N343" s="47"/>
      <c r="O343" s="47"/>
    </row>
    <row r="344" spans="2:15" ht="12.75" customHeight="1">
      <c r="B344" s="156" t="s">
        <v>100</v>
      </c>
      <c r="C344" s="156"/>
      <c r="D344" s="47"/>
      <c r="E344" s="47"/>
      <c r="F344" s="47"/>
      <c r="G344" s="157" t="s">
        <v>609</v>
      </c>
      <c r="H344" s="157"/>
      <c r="I344" s="157"/>
      <c r="J344" s="157"/>
      <c r="K344" s="157"/>
      <c r="L344" s="157"/>
      <c r="M344" s="157"/>
      <c r="N344" s="157"/>
      <c r="O344" s="157"/>
    </row>
    <row r="345" spans="2:15" ht="12.75" customHeight="1">
      <c r="B345" s="154" t="s">
        <v>101</v>
      </c>
      <c r="C345" s="154"/>
      <c r="D345" s="152" t="s">
        <v>156</v>
      </c>
      <c r="E345" s="152"/>
      <c r="F345" s="105" t="s">
        <v>102</v>
      </c>
      <c r="G345" s="106">
        <v>6</v>
      </c>
      <c r="H345" s="105" t="s">
        <v>103</v>
      </c>
      <c r="I345" s="159">
        <v>6</v>
      </c>
      <c r="J345" s="159"/>
      <c r="K345" s="158" t="s">
        <v>157</v>
      </c>
      <c r="L345" s="158"/>
      <c r="M345" s="158"/>
      <c r="N345" s="158"/>
      <c r="O345" s="107">
        <v>82.87</v>
      </c>
    </row>
    <row r="346" spans="2:15" ht="12.75" customHeight="1">
      <c r="B346" s="47"/>
      <c r="C346" s="47"/>
      <c r="D346" s="47"/>
      <c r="E346" s="47"/>
      <c r="F346" s="47"/>
      <c r="G346" s="47"/>
      <c r="H346" s="47"/>
      <c r="I346" s="47"/>
      <c r="J346" s="47"/>
      <c r="K346" s="47"/>
      <c r="L346" s="47"/>
      <c r="M346" s="47"/>
      <c r="N346" s="47"/>
      <c r="O346" s="47"/>
    </row>
    <row r="347" spans="2:15" ht="12.75" customHeight="1">
      <c r="B347" s="152" t="s">
        <v>104</v>
      </c>
      <c r="C347" s="152"/>
      <c r="D347" s="152" t="s">
        <v>105</v>
      </c>
      <c r="E347" s="152"/>
      <c r="F347" s="152"/>
      <c r="G347" s="152"/>
      <c r="H347" s="152"/>
      <c r="I347" s="152"/>
      <c r="J347" s="152"/>
      <c r="K347" s="108" t="s">
        <v>106</v>
      </c>
      <c r="L347" s="109" t="s">
        <v>107</v>
      </c>
      <c r="M347" s="109" t="s">
        <v>108</v>
      </c>
      <c r="N347" s="109" t="s">
        <v>109</v>
      </c>
      <c r="O347" s="109" t="s">
        <v>110</v>
      </c>
    </row>
    <row r="348" spans="2:15" ht="12.75" customHeight="1">
      <c r="B348" s="47"/>
      <c r="C348" s="47"/>
      <c r="D348" s="153" t="s">
        <v>112</v>
      </c>
      <c r="E348" s="153"/>
      <c r="F348" s="153"/>
      <c r="G348" s="153"/>
      <c r="H348" s="153"/>
      <c r="I348" s="153"/>
      <c r="J348" s="153"/>
      <c r="K348" s="47"/>
      <c r="L348" s="47"/>
      <c r="M348" s="47"/>
      <c r="N348" s="47"/>
      <c r="O348" s="47"/>
    </row>
    <row r="349" spans="2:15" ht="12.75" customHeight="1">
      <c r="B349" s="154" t="s">
        <v>147</v>
      </c>
      <c r="C349" s="154"/>
      <c r="D349" s="155" t="s">
        <v>148</v>
      </c>
      <c r="E349" s="155"/>
      <c r="F349" s="155"/>
      <c r="G349" s="155"/>
      <c r="H349" s="155"/>
      <c r="I349" s="155"/>
      <c r="J349" s="155"/>
      <c r="K349" s="110" t="s">
        <v>144</v>
      </c>
      <c r="L349" s="111">
        <v>3</v>
      </c>
      <c r="M349" s="111">
        <v>4</v>
      </c>
      <c r="N349" s="112">
        <v>19.73</v>
      </c>
      <c r="O349" s="112">
        <v>78.92</v>
      </c>
    </row>
    <row r="350" spans="2:15" ht="12.75" customHeight="1">
      <c r="B350" s="47"/>
      <c r="C350" s="47"/>
      <c r="D350" s="47"/>
      <c r="E350" s="47"/>
      <c r="F350" s="47"/>
      <c r="G350" s="47"/>
      <c r="H350" s="47"/>
      <c r="I350" s="47"/>
      <c r="J350" s="47"/>
      <c r="K350" s="47"/>
      <c r="L350" s="47"/>
      <c r="M350" s="47"/>
      <c r="N350" s="47"/>
      <c r="O350" s="113">
        <v>78.92</v>
      </c>
    </row>
    <row r="351" spans="2:15" ht="12.75" customHeight="1">
      <c r="B351" s="47"/>
      <c r="C351" s="47"/>
      <c r="D351" s="153" t="s">
        <v>128</v>
      </c>
      <c r="E351" s="153"/>
      <c r="F351" s="153"/>
      <c r="G351" s="153"/>
      <c r="H351" s="153"/>
      <c r="I351" s="153"/>
      <c r="J351" s="153"/>
      <c r="K351" s="47"/>
      <c r="L351" s="47"/>
      <c r="M351" s="47"/>
      <c r="N351" s="47"/>
      <c r="O351" s="47"/>
    </row>
    <row r="352" spans="2:15" ht="12.75" customHeight="1">
      <c r="B352" s="154" t="s">
        <v>153</v>
      </c>
      <c r="C352" s="154"/>
      <c r="D352" s="155" t="s">
        <v>154</v>
      </c>
      <c r="E352" s="155"/>
      <c r="F352" s="155"/>
      <c r="G352" s="155"/>
      <c r="H352" s="155"/>
      <c r="I352" s="155"/>
      <c r="J352" s="155"/>
      <c r="K352" s="110" t="s">
        <v>155</v>
      </c>
      <c r="L352" s="47"/>
      <c r="M352" s="111">
        <v>5</v>
      </c>
      <c r="N352" s="112">
        <v>78.92</v>
      </c>
      <c r="O352" s="112">
        <v>3.95</v>
      </c>
    </row>
    <row r="353" spans="2:15" ht="12.75" customHeight="1">
      <c r="B353" s="47"/>
      <c r="C353" s="47"/>
      <c r="D353" s="47"/>
      <c r="E353" s="47"/>
      <c r="F353" s="47"/>
      <c r="G353" s="47"/>
      <c r="H353" s="47"/>
      <c r="I353" s="47"/>
      <c r="J353" s="47"/>
      <c r="K353" s="47"/>
      <c r="L353" s="47"/>
      <c r="M353" s="47"/>
      <c r="N353" s="47"/>
      <c r="O353" s="113">
        <v>3.95</v>
      </c>
    </row>
    <row r="354" spans="2:15" ht="12.75" customHeight="1">
      <c r="B354" s="47"/>
      <c r="C354" s="47"/>
      <c r="D354" s="47"/>
      <c r="E354" s="47"/>
      <c r="F354" s="47"/>
      <c r="G354" s="47"/>
      <c r="H354" s="47"/>
      <c r="I354" s="47"/>
      <c r="J354" s="47"/>
      <c r="K354" s="47"/>
      <c r="L354" s="47"/>
      <c r="M354" s="47"/>
      <c r="N354" s="47"/>
      <c r="O354" s="47"/>
    </row>
    <row r="355" spans="2:15" ht="12.75" customHeight="1">
      <c r="B355" s="156" t="s">
        <v>100</v>
      </c>
      <c r="C355" s="156"/>
      <c r="D355" s="47"/>
      <c r="E355" s="47"/>
      <c r="F355" s="47"/>
      <c r="G355" s="157" t="s">
        <v>159</v>
      </c>
      <c r="H355" s="157"/>
      <c r="I355" s="157"/>
      <c r="J355" s="157"/>
      <c r="K355" s="157"/>
      <c r="L355" s="157"/>
      <c r="M355" s="157"/>
      <c r="N355" s="157"/>
      <c r="O355" s="157"/>
    </row>
    <row r="356" spans="2:15" ht="12.75" customHeight="1">
      <c r="B356" s="154" t="s">
        <v>101</v>
      </c>
      <c r="C356" s="154"/>
      <c r="D356" s="152" t="s">
        <v>156</v>
      </c>
      <c r="E356" s="152"/>
      <c r="F356" s="105" t="s">
        <v>102</v>
      </c>
      <c r="G356" s="106">
        <v>75.72</v>
      </c>
      <c r="H356" s="105" t="s">
        <v>103</v>
      </c>
      <c r="I356" s="159">
        <v>75.72</v>
      </c>
      <c r="J356" s="159"/>
      <c r="K356" s="158" t="s">
        <v>157</v>
      </c>
      <c r="L356" s="158"/>
      <c r="M356" s="158"/>
      <c r="N356" s="158"/>
      <c r="O356" s="107">
        <v>21.93</v>
      </c>
    </row>
    <row r="357" spans="2:15" ht="12.75" customHeight="1">
      <c r="B357" s="47"/>
      <c r="C357" s="47"/>
      <c r="D357" s="47"/>
      <c r="E357" s="47"/>
      <c r="F357" s="47"/>
      <c r="G357" s="47"/>
      <c r="H357" s="47"/>
      <c r="I357" s="47"/>
      <c r="J357" s="47"/>
      <c r="K357" s="47"/>
      <c r="L357" s="47"/>
      <c r="M357" s="47"/>
      <c r="N357" s="47"/>
      <c r="O357" s="47"/>
    </row>
    <row r="358" spans="2:15" ht="12.75" customHeight="1">
      <c r="B358" s="152" t="s">
        <v>104</v>
      </c>
      <c r="C358" s="152"/>
      <c r="D358" s="152" t="s">
        <v>105</v>
      </c>
      <c r="E358" s="152"/>
      <c r="F358" s="152"/>
      <c r="G358" s="152"/>
      <c r="H358" s="152"/>
      <c r="I358" s="152"/>
      <c r="J358" s="152"/>
      <c r="K358" s="108" t="s">
        <v>106</v>
      </c>
      <c r="L358" s="109" t="s">
        <v>107</v>
      </c>
      <c r="M358" s="109" t="s">
        <v>108</v>
      </c>
      <c r="N358" s="109" t="s">
        <v>109</v>
      </c>
      <c r="O358" s="109" t="s">
        <v>110</v>
      </c>
    </row>
    <row r="359" spans="2:15" ht="12.75" customHeight="1">
      <c r="B359" s="47"/>
      <c r="C359" s="47"/>
      <c r="D359" s="153" t="s">
        <v>112</v>
      </c>
      <c r="E359" s="153"/>
      <c r="F359" s="153"/>
      <c r="G359" s="153"/>
      <c r="H359" s="153"/>
      <c r="I359" s="153"/>
      <c r="J359" s="153"/>
      <c r="K359" s="47"/>
      <c r="L359" s="47"/>
      <c r="M359" s="47"/>
      <c r="N359" s="47"/>
      <c r="O359" s="47"/>
    </row>
    <row r="360" spans="2:15" ht="12.75" customHeight="1">
      <c r="B360" s="154" t="s">
        <v>147</v>
      </c>
      <c r="C360" s="154"/>
      <c r="D360" s="155" t="s">
        <v>148</v>
      </c>
      <c r="E360" s="155"/>
      <c r="F360" s="155"/>
      <c r="G360" s="155"/>
      <c r="H360" s="155"/>
      <c r="I360" s="155"/>
      <c r="J360" s="155"/>
      <c r="K360" s="110" t="s">
        <v>144</v>
      </c>
      <c r="L360" s="111">
        <v>0.25</v>
      </c>
      <c r="M360" s="111">
        <v>2.6400000000000003E-2</v>
      </c>
      <c r="N360" s="112">
        <v>19.73</v>
      </c>
      <c r="O360" s="112">
        <v>0.52</v>
      </c>
    </row>
    <row r="361" spans="2:15" ht="12.75" customHeight="1">
      <c r="B361" s="47"/>
      <c r="C361" s="47"/>
      <c r="D361" s="47"/>
      <c r="E361" s="47"/>
      <c r="F361" s="47"/>
      <c r="G361" s="47"/>
      <c r="H361" s="47"/>
      <c r="I361" s="47"/>
      <c r="J361" s="47"/>
      <c r="K361" s="47"/>
      <c r="L361" s="47"/>
      <c r="M361" s="47"/>
      <c r="N361" s="47"/>
      <c r="O361" s="113">
        <v>0.52</v>
      </c>
    </row>
    <row r="362" spans="2:15" ht="12.75" customHeight="1">
      <c r="B362" s="47"/>
      <c r="C362" s="47"/>
      <c r="D362" s="153" t="s">
        <v>128</v>
      </c>
      <c r="E362" s="153"/>
      <c r="F362" s="153"/>
      <c r="G362" s="153"/>
      <c r="H362" s="153"/>
      <c r="I362" s="153"/>
      <c r="J362" s="153"/>
      <c r="K362" s="47"/>
      <c r="L362" s="47"/>
      <c r="M362" s="47"/>
      <c r="N362" s="47"/>
      <c r="O362" s="47"/>
    </row>
    <row r="363" spans="2:15" ht="12.75" customHeight="1">
      <c r="B363" s="154" t="s">
        <v>163</v>
      </c>
      <c r="C363" s="154"/>
      <c r="D363" s="155" t="s">
        <v>164</v>
      </c>
      <c r="E363" s="155"/>
      <c r="F363" s="155"/>
      <c r="G363" s="155"/>
      <c r="H363" s="155"/>
      <c r="I363" s="155"/>
      <c r="J363" s="155"/>
      <c r="K363" s="110" t="s">
        <v>129</v>
      </c>
      <c r="L363" s="111">
        <v>1</v>
      </c>
      <c r="M363" s="111">
        <v>0.1057</v>
      </c>
      <c r="N363" s="112">
        <v>202.59</v>
      </c>
      <c r="O363" s="112">
        <v>21.41</v>
      </c>
    </row>
    <row r="364" spans="2:15" ht="12.75" customHeight="1">
      <c r="B364" s="47"/>
      <c r="C364" s="47"/>
      <c r="D364" s="47"/>
      <c r="E364" s="47"/>
      <c r="F364" s="47"/>
      <c r="G364" s="47"/>
      <c r="H364" s="47"/>
      <c r="I364" s="47"/>
      <c r="J364" s="47"/>
      <c r="K364" s="47"/>
      <c r="L364" s="47"/>
      <c r="M364" s="47"/>
      <c r="N364" s="47"/>
      <c r="O364" s="113">
        <v>21.41</v>
      </c>
    </row>
    <row r="365" spans="2:15" ht="12.75" customHeight="1">
      <c r="B365" s="47"/>
      <c r="C365" s="47"/>
      <c r="D365" s="47"/>
      <c r="E365" s="47"/>
      <c r="F365" s="47"/>
      <c r="G365" s="47"/>
      <c r="H365" s="47"/>
      <c r="I365" s="47"/>
      <c r="J365" s="47"/>
      <c r="K365" s="47"/>
      <c r="L365" s="47"/>
      <c r="M365" s="47"/>
      <c r="N365" s="47"/>
      <c r="O365" s="47"/>
    </row>
    <row r="366" spans="2:15" ht="12.75" customHeight="1">
      <c r="B366" s="156" t="s">
        <v>100</v>
      </c>
      <c r="C366" s="156"/>
      <c r="D366" s="47"/>
      <c r="E366" s="47"/>
      <c r="F366" s="47"/>
      <c r="G366" s="157" t="s">
        <v>574</v>
      </c>
      <c r="H366" s="157"/>
      <c r="I366" s="157"/>
      <c r="J366" s="157"/>
      <c r="K366" s="157"/>
      <c r="L366" s="157"/>
      <c r="M366" s="157"/>
      <c r="N366" s="157"/>
      <c r="O366" s="157"/>
    </row>
    <row r="367" spans="2:15" ht="12.75" customHeight="1">
      <c r="B367" s="154" t="s">
        <v>101</v>
      </c>
      <c r="C367" s="154"/>
      <c r="D367" s="152" t="s">
        <v>156</v>
      </c>
      <c r="E367" s="152"/>
      <c r="F367" s="105" t="s">
        <v>102</v>
      </c>
      <c r="G367" s="106">
        <v>240</v>
      </c>
      <c r="H367" s="105" t="s">
        <v>103</v>
      </c>
      <c r="I367" s="159">
        <v>240</v>
      </c>
      <c r="J367" s="159"/>
      <c r="K367" s="158" t="s">
        <v>157</v>
      </c>
      <c r="L367" s="158"/>
      <c r="M367" s="158"/>
      <c r="N367" s="158"/>
      <c r="O367" s="107">
        <v>20.5</v>
      </c>
    </row>
    <row r="368" spans="2:15" ht="12.75" customHeight="1">
      <c r="B368" s="47"/>
      <c r="C368" s="47"/>
      <c r="D368" s="47"/>
      <c r="E368" s="47"/>
      <c r="F368" s="47"/>
      <c r="G368" s="47"/>
      <c r="H368" s="47"/>
      <c r="I368" s="47"/>
      <c r="J368" s="47"/>
      <c r="K368" s="47"/>
      <c r="L368" s="47"/>
      <c r="M368" s="47"/>
      <c r="N368" s="47"/>
      <c r="O368" s="47"/>
    </row>
    <row r="369" spans="2:15" ht="12.75" customHeight="1">
      <c r="B369" s="152" t="s">
        <v>104</v>
      </c>
      <c r="C369" s="152"/>
      <c r="D369" s="152" t="s">
        <v>105</v>
      </c>
      <c r="E369" s="152"/>
      <c r="F369" s="152"/>
      <c r="G369" s="152"/>
      <c r="H369" s="152"/>
      <c r="I369" s="152"/>
      <c r="J369" s="152"/>
      <c r="K369" s="108" t="s">
        <v>106</v>
      </c>
      <c r="L369" s="109" t="s">
        <v>107</v>
      </c>
      <c r="M369" s="109" t="s">
        <v>108</v>
      </c>
      <c r="N369" s="109" t="s">
        <v>109</v>
      </c>
      <c r="O369" s="109" t="s">
        <v>110</v>
      </c>
    </row>
    <row r="370" spans="2:15" ht="12.75" customHeight="1">
      <c r="B370" s="47"/>
      <c r="C370" s="47"/>
      <c r="D370" s="153" t="s">
        <v>112</v>
      </c>
      <c r="E370" s="153"/>
      <c r="F370" s="153"/>
      <c r="G370" s="153"/>
      <c r="H370" s="153"/>
      <c r="I370" s="153"/>
      <c r="J370" s="153"/>
      <c r="K370" s="47"/>
      <c r="L370" s="47"/>
      <c r="M370" s="47"/>
      <c r="N370" s="47"/>
      <c r="O370" s="47"/>
    </row>
    <row r="371" spans="2:15" ht="12.75" customHeight="1">
      <c r="B371" s="154" t="s">
        <v>142</v>
      </c>
      <c r="C371" s="154"/>
      <c r="D371" s="155" t="s">
        <v>143</v>
      </c>
      <c r="E371" s="155"/>
      <c r="F371" s="155"/>
      <c r="G371" s="155"/>
      <c r="H371" s="155"/>
      <c r="I371" s="155"/>
      <c r="J371" s="155"/>
      <c r="K371" s="110" t="s">
        <v>144</v>
      </c>
      <c r="L371" s="111">
        <v>0.2</v>
      </c>
      <c r="M371" s="111">
        <v>6.7000000000000002E-3</v>
      </c>
      <c r="N371" s="112">
        <v>36.78</v>
      </c>
      <c r="O371" s="112">
        <v>0.25</v>
      </c>
    </row>
    <row r="372" spans="2:15" ht="12.75" customHeight="1">
      <c r="B372" s="154" t="s">
        <v>145</v>
      </c>
      <c r="C372" s="154"/>
      <c r="D372" s="155" t="s">
        <v>146</v>
      </c>
      <c r="E372" s="155"/>
      <c r="F372" s="155"/>
      <c r="G372" s="155"/>
      <c r="H372" s="155"/>
      <c r="I372" s="155"/>
      <c r="J372" s="155"/>
      <c r="K372" s="110" t="s">
        <v>144</v>
      </c>
      <c r="L372" s="111">
        <v>1</v>
      </c>
      <c r="M372" s="111">
        <v>3.3300000000000003E-2</v>
      </c>
      <c r="N372" s="112">
        <v>21.96</v>
      </c>
      <c r="O372" s="112">
        <v>0.73</v>
      </c>
    </row>
    <row r="373" spans="2:15" ht="12.75" customHeight="1">
      <c r="B373" s="154" t="s">
        <v>147</v>
      </c>
      <c r="C373" s="154"/>
      <c r="D373" s="155" t="s">
        <v>148</v>
      </c>
      <c r="E373" s="155"/>
      <c r="F373" s="155"/>
      <c r="G373" s="155"/>
      <c r="H373" s="155"/>
      <c r="I373" s="155"/>
      <c r="J373" s="155"/>
      <c r="K373" s="110" t="s">
        <v>144</v>
      </c>
      <c r="L373" s="111">
        <v>1</v>
      </c>
      <c r="M373" s="111">
        <v>3.3300000000000003E-2</v>
      </c>
      <c r="N373" s="112">
        <v>19.73</v>
      </c>
      <c r="O373" s="112">
        <v>0.66</v>
      </c>
    </row>
    <row r="374" spans="2:15" ht="12.75" customHeight="1">
      <c r="B374" s="47"/>
      <c r="C374" s="47"/>
      <c r="D374" s="47"/>
      <c r="E374" s="47"/>
      <c r="F374" s="47"/>
      <c r="G374" s="47"/>
      <c r="H374" s="47"/>
      <c r="I374" s="47"/>
      <c r="J374" s="47"/>
      <c r="K374" s="47"/>
      <c r="L374" s="47"/>
      <c r="M374" s="47"/>
      <c r="N374" s="47"/>
      <c r="O374" s="113">
        <v>1.6400000000000001</v>
      </c>
    </row>
    <row r="375" spans="2:15" ht="12.75" customHeight="1">
      <c r="B375" s="47"/>
      <c r="C375" s="47"/>
      <c r="D375" s="153" t="s">
        <v>128</v>
      </c>
      <c r="E375" s="153"/>
      <c r="F375" s="153"/>
      <c r="G375" s="153"/>
      <c r="H375" s="153"/>
      <c r="I375" s="153"/>
      <c r="J375" s="153"/>
      <c r="K375" s="47"/>
      <c r="L375" s="47"/>
      <c r="M375" s="47"/>
      <c r="N375" s="47"/>
      <c r="O375" s="47"/>
    </row>
    <row r="376" spans="2:15" ht="12.75" customHeight="1">
      <c r="B376" s="154" t="s">
        <v>168</v>
      </c>
      <c r="C376" s="154"/>
      <c r="D376" s="155" t="s">
        <v>169</v>
      </c>
      <c r="E376" s="155"/>
      <c r="F376" s="155"/>
      <c r="G376" s="155"/>
      <c r="H376" s="155"/>
      <c r="I376" s="155"/>
      <c r="J376" s="155"/>
      <c r="K376" s="110" t="s">
        <v>129</v>
      </c>
      <c r="L376" s="111">
        <v>1</v>
      </c>
      <c r="M376" s="111">
        <v>3.3300000000000003E-2</v>
      </c>
      <c r="N376" s="112">
        <v>297.75</v>
      </c>
      <c r="O376" s="112">
        <v>9.92</v>
      </c>
    </row>
    <row r="377" spans="2:15" ht="12.75" customHeight="1">
      <c r="B377" s="154" t="s">
        <v>334</v>
      </c>
      <c r="C377" s="154"/>
      <c r="D377" s="156" t="s">
        <v>158</v>
      </c>
      <c r="E377" s="156"/>
      <c r="F377" s="156"/>
      <c r="G377" s="156"/>
      <c r="H377" s="156"/>
      <c r="I377" s="156"/>
      <c r="J377" s="156"/>
      <c r="K377" s="110" t="s">
        <v>129</v>
      </c>
      <c r="L377" s="111">
        <v>1</v>
      </c>
      <c r="M377" s="111">
        <v>3.3300000000000003E-2</v>
      </c>
      <c r="N377" s="112">
        <v>200.42000000000002</v>
      </c>
      <c r="O377" s="112">
        <v>6.67</v>
      </c>
    </row>
    <row r="378" spans="2:15" ht="12.75" customHeight="1">
      <c r="B378" s="47"/>
      <c r="C378" s="47"/>
      <c r="D378" s="156"/>
      <c r="E378" s="156"/>
      <c r="F378" s="156"/>
      <c r="G378" s="156"/>
      <c r="H378" s="156"/>
      <c r="I378" s="156"/>
      <c r="J378" s="156"/>
      <c r="K378" s="47"/>
      <c r="L378" s="47"/>
      <c r="M378" s="47"/>
      <c r="N378" s="47"/>
      <c r="O378" s="47"/>
    </row>
    <row r="379" spans="2:15" ht="12.75" customHeight="1">
      <c r="B379" s="154" t="s">
        <v>153</v>
      </c>
      <c r="C379" s="154"/>
      <c r="D379" s="155" t="s">
        <v>154</v>
      </c>
      <c r="E379" s="155"/>
      <c r="F379" s="155"/>
      <c r="G379" s="155"/>
      <c r="H379" s="155"/>
      <c r="I379" s="155"/>
      <c r="J379" s="155"/>
      <c r="K379" s="110" t="s">
        <v>155</v>
      </c>
      <c r="L379" s="47"/>
      <c r="M379" s="111">
        <v>5</v>
      </c>
      <c r="N379" s="112">
        <v>1.6400000000000001</v>
      </c>
      <c r="O379" s="112">
        <v>0.08</v>
      </c>
    </row>
    <row r="380" spans="2:15" ht="12.75" customHeight="1">
      <c r="B380" s="47"/>
      <c r="C380" s="47"/>
      <c r="D380" s="47"/>
      <c r="E380" s="47"/>
      <c r="F380" s="47"/>
      <c r="G380" s="47"/>
      <c r="H380" s="47"/>
      <c r="I380" s="47"/>
      <c r="J380" s="47"/>
      <c r="K380" s="47"/>
      <c r="L380" s="47"/>
      <c r="M380" s="47"/>
      <c r="N380" s="47"/>
      <c r="O380" s="113">
        <v>16.670000000000002</v>
      </c>
    </row>
    <row r="381" spans="2:15" ht="12.75" customHeight="1">
      <c r="B381" s="47"/>
      <c r="C381" s="47"/>
      <c r="D381" s="153" t="s">
        <v>111</v>
      </c>
      <c r="E381" s="153"/>
      <c r="F381" s="153"/>
      <c r="G381" s="153"/>
      <c r="H381" s="153"/>
      <c r="I381" s="153"/>
      <c r="J381" s="153"/>
      <c r="K381" s="47"/>
      <c r="L381" s="47"/>
      <c r="M381" s="47"/>
      <c r="N381" s="47"/>
      <c r="O381" s="47"/>
    </row>
    <row r="382" spans="2:15" ht="12.75" customHeight="1">
      <c r="B382" s="154" t="s">
        <v>335</v>
      </c>
      <c r="C382" s="154"/>
      <c r="D382" s="155" t="s">
        <v>159</v>
      </c>
      <c r="E382" s="155"/>
      <c r="F382" s="155"/>
      <c r="G382" s="155"/>
      <c r="H382" s="155"/>
      <c r="I382" s="155"/>
      <c r="J382" s="155"/>
      <c r="K382" s="110" t="s">
        <v>66</v>
      </c>
      <c r="L382" s="47"/>
      <c r="M382" s="111">
        <v>0.1</v>
      </c>
      <c r="N382" s="112">
        <v>21.93</v>
      </c>
      <c r="O382" s="112">
        <v>2.19</v>
      </c>
    </row>
    <row r="383" spans="2:15" ht="12.75" customHeight="1">
      <c r="B383" s="47"/>
      <c r="C383" s="47"/>
      <c r="D383" s="47"/>
      <c r="E383" s="47"/>
      <c r="F383" s="47"/>
      <c r="G383" s="47"/>
      <c r="H383" s="47"/>
      <c r="I383" s="47"/>
      <c r="J383" s="47"/>
      <c r="K383" s="47"/>
      <c r="L383" s="47"/>
      <c r="M383" s="47"/>
      <c r="N383" s="47"/>
      <c r="O383" s="113">
        <v>2.19</v>
      </c>
    </row>
    <row r="384" spans="2:15" ht="12.75" customHeight="1">
      <c r="B384" s="47"/>
      <c r="C384" s="47"/>
      <c r="D384" s="47"/>
      <c r="E384" s="47"/>
      <c r="F384" s="47"/>
      <c r="G384" s="47"/>
      <c r="H384" s="47"/>
      <c r="I384" s="47"/>
      <c r="J384" s="47"/>
      <c r="K384" s="47"/>
      <c r="L384" s="47"/>
      <c r="M384" s="47"/>
      <c r="N384" s="47"/>
      <c r="O384" s="47"/>
    </row>
    <row r="385" spans="2:15" ht="12.75" customHeight="1">
      <c r="B385" s="156" t="s">
        <v>100</v>
      </c>
      <c r="C385" s="156"/>
      <c r="D385" s="47"/>
      <c r="E385" s="47"/>
      <c r="F385" s="47"/>
      <c r="G385" s="157" t="s">
        <v>549</v>
      </c>
      <c r="H385" s="157"/>
      <c r="I385" s="157"/>
      <c r="J385" s="157"/>
      <c r="K385" s="157"/>
      <c r="L385" s="157"/>
      <c r="M385" s="157"/>
      <c r="N385" s="157"/>
      <c r="O385" s="157"/>
    </row>
    <row r="386" spans="2:15" ht="12.75" customHeight="1">
      <c r="B386" s="154" t="s">
        <v>101</v>
      </c>
      <c r="C386" s="154"/>
      <c r="D386" s="152" t="s">
        <v>156</v>
      </c>
      <c r="E386" s="152"/>
      <c r="F386" s="105" t="s">
        <v>102</v>
      </c>
      <c r="G386" s="106">
        <v>18</v>
      </c>
      <c r="H386" s="105" t="s">
        <v>103</v>
      </c>
      <c r="I386" s="159">
        <v>18</v>
      </c>
      <c r="J386" s="159"/>
      <c r="K386" s="158" t="s">
        <v>157</v>
      </c>
      <c r="L386" s="158"/>
      <c r="M386" s="158"/>
      <c r="N386" s="158"/>
      <c r="O386" s="107">
        <v>569.99</v>
      </c>
    </row>
    <row r="387" spans="2:15" ht="12.75" customHeight="1">
      <c r="B387" s="47"/>
      <c r="C387" s="47"/>
      <c r="D387" s="47"/>
      <c r="E387" s="47"/>
      <c r="F387" s="47"/>
      <c r="G387" s="47"/>
      <c r="H387" s="47"/>
      <c r="I387" s="47"/>
      <c r="J387" s="47"/>
      <c r="K387" s="47"/>
      <c r="L387" s="47"/>
      <c r="M387" s="47"/>
      <c r="N387" s="47"/>
      <c r="O387" s="47"/>
    </row>
    <row r="388" spans="2:15" ht="12.75" customHeight="1">
      <c r="B388" s="152" t="s">
        <v>104</v>
      </c>
      <c r="C388" s="152"/>
      <c r="D388" s="152" t="s">
        <v>105</v>
      </c>
      <c r="E388" s="152"/>
      <c r="F388" s="152"/>
      <c r="G388" s="152"/>
      <c r="H388" s="152"/>
      <c r="I388" s="152"/>
      <c r="J388" s="152"/>
      <c r="K388" s="108" t="s">
        <v>106</v>
      </c>
      <c r="L388" s="109" t="s">
        <v>107</v>
      </c>
      <c r="M388" s="109" t="s">
        <v>108</v>
      </c>
      <c r="N388" s="109" t="s">
        <v>109</v>
      </c>
      <c r="O388" s="109" t="s">
        <v>110</v>
      </c>
    </row>
    <row r="389" spans="2:15" ht="12.75" customHeight="1">
      <c r="B389" s="47"/>
      <c r="C389" s="47"/>
      <c r="D389" s="153" t="s">
        <v>111</v>
      </c>
      <c r="E389" s="153"/>
      <c r="F389" s="153"/>
      <c r="G389" s="153"/>
      <c r="H389" s="153"/>
      <c r="I389" s="153"/>
      <c r="J389" s="153"/>
      <c r="K389" s="47"/>
      <c r="L389" s="47"/>
      <c r="M389" s="47"/>
      <c r="N389" s="47"/>
      <c r="O389" s="47"/>
    </row>
    <row r="390" spans="2:15" ht="12.75" customHeight="1">
      <c r="B390" s="154" t="s">
        <v>610</v>
      </c>
      <c r="C390" s="154"/>
      <c r="D390" s="155" t="s">
        <v>608</v>
      </c>
      <c r="E390" s="155"/>
      <c r="F390" s="155"/>
      <c r="G390" s="155"/>
      <c r="H390" s="155"/>
      <c r="I390" s="155"/>
      <c r="J390" s="155"/>
      <c r="K390" s="110" t="s">
        <v>66</v>
      </c>
      <c r="L390" s="47"/>
      <c r="M390" s="111">
        <v>1.05</v>
      </c>
      <c r="N390" s="112">
        <v>502.47</v>
      </c>
      <c r="O390" s="112">
        <v>527.59</v>
      </c>
    </row>
    <row r="391" spans="2:15" ht="12.75" customHeight="1">
      <c r="B391" s="154" t="s">
        <v>520</v>
      </c>
      <c r="C391" s="154"/>
      <c r="D391" s="155" t="s">
        <v>521</v>
      </c>
      <c r="E391" s="155"/>
      <c r="F391" s="155"/>
      <c r="G391" s="155"/>
      <c r="H391" s="155"/>
      <c r="I391" s="155"/>
      <c r="J391" s="155"/>
      <c r="K391" s="110" t="s">
        <v>66</v>
      </c>
      <c r="L391" s="47"/>
      <c r="M391" s="111">
        <v>1</v>
      </c>
      <c r="N391" s="112">
        <v>42.4</v>
      </c>
      <c r="O391" s="112">
        <v>42.4</v>
      </c>
    </row>
    <row r="392" spans="2:15" ht="12.75" customHeight="1">
      <c r="B392" s="47"/>
      <c r="C392" s="47"/>
      <c r="D392" s="47"/>
      <c r="E392" s="47"/>
      <c r="F392" s="47"/>
      <c r="G392" s="47"/>
      <c r="H392" s="47"/>
      <c r="I392" s="47"/>
      <c r="J392" s="47"/>
      <c r="K392" s="47"/>
      <c r="L392" s="47"/>
      <c r="M392" s="47"/>
      <c r="N392" s="47"/>
      <c r="O392" s="113">
        <v>569.99</v>
      </c>
    </row>
    <row r="393" spans="2:15" ht="12.75" customHeight="1">
      <c r="B393" s="47"/>
      <c r="C393" s="47"/>
      <c r="D393" s="47"/>
      <c r="E393" s="47"/>
      <c r="F393" s="47"/>
      <c r="G393" s="47"/>
      <c r="H393" s="47"/>
      <c r="I393" s="47"/>
      <c r="J393" s="47"/>
      <c r="K393" s="47"/>
      <c r="L393" s="47"/>
      <c r="M393" s="47"/>
      <c r="N393" s="47"/>
      <c r="O393" s="47"/>
    </row>
    <row r="394" spans="2:15" ht="12.75" customHeight="1">
      <c r="B394" s="156" t="s">
        <v>100</v>
      </c>
      <c r="C394" s="156"/>
      <c r="D394" s="47"/>
      <c r="E394" s="47"/>
      <c r="F394" s="47"/>
      <c r="G394" s="157" t="s">
        <v>560</v>
      </c>
      <c r="H394" s="157"/>
      <c r="I394" s="157"/>
      <c r="J394" s="157"/>
      <c r="K394" s="157"/>
      <c r="L394" s="157"/>
      <c r="M394" s="157"/>
      <c r="N394" s="157"/>
      <c r="O394" s="157"/>
    </row>
    <row r="395" spans="2:15" ht="12.75" customHeight="1">
      <c r="B395" s="154" t="s">
        <v>101</v>
      </c>
      <c r="C395" s="154"/>
      <c r="D395" s="152" t="s">
        <v>156</v>
      </c>
      <c r="E395" s="152"/>
      <c r="F395" s="105" t="s">
        <v>102</v>
      </c>
      <c r="G395" s="106">
        <v>18</v>
      </c>
      <c r="H395" s="105" t="s">
        <v>103</v>
      </c>
      <c r="I395" s="159">
        <v>18</v>
      </c>
      <c r="J395" s="159"/>
      <c r="K395" s="158" t="s">
        <v>157</v>
      </c>
      <c r="L395" s="158"/>
      <c r="M395" s="158"/>
      <c r="N395" s="158"/>
      <c r="O395" s="107">
        <v>432.82</v>
      </c>
    </row>
    <row r="396" spans="2:15" ht="12.75" customHeight="1">
      <c r="B396" s="47"/>
      <c r="C396" s="47"/>
      <c r="D396" s="47"/>
      <c r="E396" s="47"/>
      <c r="F396" s="47"/>
      <c r="G396" s="47"/>
      <c r="H396" s="47"/>
      <c r="I396" s="47"/>
      <c r="J396" s="47"/>
      <c r="K396" s="47"/>
      <c r="L396" s="47"/>
      <c r="M396" s="47"/>
      <c r="N396" s="47"/>
      <c r="O396" s="47"/>
    </row>
    <row r="397" spans="2:15" ht="12.75" customHeight="1">
      <c r="B397" s="152" t="s">
        <v>104</v>
      </c>
      <c r="C397" s="152"/>
      <c r="D397" s="152" t="s">
        <v>105</v>
      </c>
      <c r="E397" s="152"/>
      <c r="F397" s="152"/>
      <c r="G397" s="152"/>
      <c r="H397" s="152"/>
      <c r="I397" s="152"/>
      <c r="J397" s="152"/>
      <c r="K397" s="108" t="s">
        <v>106</v>
      </c>
      <c r="L397" s="109" t="s">
        <v>107</v>
      </c>
      <c r="M397" s="109" t="s">
        <v>108</v>
      </c>
      <c r="N397" s="109" t="s">
        <v>109</v>
      </c>
      <c r="O397" s="109" t="s">
        <v>110</v>
      </c>
    </row>
    <row r="398" spans="2:15" ht="12.75" customHeight="1">
      <c r="B398" s="47"/>
      <c r="C398" s="47"/>
      <c r="D398" s="153" t="s">
        <v>111</v>
      </c>
      <c r="E398" s="153"/>
      <c r="F398" s="153"/>
      <c r="G398" s="153"/>
      <c r="H398" s="153"/>
      <c r="I398" s="153"/>
      <c r="J398" s="153"/>
      <c r="K398" s="47"/>
      <c r="L398" s="47"/>
      <c r="M398" s="47"/>
      <c r="N398" s="47"/>
      <c r="O398" s="47"/>
    </row>
    <row r="399" spans="2:15" ht="12.75" customHeight="1">
      <c r="B399" s="154" t="s">
        <v>611</v>
      </c>
      <c r="C399" s="154"/>
      <c r="D399" s="155" t="s">
        <v>605</v>
      </c>
      <c r="E399" s="155"/>
      <c r="F399" s="155"/>
      <c r="G399" s="155"/>
      <c r="H399" s="155"/>
      <c r="I399" s="155"/>
      <c r="J399" s="155"/>
      <c r="K399" s="110" t="s">
        <v>66</v>
      </c>
      <c r="L399" s="47"/>
      <c r="M399" s="111">
        <v>1.05</v>
      </c>
      <c r="N399" s="112">
        <v>371.83</v>
      </c>
      <c r="O399" s="112">
        <v>390.42</v>
      </c>
    </row>
    <row r="400" spans="2:15" ht="12.75" customHeight="1">
      <c r="B400" s="154" t="s">
        <v>520</v>
      </c>
      <c r="C400" s="154"/>
      <c r="D400" s="155" t="s">
        <v>521</v>
      </c>
      <c r="E400" s="155"/>
      <c r="F400" s="155"/>
      <c r="G400" s="155"/>
      <c r="H400" s="155"/>
      <c r="I400" s="155"/>
      <c r="J400" s="155"/>
      <c r="K400" s="110" t="s">
        <v>66</v>
      </c>
      <c r="L400" s="47"/>
      <c r="M400" s="111">
        <v>1</v>
      </c>
      <c r="N400" s="112">
        <v>42.4</v>
      </c>
      <c r="O400" s="112">
        <v>42.4</v>
      </c>
    </row>
    <row r="401" spans="2:15" ht="12.75" customHeight="1">
      <c r="B401" s="47"/>
      <c r="C401" s="47"/>
      <c r="D401" s="47"/>
      <c r="E401" s="47"/>
      <c r="F401" s="47"/>
      <c r="G401" s="47"/>
      <c r="H401" s="47"/>
      <c r="I401" s="47"/>
      <c r="J401" s="47"/>
      <c r="K401" s="47"/>
      <c r="L401" s="47"/>
      <c r="M401" s="47"/>
      <c r="N401" s="47"/>
      <c r="O401" s="113">
        <v>432.82</v>
      </c>
    </row>
    <row r="402" spans="2:15" ht="12.75" customHeight="1">
      <c r="B402" s="47"/>
      <c r="C402" s="47"/>
      <c r="D402" s="47"/>
      <c r="E402" s="47"/>
      <c r="F402" s="47"/>
      <c r="G402" s="47"/>
      <c r="H402" s="47"/>
      <c r="I402" s="47"/>
      <c r="J402" s="47"/>
      <c r="K402" s="47"/>
      <c r="L402" s="47"/>
      <c r="M402" s="47"/>
      <c r="N402" s="47"/>
      <c r="O402" s="47"/>
    </row>
    <row r="403" spans="2:15" ht="12.75" customHeight="1">
      <c r="B403" s="156" t="s">
        <v>100</v>
      </c>
      <c r="C403" s="156"/>
      <c r="D403" s="47"/>
      <c r="E403" s="47"/>
      <c r="F403" s="47"/>
      <c r="G403" s="157" t="s">
        <v>562</v>
      </c>
      <c r="H403" s="157"/>
      <c r="I403" s="157"/>
      <c r="J403" s="157"/>
      <c r="K403" s="157"/>
      <c r="L403" s="157"/>
      <c r="M403" s="157"/>
      <c r="N403" s="157"/>
      <c r="O403" s="157"/>
    </row>
    <row r="404" spans="2:15" ht="12.75" customHeight="1">
      <c r="B404" s="154" t="s">
        <v>101</v>
      </c>
      <c r="C404" s="154"/>
      <c r="D404" s="152" t="s">
        <v>156</v>
      </c>
      <c r="E404" s="152"/>
      <c r="F404" s="105" t="s">
        <v>102</v>
      </c>
      <c r="G404" s="106">
        <v>18</v>
      </c>
      <c r="H404" s="105" t="s">
        <v>103</v>
      </c>
      <c r="I404" s="159">
        <v>18</v>
      </c>
      <c r="J404" s="159"/>
      <c r="K404" s="158" t="s">
        <v>157</v>
      </c>
      <c r="L404" s="158"/>
      <c r="M404" s="158"/>
      <c r="N404" s="158"/>
      <c r="O404" s="107">
        <v>385.95</v>
      </c>
    </row>
    <row r="405" spans="2:15" ht="12.75" customHeight="1">
      <c r="B405" s="47"/>
      <c r="C405" s="47"/>
      <c r="D405" s="47"/>
      <c r="E405" s="47"/>
      <c r="F405" s="47"/>
      <c r="G405" s="47"/>
      <c r="H405" s="47"/>
      <c r="I405" s="47"/>
      <c r="J405" s="47"/>
      <c r="K405" s="47"/>
      <c r="L405" s="47"/>
      <c r="M405" s="47"/>
      <c r="N405" s="47"/>
      <c r="O405" s="47"/>
    </row>
    <row r="406" spans="2:15" ht="12.75" customHeight="1">
      <c r="B406" s="152" t="s">
        <v>104</v>
      </c>
      <c r="C406" s="152"/>
      <c r="D406" s="152" t="s">
        <v>105</v>
      </c>
      <c r="E406" s="152"/>
      <c r="F406" s="152"/>
      <c r="G406" s="152"/>
      <c r="H406" s="152"/>
      <c r="I406" s="152"/>
      <c r="J406" s="152"/>
      <c r="K406" s="108" t="s">
        <v>106</v>
      </c>
      <c r="L406" s="109" t="s">
        <v>107</v>
      </c>
      <c r="M406" s="109" t="s">
        <v>108</v>
      </c>
      <c r="N406" s="109" t="s">
        <v>109</v>
      </c>
      <c r="O406" s="109" t="s">
        <v>110</v>
      </c>
    </row>
    <row r="407" spans="2:15" ht="12.75" customHeight="1">
      <c r="B407" s="47"/>
      <c r="C407" s="47"/>
      <c r="D407" s="153" t="s">
        <v>111</v>
      </c>
      <c r="E407" s="153"/>
      <c r="F407" s="153"/>
      <c r="G407" s="153"/>
      <c r="H407" s="153"/>
      <c r="I407" s="153"/>
      <c r="J407" s="153"/>
      <c r="K407" s="47"/>
      <c r="L407" s="47"/>
      <c r="M407" s="47"/>
      <c r="N407" s="47"/>
      <c r="O407" s="47"/>
    </row>
    <row r="408" spans="2:15" ht="12.75" customHeight="1">
      <c r="B408" s="154" t="s">
        <v>518</v>
      </c>
      <c r="C408" s="154"/>
      <c r="D408" s="155" t="s">
        <v>519</v>
      </c>
      <c r="E408" s="155"/>
      <c r="F408" s="155"/>
      <c r="G408" s="155"/>
      <c r="H408" s="155"/>
      <c r="I408" s="155"/>
      <c r="J408" s="155"/>
      <c r="K408" s="110" t="s">
        <v>66</v>
      </c>
      <c r="L408" s="47"/>
      <c r="M408" s="111">
        <v>0.75</v>
      </c>
      <c r="N408" s="112">
        <v>385.64</v>
      </c>
      <c r="O408" s="112">
        <v>289.23</v>
      </c>
    </row>
    <row r="409" spans="2:15" ht="12.75" customHeight="1">
      <c r="B409" s="154" t="s">
        <v>520</v>
      </c>
      <c r="C409" s="154"/>
      <c r="D409" s="155" t="s">
        <v>521</v>
      </c>
      <c r="E409" s="155"/>
      <c r="F409" s="155"/>
      <c r="G409" s="155"/>
      <c r="H409" s="155"/>
      <c r="I409" s="155"/>
      <c r="J409" s="155"/>
      <c r="K409" s="110" t="s">
        <v>66</v>
      </c>
      <c r="L409" s="47"/>
      <c r="M409" s="111">
        <v>0.75</v>
      </c>
      <c r="N409" s="112">
        <v>42.4</v>
      </c>
      <c r="O409" s="112">
        <v>31.8</v>
      </c>
    </row>
    <row r="410" spans="2:15" ht="12.75" customHeight="1">
      <c r="B410" s="154" t="s">
        <v>550</v>
      </c>
      <c r="C410" s="154"/>
      <c r="D410" s="155" t="s">
        <v>551</v>
      </c>
      <c r="E410" s="155"/>
      <c r="F410" s="155"/>
      <c r="G410" s="155"/>
      <c r="H410" s="155"/>
      <c r="I410" s="155"/>
      <c r="J410" s="155"/>
      <c r="K410" s="110" t="s">
        <v>66</v>
      </c>
      <c r="L410" s="47"/>
      <c r="M410" s="111">
        <v>0.3</v>
      </c>
      <c r="N410" s="112">
        <v>216.39000000000001</v>
      </c>
      <c r="O410" s="112">
        <v>64.92</v>
      </c>
    </row>
    <row r="411" spans="2:15" ht="12.75" customHeight="1">
      <c r="B411" s="47"/>
      <c r="C411" s="47"/>
      <c r="D411" s="47"/>
      <c r="E411" s="47"/>
      <c r="F411" s="47"/>
      <c r="G411" s="47"/>
      <c r="H411" s="47"/>
      <c r="I411" s="47"/>
      <c r="J411" s="47"/>
      <c r="K411" s="47"/>
      <c r="L411" s="47"/>
      <c r="M411" s="47"/>
      <c r="N411" s="47"/>
      <c r="O411" s="113">
        <v>385.95</v>
      </c>
    </row>
    <row r="412" spans="2:15" ht="12.75" customHeight="1">
      <c r="B412" s="47"/>
      <c r="C412" s="47"/>
      <c r="D412" s="47"/>
      <c r="E412" s="47"/>
      <c r="F412" s="47"/>
      <c r="G412" s="47"/>
      <c r="H412" s="47"/>
      <c r="I412" s="47"/>
      <c r="J412" s="47"/>
      <c r="K412" s="47"/>
      <c r="L412" s="47"/>
      <c r="M412" s="47"/>
      <c r="N412" s="47"/>
      <c r="O412" s="47"/>
    </row>
    <row r="413" spans="2:15" ht="12.75" customHeight="1">
      <c r="B413" s="156" t="s">
        <v>100</v>
      </c>
      <c r="C413" s="156"/>
      <c r="D413" s="47"/>
      <c r="E413" s="47"/>
      <c r="F413" s="47"/>
      <c r="G413" s="157" t="s">
        <v>564</v>
      </c>
      <c r="H413" s="157"/>
      <c r="I413" s="157"/>
      <c r="J413" s="157"/>
      <c r="K413" s="157"/>
      <c r="L413" s="157"/>
      <c r="M413" s="157"/>
      <c r="N413" s="157"/>
      <c r="O413" s="157"/>
    </row>
    <row r="414" spans="2:15" ht="12.75" customHeight="1">
      <c r="B414" s="154" t="s">
        <v>101</v>
      </c>
      <c r="C414" s="154"/>
      <c r="D414" s="152" t="s">
        <v>612</v>
      </c>
      <c r="E414" s="152"/>
      <c r="F414" s="105" t="s">
        <v>102</v>
      </c>
      <c r="G414" s="106">
        <v>250</v>
      </c>
      <c r="H414" s="105" t="s">
        <v>103</v>
      </c>
      <c r="I414" s="159">
        <v>250</v>
      </c>
      <c r="J414" s="159"/>
      <c r="K414" s="158" t="s">
        <v>613</v>
      </c>
      <c r="L414" s="158"/>
      <c r="M414" s="158"/>
      <c r="N414" s="158"/>
      <c r="O414" s="107">
        <v>8.91</v>
      </c>
    </row>
    <row r="415" spans="2:15" ht="12.75" customHeight="1">
      <c r="B415" s="47"/>
      <c r="C415" s="47"/>
      <c r="D415" s="47"/>
      <c r="E415" s="47"/>
      <c r="F415" s="47"/>
      <c r="G415" s="47"/>
      <c r="H415" s="47"/>
      <c r="I415" s="47"/>
      <c r="J415" s="47"/>
      <c r="K415" s="47"/>
      <c r="L415" s="47"/>
      <c r="M415" s="47"/>
      <c r="N415" s="47"/>
      <c r="O415" s="47"/>
    </row>
    <row r="416" spans="2:15" ht="12.75" customHeight="1">
      <c r="B416" s="152" t="s">
        <v>104</v>
      </c>
      <c r="C416" s="152"/>
      <c r="D416" s="152" t="s">
        <v>105</v>
      </c>
      <c r="E416" s="152"/>
      <c r="F416" s="152"/>
      <c r="G416" s="152"/>
      <c r="H416" s="152"/>
      <c r="I416" s="152"/>
      <c r="J416" s="152"/>
      <c r="K416" s="108" t="s">
        <v>106</v>
      </c>
      <c r="L416" s="109" t="s">
        <v>107</v>
      </c>
      <c r="M416" s="109" t="s">
        <v>108</v>
      </c>
      <c r="N416" s="109" t="s">
        <v>109</v>
      </c>
      <c r="O416" s="109" t="s">
        <v>110</v>
      </c>
    </row>
    <row r="417" spans="2:15" ht="12.75" customHeight="1">
      <c r="B417" s="47"/>
      <c r="C417" s="47"/>
      <c r="D417" s="153" t="s">
        <v>112</v>
      </c>
      <c r="E417" s="153"/>
      <c r="F417" s="153"/>
      <c r="G417" s="153"/>
      <c r="H417" s="153"/>
      <c r="I417" s="153"/>
      <c r="J417" s="153"/>
      <c r="K417" s="47"/>
      <c r="L417" s="47"/>
      <c r="M417" s="47"/>
      <c r="N417" s="47"/>
      <c r="O417" s="47"/>
    </row>
    <row r="418" spans="2:15" ht="12.75" customHeight="1">
      <c r="B418" s="154" t="s">
        <v>142</v>
      </c>
      <c r="C418" s="154"/>
      <c r="D418" s="155" t="s">
        <v>143</v>
      </c>
      <c r="E418" s="155"/>
      <c r="F418" s="155"/>
      <c r="G418" s="155"/>
      <c r="H418" s="155"/>
      <c r="I418" s="155"/>
      <c r="J418" s="155"/>
      <c r="K418" s="110" t="s">
        <v>144</v>
      </c>
      <c r="L418" s="111">
        <v>0.1</v>
      </c>
      <c r="M418" s="111">
        <v>3.2000000000000002E-3</v>
      </c>
      <c r="N418" s="112">
        <v>36.78</v>
      </c>
      <c r="O418" s="112">
        <v>0.12</v>
      </c>
    </row>
    <row r="419" spans="2:15" ht="12.75" customHeight="1">
      <c r="B419" s="154" t="s">
        <v>342</v>
      </c>
      <c r="C419" s="154"/>
      <c r="D419" s="155" t="s">
        <v>311</v>
      </c>
      <c r="E419" s="155"/>
      <c r="F419" s="155"/>
      <c r="G419" s="155"/>
      <c r="H419" s="155"/>
      <c r="I419" s="155"/>
      <c r="J419" s="155"/>
      <c r="K419" s="110" t="s">
        <v>144</v>
      </c>
      <c r="L419" s="111">
        <v>1</v>
      </c>
      <c r="M419" s="111">
        <v>3.2000000000000001E-2</v>
      </c>
      <c r="N419" s="112">
        <v>28.09</v>
      </c>
      <c r="O419" s="112">
        <v>0.9</v>
      </c>
    </row>
    <row r="420" spans="2:15" ht="12.75" customHeight="1">
      <c r="B420" s="154" t="s">
        <v>145</v>
      </c>
      <c r="C420" s="154"/>
      <c r="D420" s="155" t="s">
        <v>146</v>
      </c>
      <c r="E420" s="155"/>
      <c r="F420" s="155"/>
      <c r="G420" s="155"/>
      <c r="H420" s="155"/>
      <c r="I420" s="155"/>
      <c r="J420" s="155"/>
      <c r="K420" s="110" t="s">
        <v>144</v>
      </c>
      <c r="L420" s="111">
        <v>1</v>
      </c>
      <c r="M420" s="111">
        <v>3.2000000000000001E-2</v>
      </c>
      <c r="N420" s="112">
        <v>21.96</v>
      </c>
      <c r="O420" s="112">
        <v>0.70000000000000007</v>
      </c>
    </row>
    <row r="421" spans="2:15" ht="12.75" customHeight="1">
      <c r="B421" s="154" t="s">
        <v>147</v>
      </c>
      <c r="C421" s="154"/>
      <c r="D421" s="155" t="s">
        <v>148</v>
      </c>
      <c r="E421" s="155"/>
      <c r="F421" s="155"/>
      <c r="G421" s="155"/>
      <c r="H421" s="155"/>
      <c r="I421" s="155"/>
      <c r="J421" s="155"/>
      <c r="K421" s="110" t="s">
        <v>144</v>
      </c>
      <c r="L421" s="111">
        <v>1</v>
      </c>
      <c r="M421" s="111">
        <v>3.2000000000000001E-2</v>
      </c>
      <c r="N421" s="112">
        <v>19.73</v>
      </c>
      <c r="O421" s="112">
        <v>0.63</v>
      </c>
    </row>
    <row r="422" spans="2:15" ht="12.75" customHeight="1">
      <c r="B422" s="47"/>
      <c r="C422" s="47"/>
      <c r="D422" s="47"/>
      <c r="E422" s="47"/>
      <c r="F422" s="47"/>
      <c r="G422" s="47"/>
      <c r="H422" s="47"/>
      <c r="I422" s="47"/>
      <c r="J422" s="47"/>
      <c r="K422" s="47"/>
      <c r="L422" s="47"/>
      <c r="M422" s="47"/>
      <c r="N422" s="47"/>
      <c r="O422" s="113">
        <v>2.35</v>
      </c>
    </row>
    <row r="423" spans="2:15" ht="12.75" customHeight="1">
      <c r="B423" s="47"/>
      <c r="C423" s="47"/>
      <c r="D423" s="153" t="s">
        <v>118</v>
      </c>
      <c r="E423" s="153"/>
      <c r="F423" s="153"/>
      <c r="G423" s="153"/>
      <c r="H423" s="153"/>
      <c r="I423" s="153"/>
      <c r="J423" s="153"/>
      <c r="K423" s="47"/>
      <c r="L423" s="47"/>
      <c r="M423" s="47"/>
      <c r="N423" s="47"/>
      <c r="O423" s="47"/>
    </row>
    <row r="424" spans="2:15" ht="12.75" customHeight="1">
      <c r="B424" s="154" t="s">
        <v>614</v>
      </c>
      <c r="C424" s="154"/>
      <c r="D424" s="155" t="s">
        <v>496</v>
      </c>
      <c r="E424" s="155"/>
      <c r="F424" s="155"/>
      <c r="G424" s="155"/>
      <c r="H424" s="155"/>
      <c r="I424" s="155"/>
      <c r="J424" s="155"/>
      <c r="K424" s="110" t="s">
        <v>189</v>
      </c>
      <c r="L424" s="47"/>
      <c r="M424" s="111">
        <v>0.05</v>
      </c>
      <c r="N424" s="112">
        <v>8.3000000000000007</v>
      </c>
      <c r="O424" s="112">
        <v>0.42</v>
      </c>
    </row>
    <row r="425" spans="2:15" ht="12.75" customHeight="1">
      <c r="B425" s="154" t="s">
        <v>615</v>
      </c>
      <c r="C425" s="154"/>
      <c r="D425" s="155" t="s">
        <v>494</v>
      </c>
      <c r="E425" s="155"/>
      <c r="F425" s="155"/>
      <c r="G425" s="155"/>
      <c r="H425" s="155"/>
      <c r="I425" s="155"/>
      <c r="J425" s="155"/>
      <c r="K425" s="110" t="s">
        <v>189</v>
      </c>
      <c r="L425" s="47"/>
      <c r="M425" s="111">
        <v>1.05</v>
      </c>
      <c r="N425" s="112">
        <v>5.73</v>
      </c>
      <c r="O425" s="112">
        <v>6.0200000000000005</v>
      </c>
    </row>
    <row r="426" spans="2:15" ht="12.75" customHeight="1">
      <c r="B426" s="47"/>
      <c r="C426" s="47"/>
      <c r="D426" s="47"/>
      <c r="E426" s="47"/>
      <c r="F426" s="47"/>
      <c r="G426" s="47"/>
      <c r="H426" s="47"/>
      <c r="I426" s="47"/>
      <c r="J426" s="47"/>
      <c r="K426" s="47"/>
      <c r="L426" s="47"/>
      <c r="M426" s="47"/>
      <c r="N426" s="47"/>
      <c r="O426" s="113">
        <v>6.44</v>
      </c>
    </row>
    <row r="427" spans="2:15" ht="12.75" customHeight="1">
      <c r="B427" s="47"/>
      <c r="C427" s="47"/>
      <c r="D427" s="153" t="s">
        <v>128</v>
      </c>
      <c r="E427" s="153"/>
      <c r="F427" s="153"/>
      <c r="G427" s="153"/>
      <c r="H427" s="153"/>
      <c r="I427" s="153"/>
      <c r="J427" s="153"/>
      <c r="K427" s="47"/>
      <c r="L427" s="47"/>
      <c r="M427" s="47"/>
      <c r="N427" s="47"/>
      <c r="O427" s="47"/>
    </row>
    <row r="428" spans="2:15" ht="12.75" customHeight="1">
      <c r="B428" s="154" t="s">
        <v>153</v>
      </c>
      <c r="C428" s="154"/>
      <c r="D428" s="155" t="s">
        <v>154</v>
      </c>
      <c r="E428" s="155"/>
      <c r="F428" s="155"/>
      <c r="G428" s="155"/>
      <c r="H428" s="155"/>
      <c r="I428" s="155"/>
      <c r="J428" s="155"/>
      <c r="K428" s="110" t="s">
        <v>155</v>
      </c>
      <c r="L428" s="47"/>
      <c r="M428" s="111">
        <v>5</v>
      </c>
      <c r="N428" s="112">
        <v>2.35</v>
      </c>
      <c r="O428" s="112">
        <v>0.12</v>
      </c>
    </row>
    <row r="429" spans="2:15" ht="12.75" customHeight="1">
      <c r="B429" s="47"/>
      <c r="C429" s="47"/>
      <c r="D429" s="47"/>
      <c r="E429" s="47"/>
      <c r="F429" s="47"/>
      <c r="G429" s="47"/>
      <c r="H429" s="47"/>
      <c r="I429" s="47"/>
      <c r="J429" s="47"/>
      <c r="K429" s="47"/>
      <c r="L429" s="47"/>
      <c r="M429" s="47"/>
      <c r="N429" s="47"/>
      <c r="O429" s="113">
        <v>0.12</v>
      </c>
    </row>
    <row r="430" spans="2:15" ht="12.75" customHeight="1">
      <c r="B430" s="47"/>
      <c r="C430" s="47"/>
      <c r="D430" s="47"/>
      <c r="E430" s="47"/>
      <c r="F430" s="47"/>
      <c r="G430" s="47"/>
      <c r="H430" s="47"/>
      <c r="I430" s="47"/>
      <c r="J430" s="47"/>
      <c r="K430" s="47"/>
      <c r="L430" s="47"/>
      <c r="M430" s="47"/>
      <c r="N430" s="47"/>
      <c r="O430" s="47"/>
    </row>
    <row r="431" spans="2:15" ht="12.75" customHeight="1">
      <c r="B431" s="156" t="s">
        <v>100</v>
      </c>
      <c r="C431" s="156"/>
      <c r="D431" s="47"/>
      <c r="E431" s="47"/>
      <c r="F431" s="47"/>
      <c r="G431" s="157" t="s">
        <v>576</v>
      </c>
      <c r="H431" s="157"/>
      <c r="I431" s="157"/>
      <c r="J431" s="157"/>
      <c r="K431" s="157"/>
      <c r="L431" s="157"/>
      <c r="M431" s="157"/>
      <c r="N431" s="157"/>
      <c r="O431" s="157"/>
    </row>
    <row r="432" spans="2:15" ht="12.75" customHeight="1">
      <c r="B432" s="154" t="s">
        <v>101</v>
      </c>
      <c r="C432" s="154"/>
      <c r="D432" s="152" t="s">
        <v>228</v>
      </c>
      <c r="E432" s="152"/>
      <c r="F432" s="105" t="s">
        <v>102</v>
      </c>
      <c r="G432" s="106">
        <v>16</v>
      </c>
      <c r="H432" s="105" t="s">
        <v>103</v>
      </c>
      <c r="I432" s="159">
        <v>16</v>
      </c>
      <c r="J432" s="159"/>
      <c r="K432" s="158" t="s">
        <v>229</v>
      </c>
      <c r="L432" s="158"/>
      <c r="M432" s="158"/>
      <c r="N432" s="158"/>
      <c r="O432" s="107">
        <v>1705.3</v>
      </c>
    </row>
    <row r="433" spans="2:15" ht="12.75" customHeight="1">
      <c r="B433" s="47"/>
      <c r="C433" s="47"/>
      <c r="D433" s="47"/>
      <c r="E433" s="47"/>
      <c r="F433" s="47"/>
      <c r="G433" s="47"/>
      <c r="H433" s="47"/>
      <c r="I433" s="47"/>
      <c r="J433" s="47"/>
      <c r="K433" s="47"/>
      <c r="L433" s="47"/>
      <c r="M433" s="47"/>
      <c r="N433" s="47"/>
      <c r="O433" s="47"/>
    </row>
    <row r="434" spans="2:15" ht="12.75" customHeight="1">
      <c r="B434" s="152" t="s">
        <v>104</v>
      </c>
      <c r="C434" s="152"/>
      <c r="D434" s="152" t="s">
        <v>105</v>
      </c>
      <c r="E434" s="152"/>
      <c r="F434" s="152"/>
      <c r="G434" s="152"/>
      <c r="H434" s="152"/>
      <c r="I434" s="152"/>
      <c r="J434" s="152"/>
      <c r="K434" s="108" t="s">
        <v>106</v>
      </c>
      <c r="L434" s="109" t="s">
        <v>107</v>
      </c>
      <c r="M434" s="109" t="s">
        <v>108</v>
      </c>
      <c r="N434" s="109" t="s">
        <v>109</v>
      </c>
      <c r="O434" s="109" t="s">
        <v>110</v>
      </c>
    </row>
    <row r="435" spans="2:15" ht="12.75" customHeight="1">
      <c r="B435" s="47"/>
      <c r="C435" s="47"/>
      <c r="D435" s="153" t="s">
        <v>112</v>
      </c>
      <c r="E435" s="153"/>
      <c r="F435" s="153"/>
      <c r="G435" s="153"/>
      <c r="H435" s="153"/>
      <c r="I435" s="153"/>
      <c r="J435" s="153"/>
      <c r="K435" s="47"/>
      <c r="L435" s="47"/>
      <c r="M435" s="47"/>
      <c r="N435" s="47"/>
      <c r="O435" s="47"/>
    </row>
    <row r="436" spans="2:15" ht="12.75" customHeight="1">
      <c r="B436" s="154" t="s">
        <v>142</v>
      </c>
      <c r="C436" s="154"/>
      <c r="D436" s="155" t="s">
        <v>143</v>
      </c>
      <c r="E436" s="155"/>
      <c r="F436" s="155"/>
      <c r="G436" s="155"/>
      <c r="H436" s="155"/>
      <c r="I436" s="155"/>
      <c r="J436" s="155"/>
      <c r="K436" s="110" t="s">
        <v>144</v>
      </c>
      <c r="L436" s="111">
        <v>1</v>
      </c>
      <c r="M436" s="111">
        <v>0.5</v>
      </c>
      <c r="N436" s="112">
        <v>36.78</v>
      </c>
      <c r="O436" s="112">
        <v>18.39</v>
      </c>
    </row>
    <row r="437" spans="2:15" ht="12.75" customHeight="1">
      <c r="B437" s="154" t="s">
        <v>145</v>
      </c>
      <c r="C437" s="154"/>
      <c r="D437" s="155" t="s">
        <v>146</v>
      </c>
      <c r="E437" s="155"/>
      <c r="F437" s="155"/>
      <c r="G437" s="155"/>
      <c r="H437" s="155"/>
      <c r="I437" s="155"/>
      <c r="J437" s="155"/>
      <c r="K437" s="110" t="s">
        <v>144</v>
      </c>
      <c r="L437" s="111">
        <v>1</v>
      </c>
      <c r="M437" s="111">
        <v>0.5</v>
      </c>
      <c r="N437" s="112">
        <v>21.96</v>
      </c>
      <c r="O437" s="112">
        <v>10.98</v>
      </c>
    </row>
    <row r="438" spans="2:15" ht="12.75" customHeight="1">
      <c r="B438" s="154" t="s">
        <v>147</v>
      </c>
      <c r="C438" s="154"/>
      <c r="D438" s="155" t="s">
        <v>148</v>
      </c>
      <c r="E438" s="155"/>
      <c r="F438" s="155"/>
      <c r="G438" s="155"/>
      <c r="H438" s="155"/>
      <c r="I438" s="155"/>
      <c r="J438" s="155"/>
      <c r="K438" s="110" t="s">
        <v>144</v>
      </c>
      <c r="L438" s="111">
        <v>6</v>
      </c>
      <c r="M438" s="111">
        <v>3</v>
      </c>
      <c r="N438" s="112">
        <v>19.73</v>
      </c>
      <c r="O438" s="112">
        <v>59.19</v>
      </c>
    </row>
    <row r="439" spans="2:15" ht="12.75" customHeight="1">
      <c r="B439" s="47"/>
      <c r="C439" s="47"/>
      <c r="D439" s="47"/>
      <c r="E439" s="47"/>
      <c r="F439" s="47"/>
      <c r="G439" s="47"/>
      <c r="H439" s="47"/>
      <c r="I439" s="47"/>
      <c r="J439" s="47"/>
      <c r="K439" s="47"/>
      <c r="L439" s="47"/>
      <c r="M439" s="47"/>
      <c r="N439" s="47"/>
      <c r="O439" s="113">
        <v>88.56</v>
      </c>
    </row>
    <row r="440" spans="2:15" ht="12.75" customHeight="1">
      <c r="B440" s="47"/>
      <c r="C440" s="47"/>
      <c r="D440" s="153" t="s">
        <v>118</v>
      </c>
      <c r="E440" s="153"/>
      <c r="F440" s="153"/>
      <c r="G440" s="153"/>
      <c r="H440" s="153"/>
      <c r="I440" s="153"/>
      <c r="J440" s="153"/>
      <c r="K440" s="47"/>
      <c r="L440" s="47"/>
      <c r="M440" s="47"/>
      <c r="N440" s="47"/>
      <c r="O440" s="47"/>
    </row>
    <row r="441" spans="2:15" ht="12.75" customHeight="1">
      <c r="B441" s="154" t="s">
        <v>616</v>
      </c>
      <c r="C441" s="154"/>
      <c r="D441" s="155" t="s">
        <v>489</v>
      </c>
      <c r="E441" s="155"/>
      <c r="F441" s="155"/>
      <c r="G441" s="155"/>
      <c r="H441" s="155"/>
      <c r="I441" s="155"/>
      <c r="J441" s="155"/>
      <c r="K441" s="110" t="s">
        <v>119</v>
      </c>
      <c r="L441" s="47"/>
      <c r="M441" s="111">
        <v>1.05</v>
      </c>
      <c r="N441" s="112">
        <v>1439</v>
      </c>
      <c r="O441" s="112">
        <v>1510.95</v>
      </c>
    </row>
    <row r="442" spans="2:15" ht="12.75" customHeight="1">
      <c r="B442" s="47"/>
      <c r="C442" s="47"/>
      <c r="D442" s="47"/>
      <c r="E442" s="47"/>
      <c r="F442" s="47"/>
      <c r="G442" s="47"/>
      <c r="H442" s="47"/>
      <c r="I442" s="47"/>
      <c r="J442" s="47"/>
      <c r="K442" s="47"/>
      <c r="L442" s="47"/>
      <c r="M442" s="47"/>
      <c r="N442" s="47"/>
      <c r="O442" s="113">
        <v>1510.95</v>
      </c>
    </row>
    <row r="443" spans="2:15" ht="12.75" customHeight="1">
      <c r="B443" s="47"/>
      <c r="C443" s="47"/>
      <c r="D443" s="153" t="s">
        <v>128</v>
      </c>
      <c r="E443" s="153"/>
      <c r="F443" s="153"/>
      <c r="G443" s="153"/>
      <c r="H443" s="153"/>
      <c r="I443" s="153"/>
      <c r="J443" s="153"/>
      <c r="K443" s="47"/>
      <c r="L443" s="47"/>
      <c r="M443" s="47"/>
      <c r="N443" s="47"/>
      <c r="O443" s="47"/>
    </row>
    <row r="444" spans="2:15" ht="12.75" customHeight="1">
      <c r="B444" s="154" t="s">
        <v>588</v>
      </c>
      <c r="C444" s="154"/>
      <c r="D444" s="155" t="s">
        <v>497</v>
      </c>
      <c r="E444" s="155"/>
      <c r="F444" s="155"/>
      <c r="G444" s="155"/>
      <c r="H444" s="155"/>
      <c r="I444" s="155"/>
      <c r="J444" s="155"/>
      <c r="K444" s="110" t="s">
        <v>129</v>
      </c>
      <c r="L444" s="111">
        <v>1</v>
      </c>
      <c r="M444" s="111">
        <v>0.5</v>
      </c>
      <c r="N444" s="112">
        <v>202.72</v>
      </c>
      <c r="O444" s="112">
        <v>101.36</v>
      </c>
    </row>
    <row r="445" spans="2:15" ht="12.75" customHeight="1">
      <c r="B445" s="154" t="s">
        <v>153</v>
      </c>
      <c r="C445" s="154"/>
      <c r="D445" s="155" t="s">
        <v>154</v>
      </c>
      <c r="E445" s="155"/>
      <c r="F445" s="155"/>
      <c r="G445" s="155"/>
      <c r="H445" s="155"/>
      <c r="I445" s="155"/>
      <c r="J445" s="155"/>
      <c r="K445" s="110" t="s">
        <v>155</v>
      </c>
      <c r="L445" s="47"/>
      <c r="M445" s="111">
        <v>5</v>
      </c>
      <c r="N445" s="112">
        <v>88.56</v>
      </c>
      <c r="O445" s="112">
        <v>4.43</v>
      </c>
    </row>
    <row r="446" spans="2:15" ht="12.75" customHeight="1">
      <c r="B446" s="47"/>
      <c r="C446" s="47"/>
      <c r="D446" s="47"/>
      <c r="E446" s="47"/>
      <c r="F446" s="47"/>
      <c r="G446" s="47"/>
      <c r="H446" s="47"/>
      <c r="I446" s="47"/>
      <c r="J446" s="47"/>
      <c r="K446" s="47"/>
      <c r="L446" s="47"/>
      <c r="M446" s="47"/>
      <c r="N446" s="47"/>
      <c r="O446" s="113">
        <v>105.79</v>
      </c>
    </row>
    <row r="447" spans="2:15" ht="12.75" customHeight="1">
      <c r="B447" s="47"/>
      <c r="C447" s="47"/>
      <c r="D447" s="47"/>
      <c r="E447" s="47"/>
      <c r="F447" s="47"/>
      <c r="G447" s="47"/>
      <c r="H447" s="47"/>
      <c r="I447" s="47"/>
      <c r="J447" s="47"/>
      <c r="K447" s="47"/>
      <c r="L447" s="47"/>
      <c r="M447" s="47"/>
      <c r="N447" s="47"/>
      <c r="O447" s="47"/>
    </row>
    <row r="448" spans="2:15" ht="12.75" customHeight="1">
      <c r="B448" s="156" t="s">
        <v>100</v>
      </c>
      <c r="C448" s="156"/>
      <c r="D448" s="47"/>
      <c r="E448" s="47"/>
      <c r="F448" s="47"/>
      <c r="G448" s="157" t="s">
        <v>566</v>
      </c>
      <c r="H448" s="157"/>
      <c r="I448" s="157"/>
      <c r="J448" s="157"/>
      <c r="K448" s="157"/>
      <c r="L448" s="157"/>
      <c r="M448" s="157"/>
      <c r="N448" s="157"/>
      <c r="O448" s="157"/>
    </row>
    <row r="449" spans="2:15" ht="12.75" customHeight="1">
      <c r="B449" s="154" t="s">
        <v>101</v>
      </c>
      <c r="C449" s="154"/>
      <c r="D449" s="152" t="s">
        <v>228</v>
      </c>
      <c r="E449" s="152"/>
      <c r="F449" s="105" t="s">
        <v>102</v>
      </c>
      <c r="G449" s="106">
        <v>24</v>
      </c>
      <c r="H449" s="105" t="s">
        <v>103</v>
      </c>
      <c r="I449" s="159">
        <v>24</v>
      </c>
      <c r="J449" s="159"/>
      <c r="K449" s="158" t="s">
        <v>229</v>
      </c>
      <c r="L449" s="158"/>
      <c r="M449" s="158"/>
      <c r="N449" s="158"/>
      <c r="O449" s="107">
        <v>1278</v>
      </c>
    </row>
    <row r="450" spans="2:15" ht="12.75" customHeight="1">
      <c r="B450" s="47"/>
      <c r="C450" s="47"/>
      <c r="D450" s="47"/>
      <c r="E450" s="47"/>
      <c r="F450" s="47"/>
      <c r="G450" s="47"/>
      <c r="H450" s="47"/>
      <c r="I450" s="47"/>
      <c r="J450" s="47"/>
      <c r="K450" s="47"/>
      <c r="L450" s="47"/>
      <c r="M450" s="47"/>
      <c r="N450" s="47"/>
      <c r="O450" s="47"/>
    </row>
    <row r="451" spans="2:15" ht="12.75" customHeight="1">
      <c r="B451" s="152" t="s">
        <v>104</v>
      </c>
      <c r="C451" s="152"/>
      <c r="D451" s="152" t="s">
        <v>105</v>
      </c>
      <c r="E451" s="152"/>
      <c r="F451" s="152"/>
      <c r="G451" s="152"/>
      <c r="H451" s="152"/>
      <c r="I451" s="152"/>
      <c r="J451" s="152"/>
      <c r="K451" s="108" t="s">
        <v>106</v>
      </c>
      <c r="L451" s="109" t="s">
        <v>107</v>
      </c>
      <c r="M451" s="109" t="s">
        <v>108</v>
      </c>
      <c r="N451" s="109" t="s">
        <v>109</v>
      </c>
      <c r="O451" s="109" t="s">
        <v>110</v>
      </c>
    </row>
    <row r="452" spans="2:15" ht="12.75" customHeight="1">
      <c r="B452" s="47"/>
      <c r="C452" s="47"/>
      <c r="D452" s="153" t="s">
        <v>112</v>
      </c>
      <c r="E452" s="153"/>
      <c r="F452" s="153"/>
      <c r="G452" s="153"/>
      <c r="H452" s="153"/>
      <c r="I452" s="153"/>
      <c r="J452" s="153"/>
      <c r="K452" s="47"/>
      <c r="L452" s="47"/>
      <c r="M452" s="47"/>
      <c r="N452" s="47"/>
      <c r="O452" s="47"/>
    </row>
    <row r="453" spans="2:15" ht="12.75" customHeight="1">
      <c r="B453" s="154" t="s">
        <v>142</v>
      </c>
      <c r="C453" s="154"/>
      <c r="D453" s="155" t="s">
        <v>143</v>
      </c>
      <c r="E453" s="155"/>
      <c r="F453" s="155"/>
      <c r="G453" s="155"/>
      <c r="H453" s="155"/>
      <c r="I453" s="155"/>
      <c r="J453" s="155"/>
      <c r="K453" s="110" t="s">
        <v>144</v>
      </c>
      <c r="L453" s="111">
        <v>1</v>
      </c>
      <c r="M453" s="111">
        <v>0.33329999999999999</v>
      </c>
      <c r="N453" s="112">
        <v>36.78</v>
      </c>
      <c r="O453" s="112">
        <v>12.26</v>
      </c>
    </row>
    <row r="454" spans="2:15" ht="12.75" customHeight="1">
      <c r="B454" s="154" t="s">
        <v>342</v>
      </c>
      <c r="C454" s="154"/>
      <c r="D454" s="155" t="s">
        <v>311</v>
      </c>
      <c r="E454" s="155"/>
      <c r="F454" s="155"/>
      <c r="G454" s="155"/>
      <c r="H454" s="155"/>
      <c r="I454" s="155"/>
      <c r="J454" s="155"/>
      <c r="K454" s="110" t="s">
        <v>144</v>
      </c>
      <c r="L454" s="111">
        <v>1</v>
      </c>
      <c r="M454" s="111">
        <v>0.33329999999999999</v>
      </c>
      <c r="N454" s="112">
        <v>28.09</v>
      </c>
      <c r="O454" s="112">
        <v>9.36</v>
      </c>
    </row>
    <row r="455" spans="2:15" ht="12.75" customHeight="1">
      <c r="B455" s="154" t="s">
        <v>145</v>
      </c>
      <c r="C455" s="154"/>
      <c r="D455" s="155" t="s">
        <v>146</v>
      </c>
      <c r="E455" s="155"/>
      <c r="F455" s="155"/>
      <c r="G455" s="155"/>
      <c r="H455" s="155"/>
      <c r="I455" s="155"/>
      <c r="J455" s="155"/>
      <c r="K455" s="110" t="s">
        <v>144</v>
      </c>
      <c r="L455" s="111">
        <v>2</v>
      </c>
      <c r="M455" s="111">
        <v>0.66670000000000007</v>
      </c>
      <c r="N455" s="112">
        <v>21.96</v>
      </c>
      <c r="O455" s="112">
        <v>14.64</v>
      </c>
    </row>
    <row r="456" spans="2:15" ht="12.75" customHeight="1">
      <c r="B456" s="154" t="s">
        <v>147</v>
      </c>
      <c r="C456" s="154"/>
      <c r="D456" s="155" t="s">
        <v>148</v>
      </c>
      <c r="E456" s="155"/>
      <c r="F456" s="155"/>
      <c r="G456" s="155"/>
      <c r="H456" s="155"/>
      <c r="I456" s="155"/>
      <c r="J456" s="155"/>
      <c r="K456" s="110" t="s">
        <v>144</v>
      </c>
      <c r="L456" s="111">
        <v>2</v>
      </c>
      <c r="M456" s="111">
        <v>0.66670000000000007</v>
      </c>
      <c r="N456" s="112">
        <v>19.73</v>
      </c>
      <c r="O456" s="112">
        <v>13.15</v>
      </c>
    </row>
    <row r="457" spans="2:15" ht="12.75" customHeight="1">
      <c r="B457" s="47"/>
      <c r="C457" s="47"/>
      <c r="D457" s="47"/>
      <c r="E457" s="47"/>
      <c r="F457" s="47"/>
      <c r="G457" s="47"/>
      <c r="H457" s="47"/>
      <c r="I457" s="47"/>
      <c r="J457" s="47"/>
      <c r="K457" s="47"/>
      <c r="L457" s="47"/>
      <c r="M457" s="47"/>
      <c r="N457" s="47"/>
      <c r="O457" s="113">
        <v>49.410000000000004</v>
      </c>
    </row>
    <row r="458" spans="2:15" ht="12.75" customHeight="1">
      <c r="B458" s="47"/>
      <c r="C458" s="47"/>
      <c r="D458" s="153" t="s">
        <v>118</v>
      </c>
      <c r="E458" s="153"/>
      <c r="F458" s="153"/>
      <c r="G458" s="153"/>
      <c r="H458" s="153"/>
      <c r="I458" s="153"/>
      <c r="J458" s="153"/>
      <c r="K458" s="47"/>
      <c r="L458" s="47"/>
      <c r="M458" s="47"/>
      <c r="N458" s="47"/>
      <c r="O458" s="47"/>
    </row>
    <row r="459" spans="2:15" ht="12.75" customHeight="1">
      <c r="B459" s="154" t="s">
        <v>617</v>
      </c>
      <c r="C459" s="154"/>
      <c r="D459" s="155" t="s">
        <v>618</v>
      </c>
      <c r="E459" s="155"/>
      <c r="F459" s="155"/>
      <c r="G459" s="155"/>
      <c r="H459" s="155"/>
      <c r="I459" s="155"/>
      <c r="J459" s="155"/>
      <c r="K459" s="110" t="s">
        <v>119</v>
      </c>
      <c r="L459" s="47"/>
      <c r="M459" s="111">
        <v>1.05</v>
      </c>
      <c r="N459" s="112">
        <v>1103.6500000000001</v>
      </c>
      <c r="O459" s="112">
        <v>1158.83</v>
      </c>
    </row>
    <row r="460" spans="2:15" ht="12.75" customHeight="1">
      <c r="B460" s="47"/>
      <c r="C460" s="47"/>
      <c r="D460" s="47"/>
      <c r="E460" s="47"/>
      <c r="F460" s="47"/>
      <c r="G460" s="47"/>
      <c r="H460" s="47"/>
      <c r="I460" s="47"/>
      <c r="J460" s="47"/>
      <c r="K460" s="47"/>
      <c r="L460" s="47"/>
      <c r="M460" s="47"/>
      <c r="N460" s="47"/>
      <c r="O460" s="113">
        <v>1158.83</v>
      </c>
    </row>
    <row r="461" spans="2:15" ht="12.75" customHeight="1">
      <c r="B461" s="47"/>
      <c r="C461" s="47"/>
      <c r="D461" s="153" t="s">
        <v>128</v>
      </c>
      <c r="E461" s="153"/>
      <c r="F461" s="153"/>
      <c r="G461" s="153"/>
      <c r="H461" s="153"/>
      <c r="I461" s="153"/>
      <c r="J461" s="153"/>
      <c r="K461" s="47"/>
      <c r="L461" s="47"/>
      <c r="M461" s="47"/>
      <c r="N461" s="47"/>
      <c r="O461" s="47"/>
    </row>
    <row r="462" spans="2:15" ht="12.75" customHeight="1">
      <c r="B462" s="154" t="s">
        <v>149</v>
      </c>
      <c r="C462" s="154"/>
      <c r="D462" s="155" t="s">
        <v>150</v>
      </c>
      <c r="E462" s="155"/>
      <c r="F462" s="155"/>
      <c r="G462" s="155"/>
      <c r="H462" s="155"/>
      <c r="I462" s="155"/>
      <c r="J462" s="155"/>
      <c r="K462" s="110" t="s">
        <v>129</v>
      </c>
      <c r="L462" s="111">
        <v>0.5</v>
      </c>
      <c r="M462" s="111">
        <v>0.16670000000000001</v>
      </c>
      <c r="N462" s="112">
        <v>403.68</v>
      </c>
      <c r="O462" s="112">
        <v>67.290000000000006</v>
      </c>
    </row>
    <row r="463" spans="2:15" ht="12.75" customHeight="1">
      <c r="B463" s="154" t="s">
        <v>153</v>
      </c>
      <c r="C463" s="154"/>
      <c r="D463" s="155" t="s">
        <v>154</v>
      </c>
      <c r="E463" s="155"/>
      <c r="F463" s="155"/>
      <c r="G463" s="155"/>
      <c r="H463" s="155"/>
      <c r="I463" s="155"/>
      <c r="J463" s="155"/>
      <c r="K463" s="110" t="s">
        <v>155</v>
      </c>
      <c r="L463" s="47"/>
      <c r="M463" s="111">
        <v>5</v>
      </c>
      <c r="N463" s="112">
        <v>49.410000000000004</v>
      </c>
      <c r="O463" s="112">
        <v>2.4700000000000002</v>
      </c>
    </row>
    <row r="464" spans="2:15" ht="12.75" customHeight="1">
      <c r="B464" s="47"/>
      <c r="C464" s="47"/>
      <c r="D464" s="47"/>
      <c r="E464" s="47"/>
      <c r="F464" s="47"/>
      <c r="G464" s="47"/>
      <c r="H464" s="47"/>
      <c r="I464" s="47"/>
      <c r="J464" s="47"/>
      <c r="K464" s="47"/>
      <c r="L464" s="47"/>
      <c r="M464" s="47"/>
      <c r="N464" s="47"/>
      <c r="O464" s="113">
        <v>69.760000000000005</v>
      </c>
    </row>
    <row r="465" spans="2:15" ht="12.75" customHeight="1">
      <c r="B465" s="47"/>
      <c r="C465" s="47"/>
      <c r="D465" s="47"/>
      <c r="E465" s="47"/>
      <c r="F465" s="47"/>
      <c r="G465" s="47"/>
      <c r="H465" s="47"/>
      <c r="I465" s="47"/>
      <c r="J465" s="47"/>
      <c r="K465" s="47"/>
      <c r="L465" s="47"/>
      <c r="M465" s="47"/>
      <c r="N465" s="47"/>
      <c r="O465" s="47"/>
    </row>
    <row r="466" spans="2:15" ht="12.75" customHeight="1">
      <c r="B466" s="156" t="s">
        <v>100</v>
      </c>
      <c r="C466" s="156"/>
      <c r="D466" s="47"/>
      <c r="E466" s="47"/>
      <c r="F466" s="47"/>
      <c r="G466" s="157" t="s">
        <v>313</v>
      </c>
      <c r="H466" s="157"/>
      <c r="I466" s="157"/>
      <c r="J466" s="157"/>
      <c r="K466" s="157"/>
      <c r="L466" s="157"/>
      <c r="M466" s="157"/>
      <c r="N466" s="157"/>
      <c r="O466" s="157"/>
    </row>
    <row r="467" spans="2:15" ht="12.75" customHeight="1">
      <c r="B467" s="154" t="s">
        <v>101</v>
      </c>
      <c r="C467" s="154"/>
      <c r="D467" s="152" t="s">
        <v>191</v>
      </c>
      <c r="E467" s="152"/>
      <c r="F467" s="105" t="s">
        <v>102</v>
      </c>
      <c r="G467" s="106">
        <v>8</v>
      </c>
      <c r="H467" s="105" t="s">
        <v>103</v>
      </c>
      <c r="I467" s="159">
        <v>8</v>
      </c>
      <c r="J467" s="159"/>
      <c r="K467" s="158" t="s">
        <v>192</v>
      </c>
      <c r="L467" s="158"/>
      <c r="M467" s="158"/>
      <c r="N467" s="158"/>
      <c r="O467" s="107">
        <v>47.6</v>
      </c>
    </row>
    <row r="468" spans="2:15" ht="12.75" customHeight="1">
      <c r="B468" s="47"/>
      <c r="C468" s="47"/>
      <c r="D468" s="47"/>
      <c r="E468" s="47"/>
      <c r="F468" s="47"/>
      <c r="G468" s="47"/>
      <c r="H468" s="47"/>
      <c r="I468" s="47"/>
      <c r="J468" s="47"/>
      <c r="K468" s="47"/>
      <c r="L468" s="47"/>
      <c r="M468" s="47"/>
      <c r="N468" s="47"/>
      <c r="O468" s="47"/>
    </row>
    <row r="469" spans="2:15" ht="12.75" customHeight="1">
      <c r="B469" s="152" t="s">
        <v>104</v>
      </c>
      <c r="C469" s="152"/>
      <c r="D469" s="152" t="s">
        <v>105</v>
      </c>
      <c r="E469" s="152"/>
      <c r="F469" s="152"/>
      <c r="G469" s="152"/>
      <c r="H469" s="152"/>
      <c r="I469" s="152"/>
      <c r="J469" s="152"/>
      <c r="K469" s="108" t="s">
        <v>106</v>
      </c>
      <c r="L469" s="109" t="s">
        <v>107</v>
      </c>
      <c r="M469" s="109" t="s">
        <v>108</v>
      </c>
      <c r="N469" s="109" t="s">
        <v>109</v>
      </c>
      <c r="O469" s="109" t="s">
        <v>110</v>
      </c>
    </row>
    <row r="470" spans="2:15" ht="12.75" customHeight="1">
      <c r="B470" s="47"/>
      <c r="C470" s="47"/>
      <c r="D470" s="153" t="s">
        <v>112</v>
      </c>
      <c r="E470" s="153"/>
      <c r="F470" s="153"/>
      <c r="G470" s="153"/>
      <c r="H470" s="153"/>
      <c r="I470" s="153"/>
      <c r="J470" s="153"/>
      <c r="K470" s="47"/>
      <c r="L470" s="47"/>
      <c r="M470" s="47"/>
      <c r="N470" s="47"/>
      <c r="O470" s="47"/>
    </row>
    <row r="471" spans="2:15" ht="12.75" customHeight="1">
      <c r="B471" s="154" t="s">
        <v>145</v>
      </c>
      <c r="C471" s="154"/>
      <c r="D471" s="155" t="s">
        <v>146</v>
      </c>
      <c r="E471" s="155"/>
      <c r="F471" s="155"/>
      <c r="G471" s="155"/>
      <c r="H471" s="155"/>
      <c r="I471" s="155"/>
      <c r="J471" s="155"/>
      <c r="K471" s="110" t="s">
        <v>144</v>
      </c>
      <c r="L471" s="111">
        <v>1</v>
      </c>
      <c r="M471" s="111">
        <v>1</v>
      </c>
      <c r="N471" s="112">
        <v>21.96</v>
      </c>
      <c r="O471" s="112">
        <v>21.96</v>
      </c>
    </row>
    <row r="472" spans="2:15" ht="12.75" customHeight="1">
      <c r="B472" s="47"/>
      <c r="C472" s="47"/>
      <c r="D472" s="47"/>
      <c r="E472" s="47"/>
      <c r="F472" s="47"/>
      <c r="G472" s="47"/>
      <c r="H472" s="47"/>
      <c r="I472" s="47"/>
      <c r="J472" s="47"/>
      <c r="K472" s="47"/>
      <c r="L472" s="47"/>
      <c r="M472" s="47"/>
      <c r="N472" s="47"/>
      <c r="O472" s="113">
        <v>21.96</v>
      </c>
    </row>
    <row r="473" spans="2:15" ht="12.75" customHeight="1">
      <c r="B473" s="47"/>
      <c r="C473" s="47"/>
      <c r="D473" s="153" t="s">
        <v>118</v>
      </c>
      <c r="E473" s="153"/>
      <c r="F473" s="153"/>
      <c r="G473" s="153"/>
      <c r="H473" s="153"/>
      <c r="I473" s="153"/>
      <c r="J473" s="153"/>
      <c r="K473" s="47"/>
      <c r="L473" s="47"/>
      <c r="M473" s="47"/>
      <c r="N473" s="47"/>
      <c r="O473" s="47"/>
    </row>
    <row r="474" spans="2:15" ht="12.75" customHeight="1">
      <c r="B474" s="154" t="s">
        <v>165</v>
      </c>
      <c r="C474" s="154"/>
      <c r="D474" s="155" t="s">
        <v>166</v>
      </c>
      <c r="E474" s="155"/>
      <c r="F474" s="155"/>
      <c r="G474" s="155"/>
      <c r="H474" s="155"/>
      <c r="I474" s="155"/>
      <c r="J474" s="155"/>
      <c r="K474" s="110" t="s">
        <v>167</v>
      </c>
      <c r="L474" s="47"/>
      <c r="M474" s="111">
        <v>0.45</v>
      </c>
      <c r="N474" s="112">
        <v>19.54</v>
      </c>
      <c r="O474" s="112">
        <v>8.7900000000000009</v>
      </c>
    </row>
    <row r="475" spans="2:15" ht="12.75" customHeight="1">
      <c r="B475" s="47"/>
      <c r="C475" s="47"/>
      <c r="D475" s="47"/>
      <c r="E475" s="47"/>
      <c r="F475" s="47"/>
      <c r="G475" s="47"/>
      <c r="H475" s="47"/>
      <c r="I475" s="47"/>
      <c r="J475" s="47"/>
      <c r="K475" s="47"/>
      <c r="L475" s="47"/>
      <c r="M475" s="47"/>
      <c r="N475" s="47"/>
      <c r="O475" s="113">
        <v>8.7900000000000009</v>
      </c>
    </row>
    <row r="476" spans="2:15" ht="12.75" customHeight="1">
      <c r="B476" s="47"/>
      <c r="C476" s="47"/>
      <c r="D476" s="153" t="s">
        <v>128</v>
      </c>
      <c r="E476" s="153"/>
      <c r="F476" s="153"/>
      <c r="G476" s="153"/>
      <c r="H476" s="153"/>
      <c r="I476" s="153"/>
      <c r="J476" s="153"/>
      <c r="K476" s="47"/>
      <c r="L476" s="47"/>
      <c r="M476" s="47"/>
      <c r="N476" s="47"/>
      <c r="O476" s="47"/>
    </row>
    <row r="477" spans="2:15" ht="12.75" customHeight="1">
      <c r="B477" s="154" t="s">
        <v>346</v>
      </c>
      <c r="C477" s="154"/>
      <c r="D477" s="155" t="s">
        <v>313</v>
      </c>
      <c r="E477" s="155"/>
      <c r="F477" s="155"/>
      <c r="G477" s="155"/>
      <c r="H477" s="155"/>
      <c r="I477" s="155"/>
      <c r="J477" s="155"/>
      <c r="K477" s="110" t="s">
        <v>129</v>
      </c>
      <c r="L477" s="111">
        <v>1</v>
      </c>
      <c r="M477" s="111">
        <v>1</v>
      </c>
      <c r="N477" s="112">
        <v>16.850000000000001</v>
      </c>
      <c r="O477" s="112">
        <v>16.850000000000001</v>
      </c>
    </row>
    <row r="478" spans="2:15" ht="12.75" customHeight="1">
      <c r="B478" s="47"/>
      <c r="C478" s="47"/>
      <c r="D478" s="47"/>
      <c r="E478" s="47"/>
      <c r="F478" s="47"/>
      <c r="G478" s="47"/>
      <c r="H478" s="47"/>
      <c r="I478" s="47"/>
      <c r="J478" s="47"/>
      <c r="K478" s="47"/>
      <c r="L478" s="47"/>
      <c r="M478" s="47"/>
      <c r="N478" s="47"/>
      <c r="O478" s="113">
        <v>16.850000000000001</v>
      </c>
    </row>
    <row r="479" spans="2:15" ht="12.75" customHeight="1">
      <c r="B479" s="47"/>
      <c r="C479" s="47"/>
      <c r="D479" s="47"/>
      <c r="E479" s="47"/>
      <c r="F479" s="47"/>
      <c r="G479" s="47"/>
      <c r="H479" s="47"/>
      <c r="I479" s="47"/>
      <c r="J479" s="47"/>
      <c r="K479" s="47"/>
      <c r="L479" s="47"/>
      <c r="M479" s="47"/>
      <c r="N479" s="47"/>
      <c r="O479" s="47"/>
    </row>
    <row r="480" spans="2:15" ht="12.75" customHeight="1">
      <c r="B480" s="156" t="s">
        <v>100</v>
      </c>
      <c r="C480" s="156"/>
      <c r="D480" s="47"/>
      <c r="E480" s="47"/>
      <c r="F480" s="47"/>
      <c r="G480" s="157" t="s">
        <v>619</v>
      </c>
      <c r="H480" s="157"/>
      <c r="I480" s="157"/>
      <c r="J480" s="157"/>
      <c r="K480" s="157"/>
      <c r="L480" s="157"/>
      <c r="M480" s="157"/>
      <c r="N480" s="157"/>
      <c r="O480" s="157"/>
    </row>
    <row r="481" spans="2:15" ht="12.75" customHeight="1">
      <c r="B481" s="154" t="s">
        <v>101</v>
      </c>
      <c r="C481" s="154"/>
      <c r="D481" s="152" t="s">
        <v>191</v>
      </c>
      <c r="E481" s="152"/>
      <c r="F481" s="105" t="s">
        <v>102</v>
      </c>
      <c r="G481" s="106">
        <v>8</v>
      </c>
      <c r="H481" s="105" t="s">
        <v>103</v>
      </c>
      <c r="I481" s="159">
        <v>8</v>
      </c>
      <c r="J481" s="159"/>
      <c r="K481" s="158" t="s">
        <v>192</v>
      </c>
      <c r="L481" s="158"/>
      <c r="M481" s="158"/>
      <c r="N481" s="158"/>
      <c r="O481" s="107">
        <v>91.350000000000009</v>
      </c>
    </row>
    <row r="482" spans="2:15" ht="12.75" customHeight="1">
      <c r="B482" s="47"/>
      <c r="C482" s="47"/>
      <c r="D482" s="47"/>
      <c r="E482" s="47"/>
      <c r="F482" s="47"/>
      <c r="G482" s="47"/>
      <c r="H482" s="47"/>
      <c r="I482" s="47"/>
      <c r="J482" s="47"/>
      <c r="K482" s="47"/>
      <c r="L482" s="47"/>
      <c r="M482" s="47"/>
      <c r="N482" s="47"/>
      <c r="O482" s="47"/>
    </row>
    <row r="483" spans="2:15" ht="12.75" customHeight="1">
      <c r="B483" s="152" t="s">
        <v>104</v>
      </c>
      <c r="C483" s="152"/>
      <c r="D483" s="152" t="s">
        <v>105</v>
      </c>
      <c r="E483" s="152"/>
      <c r="F483" s="152"/>
      <c r="G483" s="152"/>
      <c r="H483" s="152"/>
      <c r="I483" s="152"/>
      <c r="J483" s="152"/>
      <c r="K483" s="108" t="s">
        <v>106</v>
      </c>
      <c r="L483" s="109" t="s">
        <v>107</v>
      </c>
      <c r="M483" s="109" t="s">
        <v>108</v>
      </c>
      <c r="N483" s="109" t="s">
        <v>109</v>
      </c>
      <c r="O483" s="109" t="s">
        <v>110</v>
      </c>
    </row>
    <row r="484" spans="2:15" ht="12.75" customHeight="1">
      <c r="B484" s="47"/>
      <c r="C484" s="47"/>
      <c r="D484" s="153" t="s">
        <v>118</v>
      </c>
      <c r="E484" s="153"/>
      <c r="F484" s="153"/>
      <c r="G484" s="153"/>
      <c r="H484" s="153"/>
      <c r="I484" s="153"/>
      <c r="J484" s="153"/>
      <c r="K484" s="47"/>
      <c r="L484" s="47"/>
      <c r="M484" s="47"/>
      <c r="N484" s="47"/>
      <c r="O484" s="47"/>
    </row>
    <row r="485" spans="2:15" ht="12.75" customHeight="1">
      <c r="B485" s="154" t="s">
        <v>165</v>
      </c>
      <c r="C485" s="154"/>
      <c r="D485" s="155" t="s">
        <v>166</v>
      </c>
      <c r="E485" s="155"/>
      <c r="F485" s="155"/>
      <c r="G485" s="155"/>
      <c r="H485" s="155"/>
      <c r="I485" s="155"/>
      <c r="J485" s="155"/>
      <c r="K485" s="110" t="s">
        <v>167</v>
      </c>
      <c r="L485" s="47"/>
      <c r="M485" s="111">
        <v>2.6</v>
      </c>
      <c r="N485" s="112">
        <v>19.54</v>
      </c>
      <c r="O485" s="112">
        <v>50.800000000000004</v>
      </c>
    </row>
    <row r="486" spans="2:15" ht="12.75" customHeight="1">
      <c r="B486" s="47"/>
      <c r="C486" s="47"/>
      <c r="D486" s="47"/>
      <c r="E486" s="47"/>
      <c r="F486" s="47"/>
      <c r="G486" s="47"/>
      <c r="H486" s="47"/>
      <c r="I486" s="47"/>
      <c r="J486" s="47"/>
      <c r="K486" s="47"/>
      <c r="L486" s="47"/>
      <c r="M486" s="47"/>
      <c r="N486" s="47"/>
      <c r="O486" s="113">
        <v>50.800000000000004</v>
      </c>
    </row>
    <row r="487" spans="2:15" ht="12.75" customHeight="1">
      <c r="B487" s="47"/>
      <c r="C487" s="47"/>
      <c r="D487" s="153" t="s">
        <v>128</v>
      </c>
      <c r="E487" s="153"/>
      <c r="F487" s="153"/>
      <c r="G487" s="153"/>
      <c r="H487" s="153"/>
      <c r="I487" s="153"/>
      <c r="J487" s="153"/>
      <c r="K487" s="47"/>
      <c r="L487" s="47"/>
      <c r="M487" s="47"/>
      <c r="N487" s="47"/>
      <c r="O487" s="47"/>
    </row>
    <row r="488" spans="2:15" ht="12.75" customHeight="1">
      <c r="B488" s="154" t="s">
        <v>620</v>
      </c>
      <c r="C488" s="154"/>
      <c r="D488" s="155" t="s">
        <v>209</v>
      </c>
      <c r="E488" s="155"/>
      <c r="F488" s="155"/>
      <c r="G488" s="155"/>
      <c r="H488" s="155"/>
      <c r="I488" s="155"/>
      <c r="J488" s="155"/>
      <c r="K488" s="110" t="s">
        <v>129</v>
      </c>
      <c r="L488" s="111">
        <v>1</v>
      </c>
      <c r="M488" s="111">
        <v>1</v>
      </c>
      <c r="N488" s="112">
        <v>40.550000000000004</v>
      </c>
      <c r="O488" s="112">
        <v>40.550000000000004</v>
      </c>
    </row>
    <row r="489" spans="2:15" ht="12.75" customHeight="1">
      <c r="B489" s="47"/>
      <c r="C489" s="47"/>
      <c r="D489" s="47"/>
      <c r="E489" s="47"/>
      <c r="F489" s="47"/>
      <c r="G489" s="47"/>
      <c r="H489" s="47"/>
      <c r="I489" s="47"/>
      <c r="J489" s="47"/>
      <c r="K489" s="47"/>
      <c r="L489" s="47"/>
      <c r="M489" s="47"/>
      <c r="N489" s="47"/>
      <c r="O489" s="113">
        <v>40.550000000000004</v>
      </c>
    </row>
    <row r="490" spans="2:15" ht="12.75" customHeight="1">
      <c r="B490" s="47"/>
      <c r="C490" s="47"/>
      <c r="D490" s="47"/>
      <c r="E490" s="47"/>
      <c r="F490" s="47"/>
      <c r="G490" s="47"/>
      <c r="H490" s="47"/>
      <c r="I490" s="47"/>
      <c r="J490" s="47"/>
      <c r="K490" s="47"/>
      <c r="L490" s="47"/>
      <c r="M490" s="47"/>
      <c r="N490" s="47"/>
      <c r="O490" s="47"/>
    </row>
    <row r="491" spans="2:15" ht="12.75" customHeight="1">
      <c r="B491" s="156" t="s">
        <v>100</v>
      </c>
      <c r="C491" s="156"/>
      <c r="D491" s="47"/>
      <c r="E491" s="47"/>
      <c r="F491" s="47"/>
      <c r="G491" s="157" t="s">
        <v>381</v>
      </c>
      <c r="H491" s="157"/>
      <c r="I491" s="157"/>
      <c r="J491" s="157"/>
      <c r="K491" s="157"/>
      <c r="L491" s="157"/>
      <c r="M491" s="157"/>
      <c r="N491" s="157"/>
      <c r="O491" s="157"/>
    </row>
    <row r="492" spans="2:15" ht="12.75" customHeight="1">
      <c r="B492" s="154" t="s">
        <v>101</v>
      </c>
      <c r="C492" s="154"/>
      <c r="D492" s="152" t="s">
        <v>156</v>
      </c>
      <c r="E492" s="152"/>
      <c r="F492" s="105" t="s">
        <v>102</v>
      </c>
      <c r="G492" s="47"/>
      <c r="H492" s="105" t="s">
        <v>103</v>
      </c>
      <c r="I492" s="47"/>
      <c r="J492" s="47"/>
      <c r="K492" s="158" t="s">
        <v>157</v>
      </c>
      <c r="L492" s="158"/>
      <c r="M492" s="158"/>
      <c r="N492" s="158"/>
      <c r="O492" s="107">
        <v>54.69</v>
      </c>
    </row>
    <row r="493" spans="2:15" ht="12.75" customHeight="1">
      <c r="B493" s="47"/>
      <c r="C493" s="47"/>
      <c r="D493" s="47"/>
      <c r="E493" s="47"/>
      <c r="F493" s="47"/>
      <c r="G493" s="47"/>
      <c r="H493" s="47"/>
      <c r="I493" s="47"/>
      <c r="J493" s="47"/>
      <c r="K493" s="47"/>
      <c r="L493" s="47"/>
      <c r="M493" s="47"/>
      <c r="N493" s="47"/>
      <c r="O493" s="47"/>
    </row>
    <row r="494" spans="2:15" ht="12.75" customHeight="1">
      <c r="B494" s="152" t="s">
        <v>104</v>
      </c>
      <c r="C494" s="152"/>
      <c r="D494" s="152" t="s">
        <v>105</v>
      </c>
      <c r="E494" s="152"/>
      <c r="F494" s="152"/>
      <c r="G494" s="152"/>
      <c r="H494" s="152"/>
      <c r="I494" s="152"/>
      <c r="J494" s="152"/>
      <c r="K494" s="108" t="s">
        <v>106</v>
      </c>
      <c r="L494" s="109" t="s">
        <v>107</v>
      </c>
      <c r="M494" s="109" t="s">
        <v>108</v>
      </c>
      <c r="N494" s="109" t="s">
        <v>109</v>
      </c>
      <c r="O494" s="109" t="s">
        <v>110</v>
      </c>
    </row>
    <row r="495" spans="2:15" ht="12.75" customHeight="1">
      <c r="B495" s="47"/>
      <c r="C495" s="47"/>
      <c r="D495" s="153" t="s">
        <v>111</v>
      </c>
      <c r="E495" s="153"/>
      <c r="F495" s="153"/>
      <c r="G495" s="153"/>
      <c r="H495" s="153"/>
      <c r="I495" s="153"/>
      <c r="J495" s="153"/>
      <c r="K495" s="47"/>
      <c r="L495" s="47"/>
      <c r="M495" s="47"/>
      <c r="N495" s="47"/>
      <c r="O495" s="47"/>
    </row>
    <row r="496" spans="2:15" ht="12.75" customHeight="1">
      <c r="B496" s="154" t="s">
        <v>402</v>
      </c>
      <c r="C496" s="154"/>
      <c r="D496" s="155" t="s">
        <v>403</v>
      </c>
      <c r="E496" s="155"/>
      <c r="F496" s="155"/>
      <c r="G496" s="155"/>
      <c r="H496" s="155"/>
      <c r="I496" s="155"/>
      <c r="J496" s="155"/>
      <c r="K496" s="110" t="s">
        <v>66</v>
      </c>
      <c r="L496" s="47"/>
      <c r="M496" s="111">
        <v>1.3</v>
      </c>
      <c r="N496" s="112">
        <v>9.19</v>
      </c>
      <c r="O496" s="112">
        <v>11.950000000000001</v>
      </c>
    </row>
    <row r="497" spans="2:15" ht="12.75" customHeight="1">
      <c r="B497" s="154" t="s">
        <v>432</v>
      </c>
      <c r="C497" s="154"/>
      <c r="D497" s="155" t="s">
        <v>429</v>
      </c>
      <c r="E497" s="155"/>
      <c r="F497" s="155"/>
      <c r="G497" s="155"/>
      <c r="H497" s="155"/>
      <c r="I497" s="155"/>
      <c r="J497" s="155"/>
      <c r="K497" s="110" t="s">
        <v>66</v>
      </c>
      <c r="L497" s="47"/>
      <c r="M497" s="111">
        <v>1.3</v>
      </c>
      <c r="N497" s="112">
        <v>17.48</v>
      </c>
      <c r="O497" s="112">
        <v>22.72</v>
      </c>
    </row>
    <row r="498" spans="2:15" ht="12.75" customHeight="1">
      <c r="B498" s="154" t="s">
        <v>404</v>
      </c>
      <c r="C498" s="154"/>
      <c r="D498" s="155" t="s">
        <v>405</v>
      </c>
      <c r="E498" s="155"/>
      <c r="F498" s="155"/>
      <c r="G498" s="155"/>
      <c r="H498" s="155"/>
      <c r="I498" s="155"/>
      <c r="J498" s="155"/>
      <c r="K498" s="110" t="s">
        <v>66</v>
      </c>
      <c r="L498" s="47"/>
      <c r="M498" s="111">
        <v>1.3</v>
      </c>
      <c r="N498" s="112">
        <v>4.95</v>
      </c>
      <c r="O498" s="112">
        <v>6.44</v>
      </c>
    </row>
    <row r="499" spans="2:15" ht="12.75" customHeight="1">
      <c r="B499" s="154" t="s">
        <v>406</v>
      </c>
      <c r="C499" s="154"/>
      <c r="D499" s="155" t="s">
        <v>407</v>
      </c>
      <c r="E499" s="155"/>
      <c r="F499" s="155"/>
      <c r="G499" s="155"/>
      <c r="H499" s="155"/>
      <c r="I499" s="155"/>
      <c r="J499" s="155"/>
      <c r="K499" s="110" t="s">
        <v>66</v>
      </c>
      <c r="L499" s="47"/>
      <c r="M499" s="111">
        <v>1</v>
      </c>
      <c r="N499" s="112">
        <v>5.26</v>
      </c>
      <c r="O499" s="112">
        <v>5.26</v>
      </c>
    </row>
    <row r="500" spans="2:15" ht="12.75" customHeight="1">
      <c r="B500" s="154" t="s">
        <v>408</v>
      </c>
      <c r="C500" s="154"/>
      <c r="D500" s="155" t="s">
        <v>409</v>
      </c>
      <c r="E500" s="155"/>
      <c r="F500" s="155"/>
      <c r="G500" s="155"/>
      <c r="H500" s="155"/>
      <c r="I500" s="155"/>
      <c r="J500" s="155"/>
      <c r="K500" s="110" t="s">
        <v>66</v>
      </c>
      <c r="L500" s="47"/>
      <c r="M500" s="111">
        <v>4</v>
      </c>
      <c r="N500" s="112">
        <v>2.08</v>
      </c>
      <c r="O500" s="112">
        <v>8.32</v>
      </c>
    </row>
    <row r="501" spans="2:15" ht="12.75" customHeight="1">
      <c r="B501" s="47"/>
      <c r="C501" s="47"/>
      <c r="D501" s="47"/>
      <c r="E501" s="47"/>
      <c r="F501" s="47"/>
      <c r="G501" s="47"/>
      <c r="H501" s="47"/>
      <c r="I501" s="47"/>
      <c r="J501" s="47"/>
      <c r="K501" s="47"/>
      <c r="L501" s="47"/>
      <c r="M501" s="47"/>
      <c r="N501" s="47"/>
      <c r="O501" s="113">
        <v>54.69</v>
      </c>
    </row>
    <row r="502" spans="2:15" ht="12.75" customHeight="1">
      <c r="B502" s="47"/>
      <c r="C502" s="47"/>
      <c r="D502" s="47"/>
      <c r="E502" s="47"/>
      <c r="F502" s="47"/>
      <c r="G502" s="47"/>
      <c r="H502" s="47"/>
      <c r="I502" s="47"/>
      <c r="J502" s="47"/>
      <c r="K502" s="47"/>
      <c r="L502" s="47"/>
      <c r="M502" s="47"/>
      <c r="N502" s="47"/>
      <c r="O502" s="47"/>
    </row>
    <row r="503" spans="2:15" ht="12.75" customHeight="1">
      <c r="B503" s="156" t="s">
        <v>100</v>
      </c>
      <c r="C503" s="156"/>
      <c r="D503" s="47"/>
      <c r="E503" s="47"/>
      <c r="F503" s="47"/>
      <c r="G503" s="157" t="s">
        <v>314</v>
      </c>
      <c r="H503" s="157"/>
      <c r="I503" s="157"/>
      <c r="J503" s="157"/>
      <c r="K503" s="157"/>
      <c r="L503" s="157"/>
      <c r="M503" s="157"/>
      <c r="N503" s="157"/>
      <c r="O503" s="157"/>
    </row>
    <row r="504" spans="2:15" ht="12.75" customHeight="1">
      <c r="B504" s="154" t="s">
        <v>101</v>
      </c>
      <c r="C504" s="154"/>
      <c r="D504" s="152" t="s">
        <v>191</v>
      </c>
      <c r="E504" s="152"/>
      <c r="F504" s="105" t="s">
        <v>102</v>
      </c>
      <c r="G504" s="106">
        <v>8</v>
      </c>
      <c r="H504" s="105" t="s">
        <v>103</v>
      </c>
      <c r="I504" s="159">
        <v>8</v>
      </c>
      <c r="J504" s="159"/>
      <c r="K504" s="158" t="s">
        <v>192</v>
      </c>
      <c r="L504" s="158"/>
      <c r="M504" s="158"/>
      <c r="N504" s="158"/>
      <c r="O504" s="107">
        <v>78.69</v>
      </c>
    </row>
    <row r="505" spans="2:15" ht="12.75" customHeight="1">
      <c r="B505" s="47"/>
      <c r="C505" s="47"/>
      <c r="D505" s="47"/>
      <c r="E505" s="47"/>
      <c r="F505" s="47"/>
      <c r="G505" s="47"/>
      <c r="H505" s="47"/>
      <c r="I505" s="47"/>
      <c r="J505" s="47"/>
      <c r="K505" s="47"/>
      <c r="L505" s="47"/>
      <c r="M505" s="47"/>
      <c r="N505" s="47"/>
      <c r="O505" s="47"/>
    </row>
    <row r="506" spans="2:15" ht="12.75" customHeight="1">
      <c r="B506" s="152" t="s">
        <v>104</v>
      </c>
      <c r="C506" s="152"/>
      <c r="D506" s="152" t="s">
        <v>105</v>
      </c>
      <c r="E506" s="152"/>
      <c r="F506" s="152"/>
      <c r="G506" s="152"/>
      <c r="H506" s="152"/>
      <c r="I506" s="152"/>
      <c r="J506" s="152"/>
      <c r="K506" s="108" t="s">
        <v>106</v>
      </c>
      <c r="L506" s="109" t="s">
        <v>107</v>
      </c>
      <c r="M506" s="109" t="s">
        <v>108</v>
      </c>
      <c r="N506" s="109" t="s">
        <v>109</v>
      </c>
      <c r="O506" s="109" t="s">
        <v>110</v>
      </c>
    </row>
    <row r="507" spans="2:15" ht="12.75" customHeight="1">
      <c r="B507" s="47"/>
      <c r="C507" s="47"/>
      <c r="D507" s="153" t="s">
        <v>112</v>
      </c>
      <c r="E507" s="153"/>
      <c r="F507" s="153"/>
      <c r="G507" s="153"/>
      <c r="H507" s="153"/>
      <c r="I507" s="153"/>
      <c r="J507" s="153"/>
      <c r="K507" s="47"/>
      <c r="L507" s="47"/>
      <c r="M507" s="47"/>
      <c r="N507" s="47"/>
      <c r="O507" s="47"/>
    </row>
    <row r="508" spans="2:15" ht="12.75" customHeight="1">
      <c r="B508" s="154" t="s">
        <v>193</v>
      </c>
      <c r="C508" s="154"/>
      <c r="D508" s="155" t="s">
        <v>194</v>
      </c>
      <c r="E508" s="155"/>
      <c r="F508" s="155"/>
      <c r="G508" s="155"/>
      <c r="H508" s="155"/>
      <c r="I508" s="155"/>
      <c r="J508" s="155"/>
      <c r="K508" s="110" t="s">
        <v>144</v>
      </c>
      <c r="L508" s="111">
        <v>1</v>
      </c>
      <c r="M508" s="111">
        <v>1</v>
      </c>
      <c r="N508" s="112">
        <v>29.66</v>
      </c>
      <c r="O508" s="112">
        <v>29.66</v>
      </c>
    </row>
    <row r="509" spans="2:15" ht="12.75" customHeight="1">
      <c r="B509" s="47"/>
      <c r="C509" s="47"/>
      <c r="D509" s="47"/>
      <c r="E509" s="47"/>
      <c r="F509" s="47"/>
      <c r="G509" s="47"/>
      <c r="H509" s="47"/>
      <c r="I509" s="47"/>
      <c r="J509" s="47"/>
      <c r="K509" s="47"/>
      <c r="L509" s="47"/>
      <c r="M509" s="47"/>
      <c r="N509" s="47"/>
      <c r="O509" s="113">
        <v>29.66</v>
      </c>
    </row>
    <row r="510" spans="2:15" ht="12.75" customHeight="1">
      <c r="B510" s="47"/>
      <c r="C510" s="47"/>
      <c r="D510" s="153" t="s">
        <v>118</v>
      </c>
      <c r="E510" s="153"/>
      <c r="F510" s="153"/>
      <c r="G510" s="153"/>
      <c r="H510" s="153"/>
      <c r="I510" s="153"/>
      <c r="J510" s="153"/>
      <c r="K510" s="47"/>
      <c r="L510" s="47"/>
      <c r="M510" s="47"/>
      <c r="N510" s="47"/>
      <c r="O510" s="47"/>
    </row>
    <row r="511" spans="2:15" ht="12.75" customHeight="1">
      <c r="B511" s="154" t="s">
        <v>165</v>
      </c>
      <c r="C511" s="154"/>
      <c r="D511" s="155" t="s">
        <v>166</v>
      </c>
      <c r="E511" s="155"/>
      <c r="F511" s="155"/>
      <c r="G511" s="155"/>
      <c r="H511" s="155"/>
      <c r="I511" s="155"/>
      <c r="J511" s="155"/>
      <c r="K511" s="110" t="s">
        <v>167</v>
      </c>
      <c r="L511" s="47"/>
      <c r="M511" s="111">
        <v>1</v>
      </c>
      <c r="N511" s="112">
        <v>19.54</v>
      </c>
      <c r="O511" s="112">
        <v>19.54</v>
      </c>
    </row>
    <row r="512" spans="2:15" ht="12.75" customHeight="1">
      <c r="B512" s="47"/>
      <c r="C512" s="47"/>
      <c r="D512" s="47"/>
      <c r="E512" s="47"/>
      <c r="F512" s="47"/>
      <c r="G512" s="47"/>
      <c r="H512" s="47"/>
      <c r="I512" s="47"/>
      <c r="J512" s="47"/>
      <c r="K512" s="47"/>
      <c r="L512" s="47"/>
      <c r="M512" s="47"/>
      <c r="N512" s="47"/>
      <c r="O512" s="113">
        <v>19.54</v>
      </c>
    </row>
    <row r="513" spans="2:15" ht="12.75" customHeight="1">
      <c r="B513" s="47"/>
      <c r="C513" s="47"/>
      <c r="D513" s="153" t="s">
        <v>128</v>
      </c>
      <c r="E513" s="153"/>
      <c r="F513" s="153"/>
      <c r="G513" s="153"/>
      <c r="H513" s="153"/>
      <c r="I513" s="153"/>
      <c r="J513" s="153"/>
      <c r="K513" s="47"/>
      <c r="L513" s="47"/>
      <c r="M513" s="47"/>
      <c r="N513" s="47"/>
      <c r="O513" s="47"/>
    </row>
    <row r="514" spans="2:15" ht="12.75" customHeight="1">
      <c r="B514" s="154" t="s">
        <v>348</v>
      </c>
      <c r="C514" s="154"/>
      <c r="D514" s="155" t="s">
        <v>314</v>
      </c>
      <c r="E514" s="155"/>
      <c r="F514" s="155"/>
      <c r="G514" s="155"/>
      <c r="H514" s="155"/>
      <c r="I514" s="155"/>
      <c r="J514" s="155"/>
      <c r="K514" s="110" t="s">
        <v>129</v>
      </c>
      <c r="L514" s="111">
        <v>1</v>
      </c>
      <c r="M514" s="111">
        <v>1</v>
      </c>
      <c r="N514" s="112">
        <v>29.490000000000002</v>
      </c>
      <c r="O514" s="112">
        <v>29.490000000000002</v>
      </c>
    </row>
    <row r="515" spans="2:15" ht="12.75" customHeight="1">
      <c r="B515" s="47"/>
      <c r="C515" s="47"/>
      <c r="D515" s="47"/>
      <c r="E515" s="47"/>
      <c r="F515" s="47"/>
      <c r="G515" s="47"/>
      <c r="H515" s="47"/>
      <c r="I515" s="47"/>
      <c r="J515" s="47"/>
      <c r="K515" s="47"/>
      <c r="L515" s="47"/>
      <c r="M515" s="47"/>
      <c r="N515" s="47"/>
      <c r="O515" s="113">
        <v>29.490000000000002</v>
      </c>
    </row>
    <row r="516" spans="2:15" ht="12.75" customHeight="1">
      <c r="B516" s="47"/>
      <c r="C516" s="47"/>
      <c r="D516" s="47"/>
      <c r="E516" s="47"/>
      <c r="F516" s="47"/>
      <c r="G516" s="47"/>
      <c r="H516" s="47"/>
      <c r="I516" s="47"/>
      <c r="J516" s="47"/>
      <c r="K516" s="47"/>
      <c r="L516" s="47"/>
      <c r="M516" s="47"/>
      <c r="N516" s="47"/>
      <c r="O516" s="47"/>
    </row>
    <row r="517" spans="2:15" ht="12.75" customHeight="1">
      <c r="B517" s="156" t="s">
        <v>100</v>
      </c>
      <c r="C517" s="156"/>
      <c r="D517" s="47"/>
      <c r="E517" s="47"/>
      <c r="F517" s="47"/>
      <c r="G517" s="157" t="s">
        <v>324</v>
      </c>
      <c r="H517" s="157"/>
      <c r="I517" s="157"/>
      <c r="J517" s="157"/>
      <c r="K517" s="157"/>
      <c r="L517" s="157"/>
      <c r="M517" s="157"/>
      <c r="N517" s="157"/>
      <c r="O517" s="157"/>
    </row>
    <row r="518" spans="2:15" ht="12.75" customHeight="1">
      <c r="B518" s="154" t="s">
        <v>101</v>
      </c>
      <c r="C518" s="154"/>
      <c r="D518" s="152" t="s">
        <v>191</v>
      </c>
      <c r="E518" s="152"/>
      <c r="F518" s="105" t="s">
        <v>102</v>
      </c>
      <c r="G518" s="106">
        <v>8</v>
      </c>
      <c r="H518" s="105" t="s">
        <v>103</v>
      </c>
      <c r="I518" s="159">
        <v>8</v>
      </c>
      <c r="J518" s="159"/>
      <c r="K518" s="158" t="s">
        <v>192</v>
      </c>
      <c r="L518" s="158"/>
      <c r="M518" s="158"/>
      <c r="N518" s="158"/>
      <c r="O518" s="107">
        <v>16.440000000000001</v>
      </c>
    </row>
    <row r="519" spans="2:15" ht="12.75" customHeight="1">
      <c r="B519" s="47"/>
      <c r="C519" s="47"/>
      <c r="D519" s="47"/>
      <c r="E519" s="47"/>
      <c r="F519" s="47"/>
      <c r="G519" s="47"/>
      <c r="H519" s="47"/>
      <c r="I519" s="47"/>
      <c r="J519" s="47"/>
      <c r="K519" s="47"/>
      <c r="L519" s="47"/>
      <c r="M519" s="47"/>
      <c r="N519" s="47"/>
      <c r="O519" s="47"/>
    </row>
    <row r="520" spans="2:15" ht="12.75" customHeight="1">
      <c r="B520" s="152" t="s">
        <v>104</v>
      </c>
      <c r="C520" s="152"/>
      <c r="D520" s="152" t="s">
        <v>105</v>
      </c>
      <c r="E520" s="152"/>
      <c r="F520" s="152"/>
      <c r="G520" s="152"/>
      <c r="H520" s="152"/>
      <c r="I520" s="152"/>
      <c r="J520" s="152"/>
      <c r="K520" s="108" t="s">
        <v>106</v>
      </c>
      <c r="L520" s="109" t="s">
        <v>107</v>
      </c>
      <c r="M520" s="109" t="s">
        <v>108</v>
      </c>
      <c r="N520" s="109" t="s">
        <v>109</v>
      </c>
      <c r="O520" s="109" t="s">
        <v>110</v>
      </c>
    </row>
    <row r="521" spans="2:15" ht="12.75" customHeight="1">
      <c r="B521" s="47"/>
      <c r="C521" s="47"/>
      <c r="D521" s="153" t="s">
        <v>118</v>
      </c>
      <c r="E521" s="153"/>
      <c r="F521" s="153"/>
      <c r="G521" s="153"/>
      <c r="H521" s="153"/>
      <c r="I521" s="153"/>
      <c r="J521" s="153"/>
      <c r="K521" s="47"/>
      <c r="L521" s="47"/>
      <c r="M521" s="47"/>
      <c r="N521" s="47"/>
      <c r="O521" s="47"/>
    </row>
    <row r="522" spans="2:15" ht="12.75" customHeight="1">
      <c r="B522" s="154" t="s">
        <v>165</v>
      </c>
      <c r="C522" s="154"/>
      <c r="D522" s="155" t="s">
        <v>166</v>
      </c>
      <c r="E522" s="155"/>
      <c r="F522" s="155"/>
      <c r="G522" s="155"/>
      <c r="H522" s="155"/>
      <c r="I522" s="155"/>
      <c r="J522" s="155"/>
      <c r="K522" s="110" t="s">
        <v>167</v>
      </c>
      <c r="L522" s="47"/>
      <c r="M522" s="111">
        <v>0.25</v>
      </c>
      <c r="N522" s="112">
        <v>19.54</v>
      </c>
      <c r="O522" s="112">
        <v>4.8899999999999997</v>
      </c>
    </row>
    <row r="523" spans="2:15" ht="12.75" customHeight="1">
      <c r="B523" s="47"/>
      <c r="C523" s="47"/>
      <c r="D523" s="47"/>
      <c r="E523" s="47"/>
      <c r="F523" s="47"/>
      <c r="G523" s="47"/>
      <c r="H523" s="47"/>
      <c r="I523" s="47"/>
      <c r="J523" s="47"/>
      <c r="K523" s="47"/>
      <c r="L523" s="47"/>
      <c r="M523" s="47"/>
      <c r="N523" s="47"/>
      <c r="O523" s="113">
        <v>4.8899999999999997</v>
      </c>
    </row>
    <row r="524" spans="2:15" ht="12.75" customHeight="1">
      <c r="B524" s="47"/>
      <c r="C524" s="47"/>
      <c r="D524" s="153" t="s">
        <v>128</v>
      </c>
      <c r="E524" s="153"/>
      <c r="F524" s="153"/>
      <c r="G524" s="153"/>
      <c r="H524" s="153"/>
      <c r="I524" s="153"/>
      <c r="J524" s="153"/>
      <c r="K524" s="47"/>
      <c r="L524" s="47"/>
      <c r="M524" s="47"/>
      <c r="N524" s="47"/>
      <c r="O524" s="47"/>
    </row>
    <row r="525" spans="2:15" ht="12.75" customHeight="1">
      <c r="B525" s="154" t="s">
        <v>349</v>
      </c>
      <c r="C525" s="154"/>
      <c r="D525" s="155" t="s">
        <v>324</v>
      </c>
      <c r="E525" s="155"/>
      <c r="F525" s="155"/>
      <c r="G525" s="155"/>
      <c r="H525" s="155"/>
      <c r="I525" s="155"/>
      <c r="J525" s="155"/>
      <c r="K525" s="110" t="s">
        <v>129</v>
      </c>
      <c r="L525" s="111">
        <v>1</v>
      </c>
      <c r="M525" s="111">
        <v>1</v>
      </c>
      <c r="N525" s="112">
        <v>11.55</v>
      </c>
      <c r="O525" s="112">
        <v>11.55</v>
      </c>
    </row>
    <row r="526" spans="2:15" ht="12.75" customHeight="1">
      <c r="B526" s="47"/>
      <c r="C526" s="47"/>
      <c r="D526" s="47"/>
      <c r="E526" s="47"/>
      <c r="F526" s="47"/>
      <c r="G526" s="47"/>
      <c r="H526" s="47"/>
      <c r="I526" s="47"/>
      <c r="J526" s="47"/>
      <c r="K526" s="47"/>
      <c r="L526" s="47"/>
      <c r="M526" s="47"/>
      <c r="N526" s="47"/>
      <c r="O526" s="113">
        <v>11.55</v>
      </c>
    </row>
    <row r="527" spans="2:15" ht="12.75" customHeight="1">
      <c r="B527" s="47"/>
      <c r="C527" s="47"/>
      <c r="D527" s="47"/>
      <c r="E527" s="47"/>
      <c r="F527" s="47"/>
      <c r="G527" s="47"/>
      <c r="H527" s="47"/>
      <c r="I527" s="47"/>
      <c r="J527" s="47"/>
      <c r="K527" s="47"/>
      <c r="L527" s="47"/>
      <c r="M527" s="47"/>
      <c r="N527" s="47"/>
      <c r="O527" s="47"/>
    </row>
    <row r="528" spans="2:15" ht="12.75" customHeight="1">
      <c r="B528" s="156" t="s">
        <v>100</v>
      </c>
      <c r="C528" s="156"/>
      <c r="D528" s="47"/>
      <c r="E528" s="47"/>
      <c r="F528" s="47"/>
      <c r="G528" s="157" t="s">
        <v>222</v>
      </c>
      <c r="H528" s="157"/>
      <c r="I528" s="157"/>
      <c r="J528" s="157"/>
      <c r="K528" s="157"/>
      <c r="L528" s="157"/>
      <c r="M528" s="157"/>
      <c r="N528" s="157"/>
      <c r="O528" s="157"/>
    </row>
    <row r="529" spans="2:15" ht="12.75" customHeight="1">
      <c r="B529" s="154" t="s">
        <v>101</v>
      </c>
      <c r="C529" s="154"/>
      <c r="D529" s="152" t="s">
        <v>191</v>
      </c>
      <c r="E529" s="152"/>
      <c r="F529" s="105" t="s">
        <v>102</v>
      </c>
      <c r="G529" s="106">
        <v>8</v>
      </c>
      <c r="H529" s="105" t="s">
        <v>103</v>
      </c>
      <c r="I529" s="159">
        <v>8</v>
      </c>
      <c r="J529" s="159"/>
      <c r="K529" s="158" t="s">
        <v>192</v>
      </c>
      <c r="L529" s="158"/>
      <c r="M529" s="158"/>
      <c r="N529" s="158"/>
      <c r="O529" s="107">
        <v>177.91</v>
      </c>
    </row>
    <row r="530" spans="2:15" ht="12.75" customHeight="1">
      <c r="B530" s="47"/>
      <c r="C530" s="47"/>
      <c r="D530" s="47"/>
      <c r="E530" s="47"/>
      <c r="F530" s="47"/>
      <c r="G530" s="47"/>
      <c r="H530" s="47"/>
      <c r="I530" s="47"/>
      <c r="J530" s="47"/>
      <c r="K530" s="47"/>
      <c r="L530" s="47"/>
      <c r="M530" s="47"/>
      <c r="N530" s="47"/>
      <c r="O530" s="47"/>
    </row>
    <row r="531" spans="2:15" ht="12.75" customHeight="1">
      <c r="B531" s="152" t="s">
        <v>104</v>
      </c>
      <c r="C531" s="152"/>
      <c r="D531" s="152" t="s">
        <v>105</v>
      </c>
      <c r="E531" s="152"/>
      <c r="F531" s="152"/>
      <c r="G531" s="152"/>
      <c r="H531" s="152"/>
      <c r="I531" s="152"/>
      <c r="J531" s="152"/>
      <c r="K531" s="108" t="s">
        <v>106</v>
      </c>
      <c r="L531" s="109" t="s">
        <v>107</v>
      </c>
      <c r="M531" s="109" t="s">
        <v>108</v>
      </c>
      <c r="N531" s="109" t="s">
        <v>109</v>
      </c>
      <c r="O531" s="109" t="s">
        <v>110</v>
      </c>
    </row>
    <row r="532" spans="2:15" ht="12.75" customHeight="1">
      <c r="B532" s="47"/>
      <c r="C532" s="47"/>
      <c r="D532" s="153" t="s">
        <v>118</v>
      </c>
      <c r="E532" s="153"/>
      <c r="F532" s="153"/>
      <c r="G532" s="153"/>
      <c r="H532" s="153"/>
      <c r="I532" s="153"/>
      <c r="J532" s="153"/>
      <c r="K532" s="47"/>
      <c r="L532" s="47"/>
      <c r="M532" s="47"/>
      <c r="N532" s="47"/>
      <c r="O532" s="47"/>
    </row>
    <row r="533" spans="2:15" ht="12.75" customHeight="1">
      <c r="B533" s="154" t="s">
        <v>165</v>
      </c>
      <c r="C533" s="154"/>
      <c r="D533" s="155" t="s">
        <v>166</v>
      </c>
      <c r="E533" s="155"/>
      <c r="F533" s="155"/>
      <c r="G533" s="155"/>
      <c r="H533" s="155"/>
      <c r="I533" s="155"/>
      <c r="J533" s="155"/>
      <c r="K533" s="110" t="s">
        <v>167</v>
      </c>
      <c r="L533" s="47"/>
      <c r="M533" s="111">
        <v>8</v>
      </c>
      <c r="N533" s="112">
        <v>19.54</v>
      </c>
      <c r="O533" s="112">
        <v>156.32</v>
      </c>
    </row>
    <row r="534" spans="2:15" ht="12.75" customHeight="1">
      <c r="B534" s="47"/>
      <c r="C534" s="47"/>
      <c r="D534" s="47"/>
      <c r="E534" s="47"/>
      <c r="F534" s="47"/>
      <c r="G534" s="47"/>
      <c r="H534" s="47"/>
      <c r="I534" s="47"/>
      <c r="J534" s="47"/>
      <c r="K534" s="47"/>
      <c r="L534" s="47"/>
      <c r="M534" s="47"/>
      <c r="N534" s="47"/>
      <c r="O534" s="113">
        <v>156.32</v>
      </c>
    </row>
    <row r="535" spans="2:15" ht="12.75" customHeight="1">
      <c r="B535" s="47"/>
      <c r="C535" s="47"/>
      <c r="D535" s="153" t="s">
        <v>128</v>
      </c>
      <c r="E535" s="153"/>
      <c r="F535" s="153"/>
      <c r="G535" s="153"/>
      <c r="H535" s="153"/>
      <c r="I535" s="153"/>
      <c r="J535" s="153"/>
      <c r="K535" s="47"/>
      <c r="L535" s="47"/>
      <c r="M535" s="47"/>
      <c r="N535" s="47"/>
      <c r="O535" s="47"/>
    </row>
    <row r="536" spans="2:15" ht="12.75" customHeight="1">
      <c r="B536" s="154" t="s">
        <v>227</v>
      </c>
      <c r="C536" s="154"/>
      <c r="D536" s="155" t="s">
        <v>211</v>
      </c>
      <c r="E536" s="155"/>
      <c r="F536" s="155"/>
      <c r="G536" s="155"/>
      <c r="H536" s="155"/>
      <c r="I536" s="155"/>
      <c r="J536" s="155"/>
      <c r="K536" s="110" t="s">
        <v>129</v>
      </c>
      <c r="L536" s="111">
        <v>1</v>
      </c>
      <c r="M536" s="111">
        <v>1</v>
      </c>
      <c r="N536" s="112">
        <v>21.59</v>
      </c>
      <c r="O536" s="112">
        <v>21.59</v>
      </c>
    </row>
    <row r="537" spans="2:15" ht="12.75" customHeight="1">
      <c r="B537" s="47"/>
      <c r="C537" s="47"/>
      <c r="D537" s="47"/>
      <c r="E537" s="47"/>
      <c r="F537" s="47"/>
      <c r="G537" s="47"/>
      <c r="H537" s="47"/>
      <c r="I537" s="47"/>
      <c r="J537" s="47"/>
      <c r="K537" s="47"/>
      <c r="L537" s="47"/>
      <c r="M537" s="47"/>
      <c r="N537" s="47"/>
      <c r="O537" s="113">
        <v>21.59</v>
      </c>
    </row>
    <row r="538" spans="2:15" ht="12.75" customHeight="1">
      <c r="B538" s="47"/>
      <c r="C538" s="47"/>
      <c r="D538" s="47"/>
      <c r="E538" s="47"/>
      <c r="F538" s="47"/>
      <c r="G538" s="47"/>
      <c r="H538" s="47"/>
      <c r="I538" s="47"/>
      <c r="J538" s="47"/>
      <c r="K538" s="47"/>
      <c r="L538" s="47"/>
      <c r="M538" s="47"/>
      <c r="N538" s="47"/>
      <c r="O538" s="47"/>
    </row>
    <row r="539" spans="2:15" ht="12.75" customHeight="1">
      <c r="B539" s="156" t="s">
        <v>100</v>
      </c>
      <c r="C539" s="156"/>
      <c r="D539" s="47"/>
      <c r="E539" s="47"/>
      <c r="F539" s="47"/>
      <c r="G539" s="157" t="s">
        <v>405</v>
      </c>
      <c r="H539" s="157"/>
      <c r="I539" s="157"/>
      <c r="J539" s="157"/>
      <c r="K539" s="157"/>
      <c r="L539" s="157"/>
      <c r="M539" s="157"/>
      <c r="N539" s="157"/>
      <c r="O539" s="157"/>
    </row>
    <row r="540" spans="2:15" ht="12.75" customHeight="1">
      <c r="B540" s="154" t="s">
        <v>101</v>
      </c>
      <c r="C540" s="154"/>
      <c r="D540" s="152" t="s">
        <v>156</v>
      </c>
      <c r="E540" s="152"/>
      <c r="F540" s="105" t="s">
        <v>102</v>
      </c>
      <c r="G540" s="106">
        <v>312</v>
      </c>
      <c r="H540" s="105" t="s">
        <v>103</v>
      </c>
      <c r="I540" s="159">
        <v>312</v>
      </c>
      <c r="J540" s="159"/>
      <c r="K540" s="158" t="s">
        <v>157</v>
      </c>
      <c r="L540" s="158"/>
      <c r="M540" s="158"/>
      <c r="N540" s="158"/>
      <c r="O540" s="107">
        <v>4.95</v>
      </c>
    </row>
    <row r="541" spans="2:15" ht="12.75" customHeight="1">
      <c r="B541" s="47"/>
      <c r="C541" s="47"/>
      <c r="D541" s="47"/>
      <c r="E541" s="47"/>
      <c r="F541" s="47"/>
      <c r="G541" s="47"/>
      <c r="H541" s="47"/>
      <c r="I541" s="47"/>
      <c r="J541" s="47"/>
      <c r="K541" s="47"/>
      <c r="L541" s="47"/>
      <c r="M541" s="47"/>
      <c r="N541" s="47"/>
      <c r="O541" s="47"/>
    </row>
    <row r="542" spans="2:15" ht="12.75" customHeight="1">
      <c r="B542" s="152" t="s">
        <v>104</v>
      </c>
      <c r="C542" s="152"/>
      <c r="D542" s="152" t="s">
        <v>105</v>
      </c>
      <c r="E542" s="152"/>
      <c r="F542" s="152"/>
      <c r="G542" s="152"/>
      <c r="H542" s="152"/>
      <c r="I542" s="152"/>
      <c r="J542" s="152"/>
      <c r="K542" s="108" t="s">
        <v>106</v>
      </c>
      <c r="L542" s="109" t="s">
        <v>107</v>
      </c>
      <c r="M542" s="109" t="s">
        <v>108</v>
      </c>
      <c r="N542" s="109" t="s">
        <v>109</v>
      </c>
      <c r="O542" s="109" t="s">
        <v>110</v>
      </c>
    </row>
    <row r="543" spans="2:15" ht="12.75" customHeight="1">
      <c r="B543" s="47"/>
      <c r="C543" s="47"/>
      <c r="D543" s="153" t="s">
        <v>112</v>
      </c>
      <c r="E543" s="153"/>
      <c r="F543" s="153"/>
      <c r="G543" s="153"/>
      <c r="H543" s="153"/>
      <c r="I543" s="153"/>
      <c r="J543" s="153"/>
      <c r="K543" s="47"/>
      <c r="L543" s="47"/>
      <c r="M543" s="47"/>
      <c r="N543" s="47"/>
      <c r="O543" s="47"/>
    </row>
    <row r="544" spans="2:15" ht="12.75" customHeight="1">
      <c r="B544" s="154" t="s">
        <v>161</v>
      </c>
      <c r="C544" s="154"/>
      <c r="D544" s="155" t="s">
        <v>162</v>
      </c>
      <c r="E544" s="155"/>
      <c r="F544" s="155"/>
      <c r="G544" s="155"/>
      <c r="H544" s="155"/>
      <c r="I544" s="155"/>
      <c r="J544" s="155"/>
      <c r="K544" s="110" t="s">
        <v>144</v>
      </c>
      <c r="L544" s="111">
        <v>0.2</v>
      </c>
      <c r="M544" s="111">
        <v>5.1000000000000004E-3</v>
      </c>
      <c r="N544" s="112">
        <v>19.73</v>
      </c>
      <c r="O544" s="112">
        <v>0.1</v>
      </c>
    </row>
    <row r="545" spans="2:15" ht="12.75" customHeight="1">
      <c r="B545" s="47"/>
      <c r="C545" s="47"/>
      <c r="D545" s="47"/>
      <c r="E545" s="47"/>
      <c r="F545" s="47"/>
      <c r="G545" s="47"/>
      <c r="H545" s="47"/>
      <c r="I545" s="47"/>
      <c r="J545" s="47"/>
      <c r="K545" s="47"/>
      <c r="L545" s="47"/>
      <c r="M545" s="47"/>
      <c r="N545" s="47"/>
      <c r="O545" s="113">
        <v>0.1</v>
      </c>
    </row>
    <row r="546" spans="2:15" ht="12.75" customHeight="1">
      <c r="B546" s="47"/>
      <c r="C546" s="47"/>
      <c r="D546" s="153" t="s">
        <v>128</v>
      </c>
      <c r="E546" s="153"/>
      <c r="F546" s="153"/>
      <c r="G546" s="153"/>
      <c r="H546" s="153"/>
      <c r="I546" s="153"/>
      <c r="J546" s="153"/>
      <c r="K546" s="47"/>
      <c r="L546" s="47"/>
      <c r="M546" s="47"/>
      <c r="N546" s="47"/>
      <c r="O546" s="47"/>
    </row>
    <row r="547" spans="2:15" ht="12.75" customHeight="1">
      <c r="B547" s="154" t="s">
        <v>339</v>
      </c>
      <c r="C547" s="154"/>
      <c r="D547" s="155" t="s">
        <v>190</v>
      </c>
      <c r="E547" s="155"/>
      <c r="F547" s="155"/>
      <c r="G547" s="155"/>
      <c r="H547" s="155"/>
      <c r="I547" s="155"/>
      <c r="J547" s="155"/>
      <c r="K547" s="110" t="s">
        <v>129</v>
      </c>
      <c r="L547" s="111">
        <v>1</v>
      </c>
      <c r="M547" s="111">
        <v>2.5600000000000001E-2</v>
      </c>
      <c r="N547" s="112">
        <v>189.37</v>
      </c>
      <c r="O547" s="112">
        <v>4.8500000000000005</v>
      </c>
    </row>
    <row r="548" spans="2:15" ht="12.75" customHeight="1">
      <c r="B548" s="47"/>
      <c r="C548" s="47"/>
      <c r="D548" s="47"/>
      <c r="E548" s="47"/>
      <c r="F548" s="47"/>
      <c r="G548" s="47"/>
      <c r="H548" s="47"/>
      <c r="I548" s="47"/>
      <c r="J548" s="47"/>
      <c r="K548" s="47"/>
      <c r="L548" s="47"/>
      <c r="M548" s="47"/>
      <c r="N548" s="47"/>
      <c r="O548" s="113">
        <v>4.8500000000000005</v>
      </c>
    </row>
    <row r="549" spans="2:15" ht="12.75" customHeight="1">
      <c r="B549" s="47"/>
      <c r="C549" s="47"/>
      <c r="D549" s="47"/>
      <c r="E549" s="47"/>
      <c r="F549" s="47"/>
      <c r="G549" s="47"/>
      <c r="H549" s="47"/>
      <c r="I549" s="47"/>
      <c r="J549" s="47"/>
      <c r="K549" s="47"/>
      <c r="L549" s="47"/>
      <c r="M549" s="47"/>
      <c r="N549" s="47"/>
      <c r="O549" s="47"/>
    </row>
    <row r="550" spans="2:15" ht="12.75" customHeight="1">
      <c r="B550" s="156" t="s">
        <v>100</v>
      </c>
      <c r="C550" s="156"/>
      <c r="D550" s="47"/>
      <c r="E550" s="47"/>
      <c r="F550" s="47"/>
      <c r="G550" s="157" t="s">
        <v>591</v>
      </c>
      <c r="H550" s="157"/>
      <c r="I550" s="157"/>
      <c r="J550" s="157"/>
      <c r="K550" s="157"/>
      <c r="L550" s="157"/>
      <c r="M550" s="157"/>
      <c r="N550" s="157"/>
      <c r="O550" s="157"/>
    </row>
    <row r="551" spans="2:15" ht="12.75" customHeight="1">
      <c r="B551" s="154" t="s">
        <v>101</v>
      </c>
      <c r="C551" s="154"/>
      <c r="D551" s="152" t="s">
        <v>140</v>
      </c>
      <c r="E551" s="152"/>
      <c r="F551" s="105" t="s">
        <v>102</v>
      </c>
      <c r="G551" s="106">
        <v>48</v>
      </c>
      <c r="H551" s="105" t="s">
        <v>103</v>
      </c>
      <c r="I551" s="159">
        <v>48</v>
      </c>
      <c r="J551" s="159"/>
      <c r="K551" s="158" t="s">
        <v>141</v>
      </c>
      <c r="L551" s="158"/>
      <c r="M551" s="158"/>
      <c r="N551" s="158"/>
      <c r="O551" s="107">
        <v>80.040000000000006</v>
      </c>
    </row>
    <row r="552" spans="2:15" ht="12.75" customHeight="1">
      <c r="B552" s="47"/>
      <c r="C552" s="47"/>
      <c r="D552" s="47"/>
      <c r="E552" s="47"/>
      <c r="F552" s="47"/>
      <c r="G552" s="47"/>
      <c r="H552" s="47"/>
      <c r="I552" s="47"/>
      <c r="J552" s="47"/>
      <c r="K552" s="47"/>
      <c r="L552" s="47"/>
      <c r="M552" s="47"/>
      <c r="N552" s="47"/>
      <c r="O552" s="47"/>
    </row>
    <row r="553" spans="2:15" ht="12.75" customHeight="1">
      <c r="B553" s="152" t="s">
        <v>104</v>
      </c>
      <c r="C553" s="152"/>
      <c r="D553" s="152" t="s">
        <v>105</v>
      </c>
      <c r="E553" s="152"/>
      <c r="F553" s="152"/>
      <c r="G553" s="152"/>
      <c r="H553" s="152"/>
      <c r="I553" s="152"/>
      <c r="J553" s="152"/>
      <c r="K553" s="108" t="s">
        <v>106</v>
      </c>
      <c r="L553" s="109" t="s">
        <v>107</v>
      </c>
      <c r="M553" s="109" t="s">
        <v>108</v>
      </c>
      <c r="N553" s="109" t="s">
        <v>109</v>
      </c>
      <c r="O553" s="109" t="s">
        <v>110</v>
      </c>
    </row>
    <row r="554" spans="2:15" ht="12.75" customHeight="1">
      <c r="B554" s="47"/>
      <c r="C554" s="47"/>
      <c r="D554" s="153" t="s">
        <v>112</v>
      </c>
      <c r="E554" s="153"/>
      <c r="F554" s="153"/>
      <c r="G554" s="153"/>
      <c r="H554" s="153"/>
      <c r="I554" s="153"/>
      <c r="J554" s="153"/>
      <c r="K554" s="47"/>
      <c r="L554" s="47"/>
      <c r="M554" s="47"/>
      <c r="N554" s="47"/>
      <c r="O554" s="47"/>
    </row>
    <row r="555" spans="2:15" ht="12.75" customHeight="1">
      <c r="B555" s="154" t="s">
        <v>342</v>
      </c>
      <c r="C555" s="154"/>
      <c r="D555" s="155" t="s">
        <v>311</v>
      </c>
      <c r="E555" s="155"/>
      <c r="F555" s="155"/>
      <c r="G555" s="155"/>
      <c r="H555" s="155"/>
      <c r="I555" s="155"/>
      <c r="J555" s="155"/>
      <c r="K555" s="110" t="s">
        <v>144</v>
      </c>
      <c r="L555" s="111">
        <v>1</v>
      </c>
      <c r="M555" s="111">
        <v>0.16670000000000001</v>
      </c>
      <c r="N555" s="112">
        <v>28.09</v>
      </c>
      <c r="O555" s="112">
        <v>4.68</v>
      </c>
    </row>
    <row r="556" spans="2:15" ht="12.75" customHeight="1">
      <c r="B556" s="154" t="s">
        <v>145</v>
      </c>
      <c r="C556" s="154"/>
      <c r="D556" s="155" t="s">
        <v>146</v>
      </c>
      <c r="E556" s="155"/>
      <c r="F556" s="155"/>
      <c r="G556" s="155"/>
      <c r="H556" s="155"/>
      <c r="I556" s="155"/>
      <c r="J556" s="155"/>
      <c r="K556" s="110" t="s">
        <v>144</v>
      </c>
      <c r="L556" s="111">
        <v>3</v>
      </c>
      <c r="M556" s="111">
        <v>0.5</v>
      </c>
      <c r="N556" s="112">
        <v>21.96</v>
      </c>
      <c r="O556" s="112">
        <v>10.98</v>
      </c>
    </row>
    <row r="557" spans="2:15" ht="12.75" customHeight="1">
      <c r="B557" s="154" t="s">
        <v>147</v>
      </c>
      <c r="C557" s="154"/>
      <c r="D557" s="155" t="s">
        <v>148</v>
      </c>
      <c r="E557" s="155"/>
      <c r="F557" s="155"/>
      <c r="G557" s="155"/>
      <c r="H557" s="155"/>
      <c r="I557" s="155"/>
      <c r="J557" s="155"/>
      <c r="K557" s="110" t="s">
        <v>144</v>
      </c>
      <c r="L557" s="111">
        <v>2</v>
      </c>
      <c r="M557" s="111">
        <v>0.33329999999999999</v>
      </c>
      <c r="N557" s="112">
        <v>19.73</v>
      </c>
      <c r="O557" s="112">
        <v>6.58</v>
      </c>
    </row>
    <row r="558" spans="2:15" ht="12.75" customHeight="1">
      <c r="B558" s="47"/>
      <c r="C558" s="47"/>
      <c r="D558" s="47"/>
      <c r="E558" s="47"/>
      <c r="F558" s="47"/>
      <c r="G558" s="47"/>
      <c r="H558" s="47"/>
      <c r="I558" s="47"/>
      <c r="J558" s="47"/>
      <c r="K558" s="47"/>
      <c r="L558" s="47"/>
      <c r="M558" s="47"/>
      <c r="N558" s="47"/>
      <c r="O558" s="113">
        <v>22.240000000000002</v>
      </c>
    </row>
    <row r="559" spans="2:15" ht="12.75" customHeight="1">
      <c r="B559" s="47"/>
      <c r="C559" s="47"/>
      <c r="D559" s="153" t="s">
        <v>128</v>
      </c>
      <c r="E559" s="153"/>
      <c r="F559" s="153"/>
      <c r="G559" s="153"/>
      <c r="H559" s="153"/>
      <c r="I559" s="153"/>
      <c r="J559" s="153"/>
      <c r="K559" s="47"/>
      <c r="L559" s="47"/>
      <c r="M559" s="47"/>
      <c r="N559" s="47"/>
      <c r="O559" s="47"/>
    </row>
    <row r="560" spans="2:15" ht="12.75" customHeight="1">
      <c r="B560" s="154" t="s">
        <v>621</v>
      </c>
      <c r="C560" s="154"/>
      <c r="D560" s="155" t="s">
        <v>619</v>
      </c>
      <c r="E560" s="155"/>
      <c r="F560" s="155"/>
      <c r="G560" s="155"/>
      <c r="H560" s="155"/>
      <c r="I560" s="155"/>
      <c r="J560" s="155"/>
      <c r="K560" s="110" t="s">
        <v>129</v>
      </c>
      <c r="L560" s="111">
        <v>1</v>
      </c>
      <c r="M560" s="111">
        <v>0.16670000000000001</v>
      </c>
      <c r="N560" s="112">
        <v>91.350000000000009</v>
      </c>
      <c r="O560" s="112">
        <v>15.23</v>
      </c>
    </row>
    <row r="561" spans="2:15" ht="12.75" customHeight="1">
      <c r="B561" s="154" t="s">
        <v>221</v>
      </c>
      <c r="C561" s="154"/>
      <c r="D561" s="155" t="s">
        <v>222</v>
      </c>
      <c r="E561" s="155"/>
      <c r="F561" s="155"/>
      <c r="G561" s="155"/>
      <c r="H561" s="155"/>
      <c r="I561" s="155"/>
      <c r="J561" s="155"/>
      <c r="K561" s="110" t="s">
        <v>129</v>
      </c>
      <c r="L561" s="111">
        <v>1</v>
      </c>
      <c r="M561" s="111">
        <v>0.16670000000000001</v>
      </c>
      <c r="N561" s="112">
        <v>177.91</v>
      </c>
      <c r="O561" s="112">
        <v>29.66</v>
      </c>
    </row>
    <row r="562" spans="2:15" ht="12.75" customHeight="1">
      <c r="B562" s="154" t="s">
        <v>153</v>
      </c>
      <c r="C562" s="154"/>
      <c r="D562" s="155" t="s">
        <v>154</v>
      </c>
      <c r="E562" s="155"/>
      <c r="F562" s="155"/>
      <c r="G562" s="155"/>
      <c r="H562" s="155"/>
      <c r="I562" s="155"/>
      <c r="J562" s="155"/>
      <c r="K562" s="110" t="s">
        <v>155</v>
      </c>
      <c r="L562" s="47"/>
      <c r="M562" s="111">
        <v>5</v>
      </c>
      <c r="N562" s="112">
        <v>22.240000000000002</v>
      </c>
      <c r="O562" s="112">
        <v>1.1100000000000001</v>
      </c>
    </row>
    <row r="563" spans="2:15" ht="12.75" customHeight="1">
      <c r="B563" s="154" t="s">
        <v>589</v>
      </c>
      <c r="C563" s="154"/>
      <c r="D563" s="155" t="s">
        <v>499</v>
      </c>
      <c r="E563" s="155"/>
      <c r="F563" s="155"/>
      <c r="G563" s="155"/>
      <c r="H563" s="155"/>
      <c r="I563" s="155"/>
      <c r="J563" s="155"/>
      <c r="K563" s="110" t="s">
        <v>129</v>
      </c>
      <c r="L563" s="111">
        <v>1</v>
      </c>
      <c r="M563" s="111">
        <v>0.16670000000000001</v>
      </c>
      <c r="N563" s="112">
        <v>26.04</v>
      </c>
      <c r="O563" s="112">
        <v>4.34</v>
      </c>
    </row>
    <row r="564" spans="2:15" ht="12.75" customHeight="1">
      <c r="B564" s="154" t="s">
        <v>622</v>
      </c>
      <c r="C564" s="154"/>
      <c r="D564" s="155" t="s">
        <v>212</v>
      </c>
      <c r="E564" s="155"/>
      <c r="F564" s="155"/>
      <c r="G564" s="155"/>
      <c r="H564" s="155"/>
      <c r="I564" s="155"/>
      <c r="J564" s="155"/>
      <c r="K564" s="110" t="s">
        <v>129</v>
      </c>
      <c r="L564" s="111">
        <v>1</v>
      </c>
      <c r="M564" s="111">
        <v>0.16670000000000001</v>
      </c>
      <c r="N564" s="112">
        <v>31.6</v>
      </c>
      <c r="O564" s="112">
        <v>5.2700000000000005</v>
      </c>
    </row>
    <row r="565" spans="2:15" ht="12.75" customHeight="1">
      <c r="B565" s="47"/>
      <c r="C565" s="47"/>
      <c r="D565" s="47"/>
      <c r="E565" s="47"/>
      <c r="F565" s="47"/>
      <c r="G565" s="47"/>
      <c r="H565" s="47"/>
      <c r="I565" s="47"/>
      <c r="J565" s="47"/>
      <c r="K565" s="47"/>
      <c r="L565" s="47"/>
      <c r="M565" s="47"/>
      <c r="N565" s="47"/>
      <c r="O565" s="113">
        <v>55.61</v>
      </c>
    </row>
    <row r="566" spans="2:15" ht="12.75" customHeight="1">
      <c r="B566" s="47"/>
      <c r="C566" s="47"/>
      <c r="D566" s="153" t="s">
        <v>111</v>
      </c>
      <c r="E566" s="153"/>
      <c r="F566" s="153"/>
      <c r="G566" s="153"/>
      <c r="H566" s="153"/>
      <c r="I566" s="153"/>
      <c r="J566" s="153"/>
      <c r="K566" s="47"/>
      <c r="L566" s="47"/>
      <c r="M566" s="47"/>
      <c r="N566" s="47"/>
      <c r="O566" s="47"/>
    </row>
    <row r="567" spans="2:15" ht="12.75" customHeight="1">
      <c r="B567" s="154" t="s">
        <v>335</v>
      </c>
      <c r="C567" s="154"/>
      <c r="D567" s="155" t="s">
        <v>159</v>
      </c>
      <c r="E567" s="155"/>
      <c r="F567" s="155"/>
      <c r="G567" s="155"/>
      <c r="H567" s="155"/>
      <c r="I567" s="155"/>
      <c r="J567" s="155"/>
      <c r="K567" s="110" t="s">
        <v>66</v>
      </c>
      <c r="L567" s="47"/>
      <c r="M567" s="111">
        <v>0.1</v>
      </c>
      <c r="N567" s="112">
        <v>21.93</v>
      </c>
      <c r="O567" s="112">
        <v>2.19</v>
      </c>
    </row>
    <row r="568" spans="2:15" ht="12.75" customHeight="1">
      <c r="B568" s="47"/>
      <c r="C568" s="47"/>
      <c r="D568" s="47"/>
      <c r="E568" s="47"/>
      <c r="F568" s="47"/>
      <c r="G568" s="47"/>
      <c r="H568" s="47"/>
      <c r="I568" s="47"/>
      <c r="J568" s="47"/>
      <c r="K568" s="47"/>
      <c r="L568" s="47"/>
      <c r="M568" s="47"/>
      <c r="N568" s="47"/>
      <c r="O568" s="113">
        <v>2.19</v>
      </c>
    </row>
    <row r="569" spans="2:15" ht="12.75" customHeight="1">
      <c r="B569" s="47"/>
      <c r="C569" s="47"/>
      <c r="D569" s="47"/>
      <c r="E569" s="47"/>
      <c r="F569" s="47"/>
      <c r="G569" s="47"/>
      <c r="H569" s="47"/>
      <c r="I569" s="47"/>
      <c r="J569" s="47"/>
      <c r="K569" s="47"/>
      <c r="L569" s="47"/>
      <c r="M569" s="47"/>
      <c r="N569" s="47"/>
      <c r="O569" s="47"/>
    </row>
    <row r="570" spans="2:15" ht="12.75" customHeight="1">
      <c r="B570" s="156" t="s">
        <v>100</v>
      </c>
      <c r="C570" s="156"/>
      <c r="D570" s="47"/>
      <c r="E570" s="47"/>
      <c r="F570" s="47"/>
      <c r="G570" s="157" t="s">
        <v>411</v>
      </c>
      <c r="H570" s="157"/>
      <c r="I570" s="157"/>
      <c r="J570" s="157"/>
      <c r="K570" s="157"/>
      <c r="L570" s="157"/>
      <c r="M570" s="157"/>
      <c r="N570" s="157"/>
      <c r="O570" s="157"/>
    </row>
    <row r="571" spans="2:15" ht="12.75" customHeight="1">
      <c r="B571" s="154" t="s">
        <v>101</v>
      </c>
      <c r="C571" s="154"/>
      <c r="D571" s="152" t="s">
        <v>156</v>
      </c>
      <c r="E571" s="152"/>
      <c r="F571" s="105" t="s">
        <v>102</v>
      </c>
      <c r="G571" s="47"/>
      <c r="H571" s="105" t="s">
        <v>103</v>
      </c>
      <c r="I571" s="47"/>
      <c r="J571" s="47"/>
      <c r="K571" s="158" t="s">
        <v>157</v>
      </c>
      <c r="L571" s="158"/>
      <c r="M571" s="158"/>
      <c r="N571" s="158"/>
      <c r="O571" s="107">
        <v>45.17</v>
      </c>
    </row>
    <row r="572" spans="2:15" ht="12.75" customHeight="1">
      <c r="B572" s="47"/>
      <c r="C572" s="47"/>
      <c r="D572" s="47"/>
      <c r="E572" s="47"/>
      <c r="F572" s="47"/>
      <c r="G572" s="47"/>
      <c r="H572" s="47"/>
      <c r="I572" s="47"/>
      <c r="J572" s="47"/>
      <c r="K572" s="47"/>
      <c r="L572" s="47"/>
      <c r="M572" s="47"/>
      <c r="N572" s="47"/>
      <c r="O572" s="47"/>
    </row>
    <row r="573" spans="2:15" ht="12.75" customHeight="1">
      <c r="B573" s="152" t="s">
        <v>104</v>
      </c>
      <c r="C573" s="152"/>
      <c r="D573" s="152" t="s">
        <v>105</v>
      </c>
      <c r="E573" s="152"/>
      <c r="F573" s="152"/>
      <c r="G573" s="152"/>
      <c r="H573" s="152"/>
      <c r="I573" s="152"/>
      <c r="J573" s="152"/>
      <c r="K573" s="108" t="s">
        <v>106</v>
      </c>
      <c r="L573" s="109" t="s">
        <v>107</v>
      </c>
      <c r="M573" s="109" t="s">
        <v>108</v>
      </c>
      <c r="N573" s="109" t="s">
        <v>109</v>
      </c>
      <c r="O573" s="109" t="s">
        <v>110</v>
      </c>
    </row>
    <row r="574" spans="2:15" ht="12.75" customHeight="1">
      <c r="B574" s="47"/>
      <c r="C574" s="47"/>
      <c r="D574" s="153" t="s">
        <v>111</v>
      </c>
      <c r="E574" s="153"/>
      <c r="F574" s="153"/>
      <c r="G574" s="153"/>
      <c r="H574" s="153"/>
      <c r="I574" s="153"/>
      <c r="J574" s="153"/>
      <c r="K574" s="47"/>
      <c r="L574" s="47"/>
      <c r="M574" s="47"/>
      <c r="N574" s="47"/>
      <c r="O574" s="47"/>
    </row>
    <row r="575" spans="2:15" ht="12.75" customHeight="1">
      <c r="B575" s="154" t="s">
        <v>372</v>
      </c>
      <c r="C575" s="154"/>
      <c r="D575" s="155" t="s">
        <v>337</v>
      </c>
      <c r="E575" s="155"/>
      <c r="F575" s="155"/>
      <c r="G575" s="155"/>
      <c r="H575" s="155"/>
      <c r="I575" s="155"/>
      <c r="J575" s="155"/>
      <c r="K575" s="110" t="s">
        <v>66</v>
      </c>
      <c r="L575" s="47"/>
      <c r="M575" s="111">
        <v>1.4286000000000001</v>
      </c>
      <c r="N575" s="112">
        <v>9.19</v>
      </c>
      <c r="O575" s="112">
        <v>13.13</v>
      </c>
    </row>
    <row r="576" spans="2:15" ht="12.75" customHeight="1">
      <c r="B576" s="154" t="s">
        <v>432</v>
      </c>
      <c r="C576" s="154"/>
      <c r="D576" s="155" t="s">
        <v>429</v>
      </c>
      <c r="E576" s="155"/>
      <c r="F576" s="155"/>
      <c r="G576" s="155"/>
      <c r="H576" s="155"/>
      <c r="I576" s="155"/>
      <c r="J576" s="155"/>
      <c r="K576" s="110" t="s">
        <v>66</v>
      </c>
      <c r="L576" s="47"/>
      <c r="M576" s="111">
        <v>1.4286000000000001</v>
      </c>
      <c r="N576" s="112">
        <v>17.48</v>
      </c>
      <c r="O576" s="112">
        <v>24.97</v>
      </c>
    </row>
    <row r="577" spans="2:15" ht="12.75" customHeight="1">
      <c r="B577" s="154" t="s">
        <v>404</v>
      </c>
      <c r="C577" s="154"/>
      <c r="D577" s="155" t="s">
        <v>405</v>
      </c>
      <c r="E577" s="155"/>
      <c r="F577" s="155"/>
      <c r="G577" s="155"/>
      <c r="H577" s="155"/>
      <c r="I577" s="155"/>
      <c r="J577" s="155"/>
      <c r="K577" s="110" t="s">
        <v>66</v>
      </c>
      <c r="L577" s="47"/>
      <c r="M577" s="111">
        <v>1.4286000000000001</v>
      </c>
      <c r="N577" s="112">
        <v>4.95</v>
      </c>
      <c r="O577" s="112">
        <v>7.07</v>
      </c>
    </row>
    <row r="578" spans="2:15" ht="12.75" customHeight="1">
      <c r="B578" s="47"/>
      <c r="C578" s="47"/>
      <c r="D578" s="47"/>
      <c r="E578" s="47"/>
      <c r="F578" s="47"/>
      <c r="G578" s="47"/>
      <c r="H578" s="47"/>
      <c r="I578" s="47"/>
      <c r="J578" s="47"/>
      <c r="K578" s="47"/>
      <c r="L578" s="47"/>
      <c r="M578" s="47"/>
      <c r="N578" s="47"/>
      <c r="O578" s="113">
        <v>45.17</v>
      </c>
    </row>
    <row r="579" spans="2:15" ht="12.75" customHeight="1">
      <c r="B579" s="47"/>
      <c r="C579" s="47"/>
      <c r="D579" s="47"/>
      <c r="E579" s="47"/>
      <c r="F579" s="47"/>
      <c r="G579" s="47"/>
      <c r="H579" s="47"/>
      <c r="I579" s="47"/>
      <c r="J579" s="47"/>
      <c r="K579" s="47"/>
      <c r="L579" s="47"/>
      <c r="M579" s="47"/>
      <c r="N579" s="47"/>
      <c r="O579" s="47"/>
    </row>
    <row r="580" spans="2:15" ht="12.75" customHeight="1">
      <c r="B580" s="156" t="s">
        <v>100</v>
      </c>
      <c r="C580" s="156"/>
      <c r="D580" s="47"/>
      <c r="E580" s="47"/>
      <c r="F580" s="47"/>
      <c r="G580" s="157" t="s">
        <v>407</v>
      </c>
      <c r="H580" s="157"/>
      <c r="I580" s="157"/>
      <c r="J580" s="157"/>
      <c r="K580" s="157"/>
      <c r="L580" s="157"/>
      <c r="M580" s="157"/>
      <c r="N580" s="157"/>
      <c r="O580" s="157"/>
    </row>
    <row r="581" spans="2:15" ht="12.75" customHeight="1">
      <c r="B581" s="154" t="s">
        <v>101</v>
      </c>
      <c r="C581" s="154"/>
      <c r="D581" s="152" t="s">
        <v>156</v>
      </c>
      <c r="E581" s="152"/>
      <c r="F581" s="105" t="s">
        <v>102</v>
      </c>
      <c r="G581" s="106">
        <v>287.5</v>
      </c>
      <c r="H581" s="105" t="s">
        <v>103</v>
      </c>
      <c r="I581" s="159">
        <v>287.5</v>
      </c>
      <c r="J581" s="159"/>
      <c r="K581" s="158" t="s">
        <v>157</v>
      </c>
      <c r="L581" s="158"/>
      <c r="M581" s="158"/>
      <c r="N581" s="158"/>
      <c r="O581" s="107">
        <v>5.26</v>
      </c>
    </row>
    <row r="582" spans="2:15" ht="12.75" customHeight="1">
      <c r="B582" s="47"/>
      <c r="C582" s="47"/>
      <c r="D582" s="47"/>
      <c r="E582" s="47"/>
      <c r="F582" s="47"/>
      <c r="G582" s="47"/>
      <c r="H582" s="47"/>
      <c r="I582" s="47"/>
      <c r="J582" s="47"/>
      <c r="K582" s="47"/>
      <c r="L582" s="47"/>
      <c r="M582" s="47"/>
      <c r="N582" s="47"/>
      <c r="O582" s="47"/>
    </row>
    <row r="583" spans="2:15" ht="12.75" customHeight="1">
      <c r="B583" s="152" t="s">
        <v>104</v>
      </c>
      <c r="C583" s="152"/>
      <c r="D583" s="152" t="s">
        <v>105</v>
      </c>
      <c r="E583" s="152"/>
      <c r="F583" s="152"/>
      <c r="G583" s="152"/>
      <c r="H583" s="152"/>
      <c r="I583" s="152"/>
      <c r="J583" s="152"/>
      <c r="K583" s="108" t="s">
        <v>106</v>
      </c>
      <c r="L583" s="109" t="s">
        <v>107</v>
      </c>
      <c r="M583" s="109" t="s">
        <v>108</v>
      </c>
      <c r="N583" s="109" t="s">
        <v>109</v>
      </c>
      <c r="O583" s="109" t="s">
        <v>110</v>
      </c>
    </row>
    <row r="584" spans="2:15" ht="12.75" customHeight="1">
      <c r="B584" s="47"/>
      <c r="C584" s="47"/>
      <c r="D584" s="153" t="s">
        <v>128</v>
      </c>
      <c r="E584" s="153"/>
      <c r="F584" s="153"/>
      <c r="G584" s="153"/>
      <c r="H584" s="153"/>
      <c r="I584" s="153"/>
      <c r="J584" s="153"/>
      <c r="K584" s="47"/>
      <c r="L584" s="47"/>
      <c r="M584" s="47"/>
      <c r="N584" s="47"/>
      <c r="O584" s="47"/>
    </row>
    <row r="585" spans="2:15" ht="12.75" customHeight="1">
      <c r="B585" s="154" t="s">
        <v>339</v>
      </c>
      <c r="C585" s="154"/>
      <c r="D585" s="155" t="s">
        <v>190</v>
      </c>
      <c r="E585" s="155"/>
      <c r="F585" s="155"/>
      <c r="G585" s="155"/>
      <c r="H585" s="155"/>
      <c r="I585" s="155"/>
      <c r="J585" s="155"/>
      <c r="K585" s="110" t="s">
        <v>129</v>
      </c>
      <c r="L585" s="111">
        <v>1</v>
      </c>
      <c r="M585" s="111">
        <v>2.7799999999999998E-2</v>
      </c>
      <c r="N585" s="112">
        <v>189.37</v>
      </c>
      <c r="O585" s="112">
        <v>5.26</v>
      </c>
    </row>
    <row r="586" spans="2:15" ht="12.75" customHeight="1">
      <c r="B586" s="47"/>
      <c r="C586" s="47"/>
      <c r="D586" s="47"/>
      <c r="E586" s="47"/>
      <c r="F586" s="47"/>
      <c r="G586" s="47"/>
      <c r="H586" s="47"/>
      <c r="I586" s="47"/>
      <c r="J586" s="47"/>
      <c r="K586" s="47"/>
      <c r="L586" s="47"/>
      <c r="M586" s="47"/>
      <c r="N586" s="47"/>
      <c r="O586" s="113">
        <v>5.26</v>
      </c>
    </row>
    <row r="587" spans="2:15" ht="12.75" customHeight="1">
      <c r="B587" s="47"/>
      <c r="C587" s="47"/>
      <c r="D587" s="47"/>
      <c r="E587" s="47"/>
      <c r="F587" s="47"/>
      <c r="G587" s="47"/>
      <c r="H587" s="47"/>
      <c r="I587" s="47"/>
      <c r="J587" s="47"/>
      <c r="K587" s="47"/>
      <c r="L587" s="47"/>
      <c r="M587" s="47"/>
      <c r="N587" s="47"/>
      <c r="O587" s="47"/>
    </row>
    <row r="588" spans="2:15" ht="12.75" customHeight="1">
      <c r="B588" s="156" t="s">
        <v>100</v>
      </c>
      <c r="C588" s="156"/>
      <c r="D588" s="47"/>
      <c r="E588" s="47"/>
      <c r="F588" s="47"/>
      <c r="G588" s="157" t="s">
        <v>409</v>
      </c>
      <c r="H588" s="157"/>
      <c r="I588" s="157"/>
      <c r="J588" s="157"/>
      <c r="K588" s="157"/>
      <c r="L588" s="157"/>
      <c r="M588" s="157"/>
      <c r="N588" s="157"/>
      <c r="O588" s="157"/>
    </row>
    <row r="589" spans="2:15" ht="12.75" customHeight="1">
      <c r="B589" s="154" t="s">
        <v>101</v>
      </c>
      <c r="C589" s="154"/>
      <c r="D589" s="152" t="s">
        <v>156</v>
      </c>
      <c r="E589" s="152"/>
      <c r="F589" s="105" t="s">
        <v>102</v>
      </c>
      <c r="G589" s="106">
        <v>725</v>
      </c>
      <c r="H589" s="105" t="s">
        <v>103</v>
      </c>
      <c r="I589" s="159">
        <v>725</v>
      </c>
      <c r="J589" s="159"/>
      <c r="K589" s="158" t="s">
        <v>157</v>
      </c>
      <c r="L589" s="158"/>
      <c r="M589" s="158"/>
      <c r="N589" s="158"/>
      <c r="O589" s="107">
        <v>2.08</v>
      </c>
    </row>
    <row r="590" spans="2:15" ht="12.75" customHeight="1">
      <c r="B590" s="47"/>
      <c r="C590" s="47"/>
      <c r="D590" s="47"/>
      <c r="E590" s="47"/>
      <c r="F590" s="47"/>
      <c r="G590" s="47"/>
      <c r="H590" s="47"/>
      <c r="I590" s="47"/>
      <c r="J590" s="47"/>
      <c r="K590" s="47"/>
      <c r="L590" s="47"/>
      <c r="M590" s="47"/>
      <c r="N590" s="47"/>
      <c r="O590" s="47"/>
    </row>
    <row r="591" spans="2:15" ht="12.75" customHeight="1">
      <c r="B591" s="152" t="s">
        <v>104</v>
      </c>
      <c r="C591" s="152"/>
      <c r="D591" s="152" t="s">
        <v>105</v>
      </c>
      <c r="E591" s="152"/>
      <c r="F591" s="152"/>
      <c r="G591" s="152"/>
      <c r="H591" s="152"/>
      <c r="I591" s="152"/>
      <c r="J591" s="152"/>
      <c r="K591" s="108" t="s">
        <v>106</v>
      </c>
      <c r="L591" s="109" t="s">
        <v>107</v>
      </c>
      <c r="M591" s="109" t="s">
        <v>108</v>
      </c>
      <c r="N591" s="109" t="s">
        <v>109</v>
      </c>
      <c r="O591" s="109" t="s">
        <v>110</v>
      </c>
    </row>
    <row r="592" spans="2:15" ht="12.75" customHeight="1">
      <c r="B592" s="47"/>
      <c r="C592" s="47"/>
      <c r="D592" s="153" t="s">
        <v>128</v>
      </c>
      <c r="E592" s="153"/>
      <c r="F592" s="153"/>
      <c r="G592" s="153"/>
      <c r="H592" s="153"/>
      <c r="I592" s="153"/>
      <c r="J592" s="153"/>
      <c r="K592" s="47"/>
      <c r="L592" s="47"/>
      <c r="M592" s="47"/>
      <c r="N592" s="47"/>
      <c r="O592" s="47"/>
    </row>
    <row r="593" spans="2:15" ht="12.75" customHeight="1">
      <c r="B593" s="154" t="s">
        <v>339</v>
      </c>
      <c r="C593" s="154"/>
      <c r="D593" s="155" t="s">
        <v>190</v>
      </c>
      <c r="E593" s="155"/>
      <c r="F593" s="155"/>
      <c r="G593" s="155"/>
      <c r="H593" s="155"/>
      <c r="I593" s="155"/>
      <c r="J593" s="155"/>
      <c r="K593" s="110" t="s">
        <v>129</v>
      </c>
      <c r="L593" s="111">
        <v>1</v>
      </c>
      <c r="M593" s="111">
        <v>1.1000000000000001E-2</v>
      </c>
      <c r="N593" s="112">
        <v>189.37</v>
      </c>
      <c r="O593" s="112">
        <v>2.08</v>
      </c>
    </row>
    <row r="594" spans="2:15" ht="12.75" customHeight="1">
      <c r="B594" s="47"/>
      <c r="C594" s="47"/>
      <c r="D594" s="47"/>
      <c r="E594" s="47"/>
      <c r="F594" s="47"/>
      <c r="G594" s="47"/>
      <c r="H594" s="47"/>
      <c r="I594" s="47"/>
      <c r="J594" s="47"/>
      <c r="K594" s="47"/>
      <c r="L594" s="47"/>
      <c r="M594" s="47"/>
      <c r="N594" s="47"/>
      <c r="O594" s="113">
        <v>2.08</v>
      </c>
    </row>
    <row r="595" spans="2:15" ht="12.75" customHeight="1">
      <c r="B595" s="47"/>
      <c r="C595" s="47"/>
      <c r="D595" s="47"/>
      <c r="E595" s="47"/>
      <c r="F595" s="47"/>
      <c r="G595" s="47"/>
      <c r="H595" s="47"/>
      <c r="I595" s="47"/>
      <c r="J595" s="47"/>
      <c r="K595" s="47"/>
      <c r="L595" s="47"/>
      <c r="M595" s="47"/>
      <c r="N595" s="47"/>
      <c r="O595" s="47"/>
    </row>
    <row r="596" spans="2:15" ht="12.75" customHeight="1">
      <c r="B596" s="156" t="s">
        <v>100</v>
      </c>
      <c r="C596" s="156"/>
      <c r="D596" s="47"/>
      <c r="E596" s="47"/>
      <c r="F596" s="47"/>
      <c r="G596" s="157" t="s">
        <v>392</v>
      </c>
      <c r="H596" s="157"/>
      <c r="I596" s="157"/>
      <c r="J596" s="157"/>
      <c r="K596" s="157"/>
      <c r="L596" s="157"/>
      <c r="M596" s="157"/>
      <c r="N596" s="157"/>
      <c r="O596" s="157"/>
    </row>
    <row r="597" spans="2:15" ht="12.75" customHeight="1">
      <c r="B597" s="154" t="s">
        <v>101</v>
      </c>
      <c r="C597" s="154"/>
      <c r="D597" s="152" t="s">
        <v>156</v>
      </c>
      <c r="E597" s="152"/>
      <c r="F597" s="105" t="s">
        <v>102</v>
      </c>
      <c r="G597" s="47"/>
      <c r="H597" s="105" t="s">
        <v>103</v>
      </c>
      <c r="I597" s="47"/>
      <c r="J597" s="47"/>
      <c r="K597" s="158" t="s">
        <v>157</v>
      </c>
      <c r="L597" s="158"/>
      <c r="M597" s="158"/>
      <c r="N597" s="158"/>
      <c r="O597" s="107">
        <v>41.11</v>
      </c>
    </row>
    <row r="598" spans="2:15" ht="12.75" customHeight="1">
      <c r="B598" s="47"/>
      <c r="C598" s="47"/>
      <c r="D598" s="47"/>
      <c r="E598" s="47"/>
      <c r="F598" s="47"/>
      <c r="G598" s="47"/>
      <c r="H598" s="47"/>
      <c r="I598" s="47"/>
      <c r="J598" s="47"/>
      <c r="K598" s="47"/>
      <c r="L598" s="47"/>
      <c r="M598" s="47"/>
      <c r="N598" s="47"/>
      <c r="O598" s="47"/>
    </row>
    <row r="599" spans="2:15" ht="12.75" customHeight="1">
      <c r="B599" s="152" t="s">
        <v>104</v>
      </c>
      <c r="C599" s="152"/>
      <c r="D599" s="152" t="s">
        <v>105</v>
      </c>
      <c r="E599" s="152"/>
      <c r="F599" s="152"/>
      <c r="G599" s="152"/>
      <c r="H599" s="152"/>
      <c r="I599" s="152"/>
      <c r="J599" s="152"/>
      <c r="K599" s="108" t="s">
        <v>106</v>
      </c>
      <c r="L599" s="109" t="s">
        <v>107</v>
      </c>
      <c r="M599" s="109" t="s">
        <v>108</v>
      </c>
      <c r="N599" s="109" t="s">
        <v>109</v>
      </c>
      <c r="O599" s="109" t="s">
        <v>110</v>
      </c>
    </row>
    <row r="600" spans="2:15" ht="12.75" customHeight="1">
      <c r="B600" s="47"/>
      <c r="C600" s="47"/>
      <c r="D600" s="153" t="s">
        <v>111</v>
      </c>
      <c r="E600" s="153"/>
      <c r="F600" s="153"/>
      <c r="G600" s="153"/>
      <c r="H600" s="153"/>
      <c r="I600" s="153"/>
      <c r="J600" s="153"/>
      <c r="K600" s="47"/>
      <c r="L600" s="47"/>
      <c r="M600" s="47"/>
      <c r="N600" s="47"/>
      <c r="O600" s="47"/>
    </row>
    <row r="601" spans="2:15" ht="12.75" customHeight="1">
      <c r="B601" s="154" t="s">
        <v>402</v>
      </c>
      <c r="C601" s="154"/>
      <c r="D601" s="155" t="s">
        <v>403</v>
      </c>
      <c r="E601" s="155"/>
      <c r="F601" s="155"/>
      <c r="G601" s="155"/>
      <c r="H601" s="155"/>
      <c r="I601" s="155"/>
      <c r="J601" s="155"/>
      <c r="K601" s="110" t="s">
        <v>66</v>
      </c>
      <c r="L601" s="47"/>
      <c r="M601" s="111">
        <v>1.3</v>
      </c>
      <c r="N601" s="112">
        <v>9.19</v>
      </c>
      <c r="O601" s="112">
        <v>11.950000000000001</v>
      </c>
    </row>
    <row r="602" spans="2:15" ht="12.75" customHeight="1">
      <c r="B602" s="154" t="s">
        <v>432</v>
      </c>
      <c r="C602" s="154"/>
      <c r="D602" s="155" t="s">
        <v>429</v>
      </c>
      <c r="E602" s="155"/>
      <c r="F602" s="155"/>
      <c r="G602" s="155"/>
      <c r="H602" s="155"/>
      <c r="I602" s="155"/>
      <c r="J602" s="155"/>
      <c r="K602" s="110" t="s">
        <v>66</v>
      </c>
      <c r="L602" s="47"/>
      <c r="M602" s="111">
        <v>1.3</v>
      </c>
      <c r="N602" s="112">
        <v>17.48</v>
      </c>
      <c r="O602" s="112">
        <v>22.72</v>
      </c>
    </row>
    <row r="603" spans="2:15" ht="12.75" customHeight="1">
      <c r="B603" s="154" t="s">
        <v>404</v>
      </c>
      <c r="C603" s="154"/>
      <c r="D603" s="155" t="s">
        <v>405</v>
      </c>
      <c r="E603" s="155"/>
      <c r="F603" s="155"/>
      <c r="G603" s="155"/>
      <c r="H603" s="155"/>
      <c r="I603" s="155"/>
      <c r="J603" s="155"/>
      <c r="K603" s="110" t="s">
        <v>66</v>
      </c>
      <c r="L603" s="47"/>
      <c r="M603" s="111">
        <v>1.3</v>
      </c>
      <c r="N603" s="112">
        <v>4.95</v>
      </c>
      <c r="O603" s="112">
        <v>6.44</v>
      </c>
    </row>
    <row r="604" spans="2:15" ht="12.75" customHeight="1">
      <c r="B604" s="47"/>
      <c r="C604" s="47"/>
      <c r="D604" s="47"/>
      <c r="E604" s="47"/>
      <c r="F604" s="47"/>
      <c r="G604" s="47"/>
      <c r="H604" s="47"/>
      <c r="I604" s="47"/>
      <c r="J604" s="47"/>
      <c r="K604" s="47"/>
      <c r="L604" s="47"/>
      <c r="M604" s="47"/>
      <c r="N604" s="47"/>
      <c r="O604" s="113">
        <v>41.11</v>
      </c>
    </row>
    <row r="605" spans="2:15" ht="12.75" customHeight="1">
      <c r="B605" s="47"/>
      <c r="C605" s="47"/>
      <c r="D605" s="47"/>
      <c r="E605" s="47"/>
      <c r="F605" s="47"/>
      <c r="G605" s="47"/>
      <c r="H605" s="47"/>
      <c r="I605" s="47"/>
      <c r="J605" s="47"/>
      <c r="K605" s="47"/>
      <c r="L605" s="47"/>
      <c r="M605" s="47"/>
      <c r="N605" s="47"/>
      <c r="O605" s="47"/>
    </row>
    <row r="606" spans="2:15" ht="12.75" customHeight="1">
      <c r="B606" s="156" t="s">
        <v>100</v>
      </c>
      <c r="C606" s="156"/>
      <c r="D606" s="47"/>
      <c r="E606" s="47"/>
      <c r="F606" s="47"/>
      <c r="G606" s="157" t="s">
        <v>478</v>
      </c>
      <c r="H606" s="157"/>
      <c r="I606" s="157"/>
      <c r="J606" s="157"/>
      <c r="K606" s="157"/>
      <c r="L606" s="157"/>
      <c r="M606" s="157"/>
      <c r="N606" s="157"/>
      <c r="O606" s="157"/>
    </row>
    <row r="607" spans="2:15" ht="12.75" customHeight="1">
      <c r="B607" s="154" t="s">
        <v>101</v>
      </c>
      <c r="C607" s="154"/>
      <c r="D607" s="152" t="s">
        <v>156</v>
      </c>
      <c r="E607" s="152"/>
      <c r="F607" s="105" t="s">
        <v>102</v>
      </c>
      <c r="G607" s="106">
        <v>16</v>
      </c>
      <c r="H607" s="105" t="s">
        <v>103</v>
      </c>
      <c r="I607" s="159">
        <v>16</v>
      </c>
      <c r="J607" s="159"/>
      <c r="K607" s="158" t="s">
        <v>157</v>
      </c>
      <c r="L607" s="158"/>
      <c r="M607" s="158"/>
      <c r="N607" s="158"/>
      <c r="O607" s="107">
        <v>322.22000000000003</v>
      </c>
    </row>
    <row r="608" spans="2:15" ht="12.75" customHeight="1">
      <c r="B608" s="47"/>
      <c r="C608" s="47"/>
      <c r="D608" s="47"/>
      <c r="E608" s="47"/>
      <c r="F608" s="47"/>
      <c r="G608" s="47"/>
      <c r="H608" s="47"/>
      <c r="I608" s="47"/>
      <c r="J608" s="47"/>
      <c r="K608" s="47"/>
      <c r="L608" s="47"/>
      <c r="M608" s="47"/>
      <c r="N608" s="47"/>
      <c r="O608" s="47"/>
    </row>
    <row r="609" spans="2:15" ht="12.75" customHeight="1">
      <c r="B609" s="152" t="s">
        <v>104</v>
      </c>
      <c r="C609" s="152"/>
      <c r="D609" s="152" t="s">
        <v>105</v>
      </c>
      <c r="E609" s="152"/>
      <c r="F609" s="152"/>
      <c r="G609" s="152"/>
      <c r="H609" s="152"/>
      <c r="I609" s="152"/>
      <c r="J609" s="152"/>
      <c r="K609" s="108" t="s">
        <v>106</v>
      </c>
      <c r="L609" s="109" t="s">
        <v>107</v>
      </c>
      <c r="M609" s="109" t="s">
        <v>108</v>
      </c>
      <c r="N609" s="109" t="s">
        <v>109</v>
      </c>
      <c r="O609" s="109" t="s">
        <v>110</v>
      </c>
    </row>
    <row r="610" spans="2:15" ht="12.75" customHeight="1">
      <c r="B610" s="47"/>
      <c r="C610" s="47"/>
      <c r="D610" s="153" t="s">
        <v>111</v>
      </c>
      <c r="E610" s="153"/>
      <c r="F610" s="153"/>
      <c r="G610" s="153"/>
      <c r="H610" s="153"/>
      <c r="I610" s="153"/>
      <c r="J610" s="153"/>
      <c r="K610" s="47"/>
      <c r="L610" s="47"/>
      <c r="M610" s="47"/>
      <c r="N610" s="47"/>
      <c r="O610" s="47"/>
    </row>
    <row r="611" spans="2:15" ht="12.75" customHeight="1">
      <c r="B611" s="154" t="s">
        <v>518</v>
      </c>
      <c r="C611" s="154"/>
      <c r="D611" s="155" t="s">
        <v>519</v>
      </c>
      <c r="E611" s="155"/>
      <c r="F611" s="155"/>
      <c r="G611" s="155"/>
      <c r="H611" s="155"/>
      <c r="I611" s="155"/>
      <c r="J611" s="155"/>
      <c r="K611" s="110" t="s">
        <v>66</v>
      </c>
      <c r="L611" s="47"/>
      <c r="M611" s="111">
        <v>0.5</v>
      </c>
      <c r="N611" s="112">
        <v>385.64</v>
      </c>
      <c r="O611" s="112">
        <v>192.82</v>
      </c>
    </row>
    <row r="612" spans="2:15" ht="12.75" customHeight="1">
      <c r="B612" s="154" t="s">
        <v>520</v>
      </c>
      <c r="C612" s="154"/>
      <c r="D612" s="155" t="s">
        <v>521</v>
      </c>
      <c r="E612" s="155"/>
      <c r="F612" s="155"/>
      <c r="G612" s="155"/>
      <c r="H612" s="155"/>
      <c r="I612" s="155"/>
      <c r="J612" s="155"/>
      <c r="K612" s="110" t="s">
        <v>66</v>
      </c>
      <c r="L612" s="47"/>
      <c r="M612" s="111">
        <v>0.5</v>
      </c>
      <c r="N612" s="112">
        <v>42.4</v>
      </c>
      <c r="O612" s="112">
        <v>21.2</v>
      </c>
    </row>
    <row r="613" spans="2:15" ht="12.75" customHeight="1">
      <c r="B613" s="154" t="s">
        <v>550</v>
      </c>
      <c r="C613" s="154"/>
      <c r="D613" s="155" t="s">
        <v>551</v>
      </c>
      <c r="E613" s="155"/>
      <c r="F613" s="155"/>
      <c r="G613" s="155"/>
      <c r="H613" s="155"/>
      <c r="I613" s="155"/>
      <c r="J613" s="155"/>
      <c r="K613" s="110" t="s">
        <v>66</v>
      </c>
      <c r="L613" s="47"/>
      <c r="M613" s="111">
        <v>0.5</v>
      </c>
      <c r="N613" s="112">
        <v>216.39000000000001</v>
      </c>
      <c r="O613" s="112">
        <v>108.2</v>
      </c>
    </row>
    <row r="614" spans="2:15" ht="12.75" customHeight="1">
      <c r="B614" s="47"/>
      <c r="C614" s="47"/>
      <c r="D614" s="47"/>
      <c r="E614" s="47"/>
      <c r="F614" s="47"/>
      <c r="G614" s="47"/>
      <c r="H614" s="47"/>
      <c r="I614" s="47"/>
      <c r="J614" s="47"/>
      <c r="K614" s="47"/>
      <c r="L614" s="47"/>
      <c r="M614" s="47"/>
      <c r="N614" s="47"/>
      <c r="O614" s="113">
        <v>322.22000000000003</v>
      </c>
    </row>
    <row r="615" spans="2:15" ht="12.75" customHeight="1">
      <c r="B615" s="47"/>
      <c r="C615" s="47"/>
      <c r="D615" s="47"/>
      <c r="E615" s="47"/>
      <c r="F615" s="47"/>
      <c r="G615" s="47"/>
      <c r="H615" s="47"/>
      <c r="I615" s="47"/>
      <c r="J615" s="47"/>
      <c r="K615" s="47"/>
      <c r="L615" s="47"/>
      <c r="M615" s="47"/>
      <c r="N615" s="47"/>
      <c r="O615" s="47"/>
    </row>
    <row r="616" spans="2:15" ht="12.75" customHeight="1">
      <c r="B616" s="156" t="s">
        <v>100</v>
      </c>
      <c r="C616" s="156"/>
      <c r="D616" s="47"/>
      <c r="E616" s="47"/>
      <c r="F616" s="47"/>
      <c r="G616" s="157" t="s">
        <v>578</v>
      </c>
      <c r="H616" s="157"/>
      <c r="I616" s="157"/>
      <c r="J616" s="157"/>
      <c r="K616" s="157"/>
      <c r="L616" s="157"/>
      <c r="M616" s="157"/>
      <c r="N616" s="157"/>
      <c r="O616" s="157"/>
    </row>
    <row r="617" spans="2:15" ht="12.75" customHeight="1">
      <c r="B617" s="154" t="s">
        <v>101</v>
      </c>
      <c r="C617" s="154"/>
      <c r="D617" s="152" t="s">
        <v>156</v>
      </c>
      <c r="E617" s="152"/>
      <c r="F617" s="105" t="s">
        <v>102</v>
      </c>
      <c r="G617" s="106">
        <v>200</v>
      </c>
      <c r="H617" s="105" t="s">
        <v>103</v>
      </c>
      <c r="I617" s="159">
        <v>200</v>
      </c>
      <c r="J617" s="159"/>
      <c r="K617" s="158" t="s">
        <v>157</v>
      </c>
      <c r="L617" s="158"/>
      <c r="M617" s="158"/>
      <c r="N617" s="158"/>
      <c r="O617" s="107">
        <v>51.51</v>
      </c>
    </row>
    <row r="618" spans="2:15" ht="12.75" customHeight="1">
      <c r="B618" s="47"/>
      <c r="C618" s="47"/>
      <c r="D618" s="47"/>
      <c r="E618" s="47"/>
      <c r="F618" s="47"/>
      <c r="G618" s="47"/>
      <c r="H618" s="47"/>
      <c r="I618" s="47"/>
      <c r="J618" s="47"/>
      <c r="K618" s="47"/>
      <c r="L618" s="47"/>
      <c r="M618" s="47"/>
      <c r="N618" s="47"/>
      <c r="O618" s="47"/>
    </row>
    <row r="619" spans="2:15" ht="12.75" customHeight="1">
      <c r="B619" s="152" t="s">
        <v>104</v>
      </c>
      <c r="C619" s="152"/>
      <c r="D619" s="152" t="s">
        <v>105</v>
      </c>
      <c r="E619" s="152"/>
      <c r="F619" s="152"/>
      <c r="G619" s="152"/>
      <c r="H619" s="152"/>
      <c r="I619" s="152"/>
      <c r="J619" s="152"/>
      <c r="K619" s="108" t="s">
        <v>106</v>
      </c>
      <c r="L619" s="109" t="s">
        <v>107</v>
      </c>
      <c r="M619" s="109" t="s">
        <v>108</v>
      </c>
      <c r="N619" s="109" t="s">
        <v>109</v>
      </c>
      <c r="O619" s="109" t="s">
        <v>110</v>
      </c>
    </row>
    <row r="620" spans="2:15" ht="12.75" customHeight="1">
      <c r="B620" s="47"/>
      <c r="C620" s="47"/>
      <c r="D620" s="153" t="s">
        <v>112</v>
      </c>
      <c r="E620" s="153"/>
      <c r="F620" s="153"/>
      <c r="G620" s="153"/>
      <c r="H620" s="153"/>
      <c r="I620" s="153"/>
      <c r="J620" s="153"/>
      <c r="K620" s="47"/>
      <c r="L620" s="47"/>
      <c r="M620" s="47"/>
      <c r="N620" s="47"/>
      <c r="O620" s="47"/>
    </row>
    <row r="621" spans="2:15" ht="12.75" customHeight="1">
      <c r="B621" s="154" t="s">
        <v>142</v>
      </c>
      <c r="C621" s="154"/>
      <c r="D621" s="155" t="s">
        <v>143</v>
      </c>
      <c r="E621" s="155"/>
      <c r="F621" s="155"/>
      <c r="G621" s="155"/>
      <c r="H621" s="155"/>
      <c r="I621" s="155"/>
      <c r="J621" s="155"/>
      <c r="K621" s="110" t="s">
        <v>144</v>
      </c>
      <c r="L621" s="111">
        <v>0.5</v>
      </c>
      <c r="M621" s="111">
        <v>0.02</v>
      </c>
      <c r="N621" s="112">
        <v>36.78</v>
      </c>
      <c r="O621" s="112">
        <v>0.74</v>
      </c>
    </row>
    <row r="622" spans="2:15" ht="12.75" customHeight="1">
      <c r="B622" s="154" t="s">
        <v>145</v>
      </c>
      <c r="C622" s="154"/>
      <c r="D622" s="155" t="s">
        <v>146</v>
      </c>
      <c r="E622" s="155"/>
      <c r="F622" s="155"/>
      <c r="G622" s="155"/>
      <c r="H622" s="155"/>
      <c r="I622" s="155"/>
      <c r="J622" s="155"/>
      <c r="K622" s="110" t="s">
        <v>144</v>
      </c>
      <c r="L622" s="111">
        <v>1</v>
      </c>
      <c r="M622" s="111">
        <v>0.04</v>
      </c>
      <c r="N622" s="112">
        <v>21.96</v>
      </c>
      <c r="O622" s="112">
        <v>0.88</v>
      </c>
    </row>
    <row r="623" spans="2:15" ht="12.75" customHeight="1">
      <c r="B623" s="154" t="s">
        <v>147</v>
      </c>
      <c r="C623" s="154"/>
      <c r="D623" s="155" t="s">
        <v>148</v>
      </c>
      <c r="E623" s="155"/>
      <c r="F623" s="155"/>
      <c r="G623" s="155"/>
      <c r="H623" s="155"/>
      <c r="I623" s="155"/>
      <c r="J623" s="155"/>
      <c r="K623" s="110" t="s">
        <v>144</v>
      </c>
      <c r="L623" s="111">
        <v>1</v>
      </c>
      <c r="M623" s="111">
        <v>0.04</v>
      </c>
      <c r="N623" s="112">
        <v>19.73</v>
      </c>
      <c r="O623" s="112">
        <v>0.79</v>
      </c>
    </row>
    <row r="624" spans="2:15" ht="12.75" customHeight="1">
      <c r="B624" s="47"/>
      <c r="C624" s="47"/>
      <c r="D624" s="47"/>
      <c r="E624" s="47"/>
      <c r="F624" s="47"/>
      <c r="G624" s="47"/>
      <c r="H624" s="47"/>
      <c r="I624" s="47"/>
      <c r="J624" s="47"/>
      <c r="K624" s="47"/>
      <c r="L624" s="47"/>
      <c r="M624" s="47"/>
      <c r="N624" s="47"/>
      <c r="O624" s="113">
        <v>2.41</v>
      </c>
    </row>
    <row r="625" spans="2:15" ht="12.75" customHeight="1">
      <c r="B625" s="47"/>
      <c r="C625" s="47"/>
      <c r="D625" s="153" t="s">
        <v>128</v>
      </c>
      <c r="E625" s="153"/>
      <c r="F625" s="153"/>
      <c r="G625" s="153"/>
      <c r="H625" s="153"/>
      <c r="I625" s="153"/>
      <c r="J625" s="153"/>
      <c r="K625" s="47"/>
      <c r="L625" s="47"/>
      <c r="M625" s="47"/>
      <c r="N625" s="47"/>
      <c r="O625" s="47"/>
    </row>
    <row r="626" spans="2:15" ht="12.75" customHeight="1">
      <c r="B626" s="154" t="s">
        <v>149</v>
      </c>
      <c r="C626" s="154"/>
      <c r="D626" s="155" t="s">
        <v>150</v>
      </c>
      <c r="E626" s="155"/>
      <c r="F626" s="155"/>
      <c r="G626" s="155"/>
      <c r="H626" s="155"/>
      <c r="I626" s="155"/>
      <c r="J626" s="155"/>
      <c r="K626" s="110" t="s">
        <v>129</v>
      </c>
      <c r="L626" s="111">
        <v>1</v>
      </c>
      <c r="M626" s="111">
        <v>0.04</v>
      </c>
      <c r="N626" s="112">
        <v>403.68</v>
      </c>
      <c r="O626" s="112">
        <v>16.149999999999999</v>
      </c>
    </row>
    <row r="627" spans="2:15" ht="12.75" customHeight="1">
      <c r="B627" s="154" t="s">
        <v>151</v>
      </c>
      <c r="C627" s="154"/>
      <c r="D627" s="155" t="s">
        <v>152</v>
      </c>
      <c r="E627" s="155"/>
      <c r="F627" s="155"/>
      <c r="G627" s="155"/>
      <c r="H627" s="155"/>
      <c r="I627" s="155"/>
      <c r="J627" s="155"/>
      <c r="K627" s="110" t="s">
        <v>129</v>
      </c>
      <c r="L627" s="111">
        <v>0.25</v>
      </c>
      <c r="M627" s="111">
        <v>0.01</v>
      </c>
      <c r="N627" s="112">
        <v>378.06</v>
      </c>
      <c r="O627" s="112">
        <v>3.7800000000000002</v>
      </c>
    </row>
    <row r="628" spans="2:15" ht="12.75" customHeight="1">
      <c r="B628" s="154" t="s">
        <v>153</v>
      </c>
      <c r="C628" s="154"/>
      <c r="D628" s="155" t="s">
        <v>154</v>
      </c>
      <c r="E628" s="155"/>
      <c r="F628" s="155"/>
      <c r="G628" s="155"/>
      <c r="H628" s="155"/>
      <c r="I628" s="155"/>
      <c r="J628" s="155"/>
      <c r="K628" s="110" t="s">
        <v>155</v>
      </c>
      <c r="L628" s="47"/>
      <c r="M628" s="111">
        <v>5</v>
      </c>
      <c r="N628" s="112">
        <v>2.41</v>
      </c>
      <c r="O628" s="112">
        <v>0.12</v>
      </c>
    </row>
    <row r="629" spans="2:15" ht="12.75" customHeight="1">
      <c r="B629" s="47"/>
      <c r="C629" s="47"/>
      <c r="D629" s="47"/>
      <c r="E629" s="47"/>
      <c r="F629" s="47"/>
      <c r="G629" s="47"/>
      <c r="H629" s="47"/>
      <c r="I629" s="47"/>
      <c r="J629" s="47"/>
      <c r="K629" s="47"/>
      <c r="L629" s="47"/>
      <c r="M629" s="47"/>
      <c r="N629" s="47"/>
      <c r="O629" s="113">
        <v>20.05</v>
      </c>
    </row>
    <row r="630" spans="2:15" ht="12.75" customHeight="1">
      <c r="B630" s="47"/>
      <c r="C630" s="47"/>
      <c r="D630" s="153" t="s">
        <v>111</v>
      </c>
      <c r="E630" s="153"/>
      <c r="F630" s="153"/>
      <c r="G630" s="153"/>
      <c r="H630" s="153"/>
      <c r="I630" s="153"/>
      <c r="J630" s="153"/>
      <c r="K630" s="47"/>
      <c r="L630" s="47"/>
      <c r="M630" s="47"/>
      <c r="N630" s="47"/>
      <c r="O630" s="47"/>
    </row>
    <row r="631" spans="2:15" ht="12.75" customHeight="1">
      <c r="B631" s="154" t="s">
        <v>623</v>
      </c>
      <c r="C631" s="154"/>
      <c r="D631" s="155" t="s">
        <v>600</v>
      </c>
      <c r="E631" s="155"/>
      <c r="F631" s="155"/>
      <c r="G631" s="155"/>
      <c r="H631" s="155"/>
      <c r="I631" s="155"/>
      <c r="J631" s="155"/>
      <c r="K631" s="110" t="s">
        <v>66</v>
      </c>
      <c r="L631" s="47"/>
      <c r="M631" s="111">
        <v>1</v>
      </c>
      <c r="N631" s="112">
        <v>29.05</v>
      </c>
      <c r="O631" s="112">
        <v>29.05</v>
      </c>
    </row>
    <row r="632" spans="2:15" ht="12.75" customHeight="1">
      <c r="B632" s="47"/>
      <c r="C632" s="47"/>
      <c r="D632" s="47"/>
      <c r="E632" s="47"/>
      <c r="F632" s="47"/>
      <c r="G632" s="47"/>
      <c r="H632" s="47"/>
      <c r="I632" s="47"/>
      <c r="J632" s="47"/>
      <c r="K632" s="47"/>
      <c r="L632" s="47"/>
      <c r="M632" s="47"/>
      <c r="N632" s="47"/>
      <c r="O632" s="113">
        <v>29.05</v>
      </c>
    </row>
    <row r="633" spans="2:15" ht="12.75" customHeight="1">
      <c r="B633" s="47"/>
      <c r="C633" s="47"/>
      <c r="D633" s="47"/>
      <c r="E633" s="47"/>
      <c r="F633" s="47"/>
      <c r="G633" s="47"/>
      <c r="H633" s="47"/>
      <c r="I633" s="47"/>
      <c r="J633" s="47"/>
      <c r="K633" s="47"/>
      <c r="L633" s="47"/>
      <c r="M633" s="47"/>
      <c r="N633" s="47"/>
      <c r="O633" s="47"/>
    </row>
    <row r="634" spans="2:15" ht="12.75" customHeight="1">
      <c r="B634" s="156" t="s">
        <v>100</v>
      </c>
      <c r="C634" s="156"/>
      <c r="D634" s="47"/>
      <c r="E634" s="47"/>
      <c r="F634" s="47"/>
      <c r="G634" s="157" t="s">
        <v>521</v>
      </c>
      <c r="H634" s="157"/>
      <c r="I634" s="157"/>
      <c r="J634" s="157"/>
      <c r="K634" s="157"/>
      <c r="L634" s="157"/>
      <c r="M634" s="157"/>
      <c r="N634" s="157"/>
      <c r="O634" s="157"/>
    </row>
    <row r="635" spans="2:15" ht="12.75" customHeight="1">
      <c r="B635" s="154" t="s">
        <v>101</v>
      </c>
      <c r="C635" s="154"/>
      <c r="D635" s="152" t="s">
        <v>156</v>
      </c>
      <c r="E635" s="152"/>
      <c r="F635" s="105" t="s">
        <v>102</v>
      </c>
      <c r="G635" s="106">
        <v>16</v>
      </c>
      <c r="H635" s="105" t="s">
        <v>103</v>
      </c>
      <c r="I635" s="159">
        <v>16</v>
      </c>
      <c r="J635" s="159"/>
      <c r="K635" s="158" t="s">
        <v>157</v>
      </c>
      <c r="L635" s="158"/>
      <c r="M635" s="158"/>
      <c r="N635" s="158"/>
      <c r="O635" s="107">
        <v>42.4</v>
      </c>
    </row>
    <row r="636" spans="2:15" ht="12.75" customHeight="1">
      <c r="B636" s="47"/>
      <c r="C636" s="47"/>
      <c r="D636" s="47"/>
      <c r="E636" s="47"/>
      <c r="F636" s="47"/>
      <c r="G636" s="47"/>
      <c r="H636" s="47"/>
      <c r="I636" s="47"/>
      <c r="J636" s="47"/>
      <c r="K636" s="47"/>
      <c r="L636" s="47"/>
      <c r="M636" s="47"/>
      <c r="N636" s="47"/>
      <c r="O636" s="47"/>
    </row>
    <row r="637" spans="2:15" ht="12.75" customHeight="1">
      <c r="B637" s="152" t="s">
        <v>104</v>
      </c>
      <c r="C637" s="152"/>
      <c r="D637" s="152" t="s">
        <v>105</v>
      </c>
      <c r="E637" s="152"/>
      <c r="F637" s="152"/>
      <c r="G637" s="152"/>
      <c r="H637" s="152"/>
      <c r="I637" s="152"/>
      <c r="J637" s="152"/>
      <c r="K637" s="108" t="s">
        <v>106</v>
      </c>
      <c r="L637" s="109" t="s">
        <v>107</v>
      </c>
      <c r="M637" s="109" t="s">
        <v>108</v>
      </c>
      <c r="N637" s="109" t="s">
        <v>109</v>
      </c>
      <c r="O637" s="109" t="s">
        <v>110</v>
      </c>
    </row>
    <row r="638" spans="2:15" ht="12.75" customHeight="1">
      <c r="B638" s="47"/>
      <c r="C638" s="47"/>
      <c r="D638" s="153" t="s">
        <v>112</v>
      </c>
      <c r="E638" s="153"/>
      <c r="F638" s="153"/>
      <c r="G638" s="153"/>
      <c r="H638" s="153"/>
      <c r="I638" s="153"/>
      <c r="J638" s="153"/>
      <c r="K638" s="47"/>
      <c r="L638" s="47"/>
      <c r="M638" s="47"/>
      <c r="N638" s="47"/>
      <c r="O638" s="47"/>
    </row>
    <row r="639" spans="2:15" ht="12.75" customHeight="1">
      <c r="B639" s="154" t="s">
        <v>142</v>
      </c>
      <c r="C639" s="154"/>
      <c r="D639" s="155" t="s">
        <v>143</v>
      </c>
      <c r="E639" s="155"/>
      <c r="F639" s="155"/>
      <c r="G639" s="155"/>
      <c r="H639" s="155"/>
      <c r="I639" s="155"/>
      <c r="J639" s="155"/>
      <c r="K639" s="110" t="s">
        <v>144</v>
      </c>
      <c r="L639" s="111">
        <v>0.1</v>
      </c>
      <c r="M639" s="111">
        <v>0.05</v>
      </c>
      <c r="N639" s="112">
        <v>36.78</v>
      </c>
      <c r="O639" s="112">
        <v>1.84</v>
      </c>
    </row>
    <row r="640" spans="2:15" ht="12.75" customHeight="1">
      <c r="B640" s="154" t="s">
        <v>145</v>
      </c>
      <c r="C640" s="154"/>
      <c r="D640" s="155" t="s">
        <v>146</v>
      </c>
      <c r="E640" s="155"/>
      <c r="F640" s="155"/>
      <c r="G640" s="155"/>
      <c r="H640" s="155"/>
      <c r="I640" s="155"/>
      <c r="J640" s="155"/>
      <c r="K640" s="110" t="s">
        <v>144</v>
      </c>
      <c r="L640" s="111">
        <v>1</v>
      </c>
      <c r="M640" s="111">
        <v>0.5</v>
      </c>
      <c r="N640" s="112">
        <v>21.96</v>
      </c>
      <c r="O640" s="112">
        <v>10.98</v>
      </c>
    </row>
    <row r="641" spans="2:15" ht="12.75" customHeight="1">
      <c r="B641" s="154" t="s">
        <v>147</v>
      </c>
      <c r="C641" s="154"/>
      <c r="D641" s="155" t="s">
        <v>148</v>
      </c>
      <c r="E641" s="155"/>
      <c r="F641" s="155"/>
      <c r="G641" s="155"/>
      <c r="H641" s="155"/>
      <c r="I641" s="155"/>
      <c r="J641" s="155"/>
      <c r="K641" s="110" t="s">
        <v>144</v>
      </c>
      <c r="L641" s="111">
        <v>2</v>
      </c>
      <c r="M641" s="111">
        <v>1</v>
      </c>
      <c r="N641" s="112">
        <v>19.73</v>
      </c>
      <c r="O641" s="112">
        <v>19.73</v>
      </c>
    </row>
    <row r="642" spans="2:15" ht="12.75" customHeight="1">
      <c r="B642" s="47"/>
      <c r="C642" s="47"/>
      <c r="D642" s="47"/>
      <c r="E642" s="47"/>
      <c r="F642" s="47"/>
      <c r="G642" s="47"/>
      <c r="H642" s="47"/>
      <c r="I642" s="47"/>
      <c r="J642" s="47"/>
      <c r="K642" s="47"/>
      <c r="L642" s="47"/>
      <c r="M642" s="47"/>
      <c r="N642" s="47"/>
      <c r="O642" s="113">
        <v>32.549999999999997</v>
      </c>
    </row>
    <row r="643" spans="2:15" ht="12.75" customHeight="1">
      <c r="B643" s="47"/>
      <c r="C643" s="47"/>
      <c r="D643" s="153" t="s">
        <v>128</v>
      </c>
      <c r="E643" s="153"/>
      <c r="F643" s="153"/>
      <c r="G643" s="153"/>
      <c r="H643" s="153"/>
      <c r="I643" s="153"/>
      <c r="J643" s="153"/>
      <c r="K643" s="47"/>
      <c r="L643" s="47"/>
      <c r="M643" s="47"/>
      <c r="N643" s="47"/>
      <c r="O643" s="47"/>
    </row>
    <row r="644" spans="2:15" ht="12.75" customHeight="1">
      <c r="B644" s="154" t="s">
        <v>350</v>
      </c>
      <c r="C644" s="154"/>
      <c r="D644" s="155" t="s">
        <v>324</v>
      </c>
      <c r="E644" s="155"/>
      <c r="F644" s="155"/>
      <c r="G644" s="155"/>
      <c r="H644" s="155"/>
      <c r="I644" s="155"/>
      <c r="J644" s="155"/>
      <c r="K644" s="110" t="s">
        <v>129</v>
      </c>
      <c r="L644" s="111">
        <v>1</v>
      </c>
      <c r="M644" s="111">
        <v>0.5</v>
      </c>
      <c r="N644" s="112">
        <v>16.440000000000001</v>
      </c>
      <c r="O644" s="112">
        <v>8.2200000000000006</v>
      </c>
    </row>
    <row r="645" spans="2:15" ht="12.75" customHeight="1">
      <c r="B645" s="154" t="s">
        <v>153</v>
      </c>
      <c r="C645" s="154"/>
      <c r="D645" s="155" t="s">
        <v>154</v>
      </c>
      <c r="E645" s="155"/>
      <c r="F645" s="155"/>
      <c r="G645" s="155"/>
      <c r="H645" s="155"/>
      <c r="I645" s="155"/>
      <c r="J645" s="155"/>
      <c r="K645" s="110" t="s">
        <v>155</v>
      </c>
      <c r="L645" s="47"/>
      <c r="M645" s="111">
        <v>5</v>
      </c>
      <c r="N645" s="112">
        <v>32.549999999999997</v>
      </c>
      <c r="O645" s="112">
        <v>1.6300000000000001</v>
      </c>
    </row>
    <row r="646" spans="2:15" ht="12.75" customHeight="1">
      <c r="B646" s="47"/>
      <c r="C646" s="47"/>
      <c r="D646" s="47"/>
      <c r="E646" s="47"/>
      <c r="F646" s="47"/>
      <c r="G646" s="47"/>
      <c r="H646" s="47"/>
      <c r="I646" s="47"/>
      <c r="J646" s="47"/>
      <c r="K646" s="47"/>
      <c r="L646" s="47"/>
      <c r="M646" s="47"/>
      <c r="N646" s="47"/>
      <c r="O646" s="113">
        <v>9.85</v>
      </c>
    </row>
    <row r="647" spans="2:15" ht="12.75" customHeight="1">
      <c r="B647" s="47"/>
      <c r="C647" s="47"/>
      <c r="D647" s="47"/>
      <c r="E647" s="47"/>
      <c r="F647" s="47"/>
      <c r="G647" s="47"/>
      <c r="H647" s="47"/>
      <c r="I647" s="47"/>
      <c r="J647" s="47"/>
      <c r="K647" s="47"/>
      <c r="L647" s="47"/>
      <c r="M647" s="47"/>
      <c r="N647" s="47"/>
      <c r="O647" s="47"/>
    </row>
    <row r="648" spans="2:15" ht="12.75" customHeight="1">
      <c r="B648" s="156" t="s">
        <v>100</v>
      </c>
      <c r="C648" s="156"/>
      <c r="D648" s="47"/>
      <c r="E648" s="47"/>
      <c r="F648" s="47"/>
      <c r="G648" s="157" t="s">
        <v>394</v>
      </c>
      <c r="H648" s="157"/>
      <c r="I648" s="157"/>
      <c r="J648" s="157"/>
      <c r="K648" s="157"/>
      <c r="L648" s="157"/>
      <c r="M648" s="157"/>
      <c r="N648" s="157"/>
      <c r="O648" s="157"/>
    </row>
    <row r="649" spans="2:15" ht="12.75" customHeight="1">
      <c r="B649" s="154" t="s">
        <v>101</v>
      </c>
      <c r="C649" s="154"/>
      <c r="D649" s="152" t="s">
        <v>156</v>
      </c>
      <c r="E649" s="152"/>
      <c r="F649" s="105" t="s">
        <v>102</v>
      </c>
      <c r="G649" s="106">
        <v>355.55559999999997</v>
      </c>
      <c r="H649" s="105" t="s">
        <v>103</v>
      </c>
      <c r="I649" s="159">
        <v>355.55559999999997</v>
      </c>
      <c r="J649" s="159"/>
      <c r="K649" s="158" t="s">
        <v>157</v>
      </c>
      <c r="L649" s="158"/>
      <c r="M649" s="158"/>
      <c r="N649" s="158"/>
      <c r="O649" s="107">
        <v>37.380000000000003</v>
      </c>
    </row>
    <row r="650" spans="2:15" ht="12.75" customHeight="1">
      <c r="B650" s="47"/>
      <c r="C650" s="47"/>
      <c r="D650" s="47"/>
      <c r="E650" s="47"/>
      <c r="F650" s="47"/>
      <c r="G650" s="47"/>
      <c r="H650" s="47"/>
      <c r="I650" s="47"/>
      <c r="J650" s="47"/>
      <c r="K650" s="47"/>
      <c r="L650" s="47"/>
      <c r="M650" s="47"/>
      <c r="N650" s="47"/>
      <c r="O650" s="47"/>
    </row>
    <row r="651" spans="2:15" ht="12.75" customHeight="1">
      <c r="B651" s="152" t="s">
        <v>104</v>
      </c>
      <c r="C651" s="152"/>
      <c r="D651" s="152" t="s">
        <v>105</v>
      </c>
      <c r="E651" s="152"/>
      <c r="F651" s="152"/>
      <c r="G651" s="152"/>
      <c r="H651" s="152"/>
      <c r="I651" s="152"/>
      <c r="J651" s="152"/>
      <c r="K651" s="108" t="s">
        <v>106</v>
      </c>
      <c r="L651" s="109" t="s">
        <v>107</v>
      </c>
      <c r="M651" s="109" t="s">
        <v>108</v>
      </c>
      <c r="N651" s="109" t="s">
        <v>109</v>
      </c>
      <c r="O651" s="109" t="s">
        <v>110</v>
      </c>
    </row>
    <row r="652" spans="2:15" ht="12.75" customHeight="1">
      <c r="B652" s="47"/>
      <c r="C652" s="47"/>
      <c r="D652" s="153" t="s">
        <v>111</v>
      </c>
      <c r="E652" s="153"/>
      <c r="F652" s="153"/>
      <c r="G652" s="153"/>
      <c r="H652" s="153"/>
      <c r="I652" s="153"/>
      <c r="J652" s="153"/>
      <c r="K652" s="47"/>
      <c r="L652" s="47"/>
      <c r="M652" s="47"/>
      <c r="N652" s="47"/>
      <c r="O652" s="47"/>
    </row>
    <row r="653" spans="2:15" ht="12.75" customHeight="1">
      <c r="B653" s="154" t="s">
        <v>432</v>
      </c>
      <c r="C653" s="154"/>
      <c r="D653" s="155" t="s">
        <v>429</v>
      </c>
      <c r="E653" s="155"/>
      <c r="F653" s="155"/>
      <c r="G653" s="155"/>
      <c r="H653" s="155"/>
      <c r="I653" s="155"/>
      <c r="J653" s="155"/>
      <c r="K653" s="110" t="s">
        <v>66</v>
      </c>
      <c r="L653" s="47"/>
      <c r="M653" s="111">
        <v>1.6666999999999998</v>
      </c>
      <c r="N653" s="112">
        <v>17.48</v>
      </c>
      <c r="O653" s="112">
        <v>29.13</v>
      </c>
    </row>
    <row r="654" spans="2:15" ht="12.75" customHeight="1">
      <c r="B654" s="154" t="s">
        <v>404</v>
      </c>
      <c r="C654" s="154"/>
      <c r="D654" s="155" t="s">
        <v>405</v>
      </c>
      <c r="E654" s="155"/>
      <c r="F654" s="155"/>
      <c r="G654" s="155"/>
      <c r="H654" s="155"/>
      <c r="I654" s="155"/>
      <c r="J654" s="155"/>
      <c r="K654" s="110" t="s">
        <v>66</v>
      </c>
      <c r="L654" s="47"/>
      <c r="M654" s="111">
        <v>1.6666999999999998</v>
      </c>
      <c r="N654" s="112">
        <v>4.95</v>
      </c>
      <c r="O654" s="112">
        <v>8.25</v>
      </c>
    </row>
    <row r="655" spans="2:15" ht="12.75" customHeight="1">
      <c r="B655" s="47"/>
      <c r="C655" s="47"/>
      <c r="D655" s="47"/>
      <c r="E655" s="47"/>
      <c r="F655" s="47"/>
      <c r="G655" s="47"/>
      <c r="H655" s="47"/>
      <c r="I655" s="47"/>
      <c r="J655" s="47"/>
      <c r="K655" s="47"/>
      <c r="L655" s="47"/>
      <c r="M655" s="47"/>
      <c r="N655" s="47"/>
      <c r="O655" s="113">
        <v>37.380000000000003</v>
      </c>
    </row>
    <row r="656" spans="2:15" ht="12.75" customHeight="1">
      <c r="B656" s="47"/>
      <c r="C656" s="47"/>
      <c r="D656" s="47"/>
      <c r="E656" s="47"/>
      <c r="F656" s="47"/>
      <c r="G656" s="47"/>
      <c r="H656" s="47"/>
      <c r="I656" s="47"/>
      <c r="J656" s="47"/>
      <c r="K656" s="47"/>
      <c r="L656" s="47"/>
      <c r="M656" s="47"/>
      <c r="N656" s="47"/>
      <c r="O656" s="47"/>
    </row>
    <row r="657" spans="2:15" ht="12.75" customHeight="1">
      <c r="B657" s="156" t="s">
        <v>100</v>
      </c>
      <c r="C657" s="156"/>
      <c r="D657" s="47"/>
      <c r="E657" s="47"/>
      <c r="F657" s="47"/>
      <c r="G657" s="157" t="s">
        <v>190</v>
      </c>
      <c r="H657" s="157"/>
      <c r="I657" s="157"/>
      <c r="J657" s="157"/>
      <c r="K657" s="157"/>
      <c r="L657" s="157"/>
      <c r="M657" s="157"/>
      <c r="N657" s="157"/>
      <c r="O657" s="157"/>
    </row>
    <row r="658" spans="2:15" ht="12.75" customHeight="1">
      <c r="B658" s="154" t="s">
        <v>101</v>
      </c>
      <c r="C658" s="154"/>
      <c r="D658" s="152" t="s">
        <v>191</v>
      </c>
      <c r="E658" s="152"/>
      <c r="F658" s="105" t="s">
        <v>102</v>
      </c>
      <c r="G658" s="106">
        <v>8</v>
      </c>
      <c r="H658" s="105" t="s">
        <v>103</v>
      </c>
      <c r="I658" s="159">
        <v>8</v>
      </c>
      <c r="J658" s="159"/>
      <c r="K658" s="158" t="s">
        <v>192</v>
      </c>
      <c r="L658" s="158"/>
      <c r="M658" s="158"/>
      <c r="N658" s="158"/>
      <c r="O658" s="107">
        <v>189.37</v>
      </c>
    </row>
    <row r="659" spans="2:15" ht="12.75" customHeight="1">
      <c r="B659" s="47"/>
      <c r="C659" s="47"/>
      <c r="D659" s="47"/>
      <c r="E659" s="47"/>
      <c r="F659" s="47"/>
      <c r="G659" s="47"/>
      <c r="H659" s="47"/>
      <c r="I659" s="47"/>
      <c r="J659" s="47"/>
      <c r="K659" s="47"/>
      <c r="L659" s="47"/>
      <c r="M659" s="47"/>
      <c r="N659" s="47"/>
      <c r="O659" s="47"/>
    </row>
    <row r="660" spans="2:15" ht="12.75" customHeight="1">
      <c r="B660" s="152" t="s">
        <v>104</v>
      </c>
      <c r="C660" s="152"/>
      <c r="D660" s="152" t="s">
        <v>105</v>
      </c>
      <c r="E660" s="152"/>
      <c r="F660" s="152"/>
      <c r="G660" s="152"/>
      <c r="H660" s="152"/>
      <c r="I660" s="152"/>
      <c r="J660" s="152"/>
      <c r="K660" s="108" t="s">
        <v>106</v>
      </c>
      <c r="L660" s="109" t="s">
        <v>107</v>
      </c>
      <c r="M660" s="109" t="s">
        <v>108</v>
      </c>
      <c r="N660" s="109" t="s">
        <v>109</v>
      </c>
      <c r="O660" s="109" t="s">
        <v>110</v>
      </c>
    </row>
    <row r="661" spans="2:15" ht="12.75" customHeight="1">
      <c r="B661" s="47"/>
      <c r="C661" s="47"/>
      <c r="D661" s="153" t="s">
        <v>112</v>
      </c>
      <c r="E661" s="153"/>
      <c r="F661" s="153"/>
      <c r="G661" s="153"/>
      <c r="H661" s="153"/>
      <c r="I661" s="153"/>
      <c r="J661" s="153"/>
      <c r="K661" s="47"/>
      <c r="L661" s="47"/>
      <c r="M661" s="47"/>
      <c r="N661" s="47"/>
      <c r="O661" s="47"/>
    </row>
    <row r="662" spans="2:15" ht="12.75" customHeight="1">
      <c r="B662" s="154" t="s">
        <v>193</v>
      </c>
      <c r="C662" s="154"/>
      <c r="D662" s="155" t="s">
        <v>194</v>
      </c>
      <c r="E662" s="155"/>
      <c r="F662" s="155"/>
      <c r="G662" s="155"/>
      <c r="H662" s="155"/>
      <c r="I662" s="155"/>
      <c r="J662" s="155"/>
      <c r="K662" s="110" t="s">
        <v>144</v>
      </c>
      <c r="L662" s="111">
        <v>1</v>
      </c>
      <c r="M662" s="111">
        <v>1</v>
      </c>
      <c r="N662" s="112">
        <v>29.66</v>
      </c>
      <c r="O662" s="112">
        <v>29.66</v>
      </c>
    </row>
    <row r="663" spans="2:15" ht="12.75" customHeight="1">
      <c r="B663" s="47"/>
      <c r="C663" s="47"/>
      <c r="D663" s="47"/>
      <c r="E663" s="47"/>
      <c r="F663" s="47"/>
      <c r="G663" s="47"/>
      <c r="H663" s="47"/>
      <c r="I663" s="47"/>
      <c r="J663" s="47"/>
      <c r="K663" s="47"/>
      <c r="L663" s="47"/>
      <c r="M663" s="47"/>
      <c r="N663" s="47"/>
      <c r="O663" s="113">
        <v>29.66</v>
      </c>
    </row>
    <row r="664" spans="2:15" ht="12.75" customHeight="1">
      <c r="B664" s="47"/>
      <c r="C664" s="47"/>
      <c r="D664" s="153" t="s">
        <v>118</v>
      </c>
      <c r="E664" s="153"/>
      <c r="F664" s="153"/>
      <c r="G664" s="153"/>
      <c r="H664" s="153"/>
      <c r="I664" s="153"/>
      <c r="J664" s="153"/>
      <c r="K664" s="47"/>
      <c r="L664" s="47"/>
      <c r="M664" s="47"/>
      <c r="N664" s="47"/>
      <c r="O664" s="47"/>
    </row>
    <row r="665" spans="2:15" ht="12.75" customHeight="1">
      <c r="B665" s="154" t="s">
        <v>165</v>
      </c>
      <c r="C665" s="154"/>
      <c r="D665" s="155" t="s">
        <v>166</v>
      </c>
      <c r="E665" s="155"/>
      <c r="F665" s="155"/>
      <c r="G665" s="155"/>
      <c r="H665" s="155"/>
      <c r="I665" s="155"/>
      <c r="J665" s="155"/>
      <c r="K665" s="110" t="s">
        <v>167</v>
      </c>
      <c r="L665" s="47"/>
      <c r="M665" s="111">
        <v>2.8000000000000003</v>
      </c>
      <c r="N665" s="112">
        <v>19.54</v>
      </c>
      <c r="O665" s="112">
        <v>54.71</v>
      </c>
    </row>
    <row r="666" spans="2:15" ht="12.75" customHeight="1">
      <c r="B666" s="47"/>
      <c r="C666" s="47"/>
      <c r="D666" s="47"/>
      <c r="E666" s="47"/>
      <c r="F666" s="47"/>
      <c r="G666" s="47"/>
      <c r="H666" s="47"/>
      <c r="I666" s="47"/>
      <c r="J666" s="47"/>
      <c r="K666" s="47"/>
      <c r="L666" s="47"/>
      <c r="M666" s="47"/>
      <c r="N666" s="47"/>
      <c r="O666" s="113">
        <v>54.71</v>
      </c>
    </row>
    <row r="667" spans="2:15" ht="12.75" customHeight="1">
      <c r="B667" s="47"/>
      <c r="C667" s="47"/>
      <c r="D667" s="153" t="s">
        <v>128</v>
      </c>
      <c r="E667" s="153"/>
      <c r="F667" s="153"/>
      <c r="G667" s="153"/>
      <c r="H667" s="153"/>
      <c r="I667" s="153"/>
      <c r="J667" s="153"/>
      <c r="K667" s="47"/>
      <c r="L667" s="47"/>
      <c r="M667" s="47"/>
      <c r="N667" s="47"/>
      <c r="O667" s="47"/>
    </row>
    <row r="668" spans="2:15" ht="12.75" customHeight="1">
      <c r="B668" s="154" t="s">
        <v>624</v>
      </c>
      <c r="C668" s="154"/>
      <c r="D668" s="155" t="s">
        <v>511</v>
      </c>
      <c r="E668" s="155"/>
      <c r="F668" s="155"/>
      <c r="G668" s="155"/>
      <c r="H668" s="155"/>
      <c r="I668" s="155"/>
      <c r="J668" s="155"/>
      <c r="K668" s="110" t="s">
        <v>129</v>
      </c>
      <c r="L668" s="111">
        <v>1</v>
      </c>
      <c r="M668" s="111">
        <v>1</v>
      </c>
      <c r="N668" s="112">
        <v>105</v>
      </c>
      <c r="O668" s="112">
        <v>105</v>
      </c>
    </row>
    <row r="669" spans="2:15" ht="12.75" customHeight="1">
      <c r="B669" s="47"/>
      <c r="C669" s="47"/>
      <c r="D669" s="47"/>
      <c r="E669" s="47"/>
      <c r="F669" s="47"/>
      <c r="G669" s="47"/>
      <c r="H669" s="47"/>
      <c r="I669" s="47"/>
      <c r="J669" s="47"/>
      <c r="K669" s="47"/>
      <c r="L669" s="47"/>
      <c r="M669" s="47"/>
      <c r="N669" s="47"/>
      <c r="O669" s="113">
        <v>105</v>
      </c>
    </row>
    <row r="670" spans="2:15" ht="12.75" customHeight="1">
      <c r="B670" s="47"/>
      <c r="C670" s="47"/>
      <c r="D670" s="47"/>
      <c r="E670" s="47"/>
      <c r="F670" s="47"/>
      <c r="G670" s="47"/>
      <c r="H670" s="47"/>
      <c r="I670" s="47"/>
      <c r="J670" s="47"/>
      <c r="K670" s="47"/>
      <c r="L670" s="47"/>
      <c r="M670" s="47"/>
      <c r="N670" s="47"/>
      <c r="O670" s="47"/>
    </row>
    <row r="671" spans="2:15" ht="12.75" customHeight="1">
      <c r="B671" s="156" t="s">
        <v>100</v>
      </c>
      <c r="C671" s="156"/>
      <c r="D671" s="47"/>
      <c r="E671" s="47"/>
      <c r="F671" s="47"/>
      <c r="G671" s="157" t="s">
        <v>546</v>
      </c>
      <c r="H671" s="157"/>
      <c r="I671" s="157"/>
      <c r="J671" s="157"/>
      <c r="K671" s="157"/>
      <c r="L671" s="157"/>
      <c r="M671" s="157"/>
      <c r="N671" s="157"/>
      <c r="O671" s="157"/>
    </row>
    <row r="672" spans="2:15" ht="12.75" customHeight="1">
      <c r="B672" s="154" t="s">
        <v>101</v>
      </c>
      <c r="C672" s="154"/>
      <c r="D672" s="152" t="s">
        <v>191</v>
      </c>
      <c r="E672" s="152"/>
      <c r="F672" s="105" t="s">
        <v>102</v>
      </c>
      <c r="G672" s="106">
        <v>8</v>
      </c>
      <c r="H672" s="105" t="s">
        <v>103</v>
      </c>
      <c r="I672" s="159">
        <v>8</v>
      </c>
      <c r="J672" s="159"/>
      <c r="K672" s="158" t="s">
        <v>192</v>
      </c>
      <c r="L672" s="158"/>
      <c r="M672" s="158"/>
      <c r="N672" s="158"/>
      <c r="O672" s="107">
        <v>204.37</v>
      </c>
    </row>
    <row r="673" spans="2:15" ht="12.75" customHeight="1">
      <c r="B673" s="47"/>
      <c r="C673" s="47"/>
      <c r="D673" s="47"/>
      <c r="E673" s="47"/>
      <c r="F673" s="47"/>
      <c r="G673" s="47"/>
      <c r="H673" s="47"/>
      <c r="I673" s="47"/>
      <c r="J673" s="47"/>
      <c r="K673" s="47"/>
      <c r="L673" s="47"/>
      <c r="M673" s="47"/>
      <c r="N673" s="47"/>
      <c r="O673" s="47"/>
    </row>
    <row r="674" spans="2:15" ht="12.75" customHeight="1">
      <c r="B674" s="152" t="s">
        <v>104</v>
      </c>
      <c r="C674" s="152"/>
      <c r="D674" s="152" t="s">
        <v>105</v>
      </c>
      <c r="E674" s="152"/>
      <c r="F674" s="152"/>
      <c r="G674" s="152"/>
      <c r="H674" s="152"/>
      <c r="I674" s="152"/>
      <c r="J674" s="152"/>
      <c r="K674" s="108" t="s">
        <v>106</v>
      </c>
      <c r="L674" s="109" t="s">
        <v>107</v>
      </c>
      <c r="M674" s="109" t="s">
        <v>108</v>
      </c>
      <c r="N674" s="109" t="s">
        <v>109</v>
      </c>
      <c r="O674" s="109" t="s">
        <v>110</v>
      </c>
    </row>
    <row r="675" spans="2:15" ht="12.75" customHeight="1">
      <c r="B675" s="47"/>
      <c r="C675" s="47"/>
      <c r="D675" s="153" t="s">
        <v>112</v>
      </c>
      <c r="E675" s="153"/>
      <c r="F675" s="153"/>
      <c r="G675" s="153"/>
      <c r="H675" s="153"/>
      <c r="I675" s="153"/>
      <c r="J675" s="153"/>
      <c r="K675" s="47"/>
      <c r="L675" s="47"/>
      <c r="M675" s="47"/>
      <c r="N675" s="47"/>
      <c r="O675" s="47"/>
    </row>
    <row r="676" spans="2:15" ht="12.75" customHeight="1">
      <c r="B676" s="154" t="s">
        <v>193</v>
      </c>
      <c r="C676" s="154"/>
      <c r="D676" s="155" t="s">
        <v>194</v>
      </c>
      <c r="E676" s="155"/>
      <c r="F676" s="155"/>
      <c r="G676" s="155"/>
      <c r="H676" s="155"/>
      <c r="I676" s="155"/>
      <c r="J676" s="155"/>
      <c r="K676" s="110" t="s">
        <v>144</v>
      </c>
      <c r="L676" s="111">
        <v>1</v>
      </c>
      <c r="M676" s="111">
        <v>1</v>
      </c>
      <c r="N676" s="112">
        <v>29.66</v>
      </c>
      <c r="O676" s="112">
        <v>29.66</v>
      </c>
    </row>
    <row r="677" spans="2:15" ht="12.75" customHeight="1">
      <c r="B677" s="47"/>
      <c r="C677" s="47"/>
      <c r="D677" s="47"/>
      <c r="E677" s="47"/>
      <c r="F677" s="47"/>
      <c r="G677" s="47"/>
      <c r="H677" s="47"/>
      <c r="I677" s="47"/>
      <c r="J677" s="47"/>
      <c r="K677" s="47"/>
      <c r="L677" s="47"/>
      <c r="M677" s="47"/>
      <c r="N677" s="47"/>
      <c r="O677" s="113">
        <v>29.66</v>
      </c>
    </row>
    <row r="678" spans="2:15" ht="12.75" customHeight="1">
      <c r="B678" s="47"/>
      <c r="C678" s="47"/>
      <c r="D678" s="153" t="s">
        <v>118</v>
      </c>
      <c r="E678" s="153"/>
      <c r="F678" s="153"/>
      <c r="G678" s="153"/>
      <c r="H678" s="153"/>
      <c r="I678" s="153"/>
      <c r="J678" s="153"/>
      <c r="K678" s="47"/>
      <c r="L678" s="47"/>
      <c r="M678" s="47"/>
      <c r="N678" s="47"/>
      <c r="O678" s="47"/>
    </row>
    <row r="679" spans="2:15" ht="12.75" customHeight="1">
      <c r="B679" s="154" t="s">
        <v>165</v>
      </c>
      <c r="C679" s="154"/>
      <c r="D679" s="155" t="s">
        <v>166</v>
      </c>
      <c r="E679" s="155"/>
      <c r="F679" s="155"/>
      <c r="G679" s="155"/>
      <c r="H679" s="155"/>
      <c r="I679" s="155"/>
      <c r="J679" s="155"/>
      <c r="K679" s="110" t="s">
        <v>167</v>
      </c>
      <c r="L679" s="47"/>
      <c r="M679" s="111">
        <v>2.8000000000000003</v>
      </c>
      <c r="N679" s="112">
        <v>19.54</v>
      </c>
      <c r="O679" s="112">
        <v>54.71</v>
      </c>
    </row>
    <row r="680" spans="2:15" ht="12.75" customHeight="1">
      <c r="B680" s="47"/>
      <c r="C680" s="47"/>
      <c r="D680" s="47"/>
      <c r="E680" s="47"/>
      <c r="F680" s="47"/>
      <c r="G680" s="47"/>
      <c r="H680" s="47"/>
      <c r="I680" s="47"/>
      <c r="J680" s="47"/>
      <c r="K680" s="47"/>
      <c r="L680" s="47"/>
      <c r="M680" s="47"/>
      <c r="N680" s="47"/>
      <c r="O680" s="113">
        <v>54.71</v>
      </c>
    </row>
    <row r="681" spans="2:15" ht="12.75" customHeight="1">
      <c r="B681" s="47"/>
      <c r="C681" s="47"/>
      <c r="D681" s="153" t="s">
        <v>128</v>
      </c>
      <c r="E681" s="153"/>
      <c r="F681" s="153"/>
      <c r="G681" s="153"/>
      <c r="H681" s="153"/>
      <c r="I681" s="153"/>
      <c r="J681" s="153"/>
      <c r="K681" s="47"/>
      <c r="L681" s="47"/>
      <c r="M681" s="47"/>
      <c r="N681" s="47"/>
      <c r="O681" s="47"/>
    </row>
    <row r="682" spans="2:15" ht="12.75" customHeight="1">
      <c r="B682" s="154" t="s">
        <v>625</v>
      </c>
      <c r="C682" s="154"/>
      <c r="D682" s="155" t="s">
        <v>512</v>
      </c>
      <c r="E682" s="155"/>
      <c r="F682" s="155"/>
      <c r="G682" s="155"/>
      <c r="H682" s="155"/>
      <c r="I682" s="155"/>
      <c r="J682" s="155"/>
      <c r="K682" s="110" t="s">
        <v>129</v>
      </c>
      <c r="L682" s="111">
        <v>1</v>
      </c>
      <c r="M682" s="111">
        <v>1</v>
      </c>
      <c r="N682" s="112">
        <v>120</v>
      </c>
      <c r="O682" s="112">
        <v>120</v>
      </c>
    </row>
    <row r="683" spans="2:15" ht="12.75" customHeight="1">
      <c r="B683" s="47"/>
      <c r="C683" s="47"/>
      <c r="D683" s="47"/>
      <c r="E683" s="47"/>
      <c r="F683" s="47"/>
      <c r="G683" s="47"/>
      <c r="H683" s="47"/>
      <c r="I683" s="47"/>
      <c r="J683" s="47"/>
      <c r="K683" s="47"/>
      <c r="L683" s="47"/>
      <c r="M683" s="47"/>
      <c r="N683" s="47"/>
      <c r="O683" s="113">
        <v>120</v>
      </c>
    </row>
    <row r="684" spans="2:15" ht="12.75" customHeight="1">
      <c r="B684" s="47"/>
      <c r="C684" s="47"/>
      <c r="D684" s="47"/>
      <c r="E684" s="47"/>
      <c r="F684" s="47"/>
      <c r="G684" s="47"/>
      <c r="H684" s="47"/>
      <c r="I684" s="47"/>
      <c r="J684" s="47"/>
      <c r="K684" s="47"/>
      <c r="L684" s="47"/>
      <c r="M684" s="47"/>
      <c r="N684" s="47"/>
      <c r="O684" s="47"/>
    </row>
    <row r="685" spans="2:15" ht="12.75" customHeight="1">
      <c r="B685" s="156" t="s">
        <v>100</v>
      </c>
      <c r="C685" s="156"/>
      <c r="D685" s="47"/>
      <c r="E685" s="47"/>
      <c r="F685" s="47"/>
      <c r="G685" s="157" t="s">
        <v>150</v>
      </c>
      <c r="H685" s="157"/>
      <c r="I685" s="157"/>
      <c r="J685" s="157"/>
      <c r="K685" s="157"/>
      <c r="L685" s="157"/>
      <c r="M685" s="157"/>
      <c r="N685" s="157"/>
      <c r="O685" s="157"/>
    </row>
    <row r="686" spans="2:15" ht="12.75" customHeight="1">
      <c r="B686" s="154" t="s">
        <v>101</v>
      </c>
      <c r="C686" s="154"/>
      <c r="D686" s="152" t="s">
        <v>191</v>
      </c>
      <c r="E686" s="152"/>
      <c r="F686" s="105" t="s">
        <v>102</v>
      </c>
      <c r="G686" s="106">
        <v>8</v>
      </c>
      <c r="H686" s="105" t="s">
        <v>103</v>
      </c>
      <c r="I686" s="159">
        <v>8</v>
      </c>
      <c r="J686" s="159"/>
      <c r="K686" s="158" t="s">
        <v>192</v>
      </c>
      <c r="L686" s="158"/>
      <c r="M686" s="158"/>
      <c r="N686" s="158"/>
      <c r="O686" s="107">
        <v>403.68</v>
      </c>
    </row>
    <row r="687" spans="2:15" ht="12.75" customHeight="1">
      <c r="B687" s="47"/>
      <c r="C687" s="47"/>
      <c r="D687" s="47"/>
      <c r="E687" s="47"/>
      <c r="F687" s="47"/>
      <c r="G687" s="47"/>
      <c r="H687" s="47"/>
      <c r="I687" s="47"/>
      <c r="J687" s="47"/>
      <c r="K687" s="47"/>
      <c r="L687" s="47"/>
      <c r="M687" s="47"/>
      <c r="N687" s="47"/>
      <c r="O687" s="47"/>
    </row>
    <row r="688" spans="2:15" ht="12.75" customHeight="1">
      <c r="B688" s="152" t="s">
        <v>104</v>
      </c>
      <c r="C688" s="152"/>
      <c r="D688" s="152" t="s">
        <v>105</v>
      </c>
      <c r="E688" s="152"/>
      <c r="F688" s="152"/>
      <c r="G688" s="152"/>
      <c r="H688" s="152"/>
      <c r="I688" s="152"/>
      <c r="J688" s="152"/>
      <c r="K688" s="108" t="s">
        <v>106</v>
      </c>
      <c r="L688" s="109" t="s">
        <v>107</v>
      </c>
      <c r="M688" s="109" t="s">
        <v>108</v>
      </c>
      <c r="N688" s="109" t="s">
        <v>109</v>
      </c>
      <c r="O688" s="109" t="s">
        <v>110</v>
      </c>
    </row>
    <row r="689" spans="2:15" ht="12.75" customHeight="1">
      <c r="B689" s="47"/>
      <c r="C689" s="47"/>
      <c r="D689" s="153" t="s">
        <v>112</v>
      </c>
      <c r="E689" s="153"/>
      <c r="F689" s="153"/>
      <c r="G689" s="153"/>
      <c r="H689" s="153"/>
      <c r="I689" s="153"/>
      <c r="J689" s="153"/>
      <c r="K689" s="47"/>
      <c r="L689" s="47"/>
      <c r="M689" s="47"/>
      <c r="N689" s="47"/>
      <c r="O689" s="47"/>
    </row>
    <row r="690" spans="2:15" ht="12.75" customHeight="1">
      <c r="B690" s="154" t="s">
        <v>195</v>
      </c>
      <c r="C690" s="154"/>
      <c r="D690" s="155" t="s">
        <v>196</v>
      </c>
      <c r="E690" s="155"/>
      <c r="F690" s="155"/>
      <c r="G690" s="155"/>
      <c r="H690" s="155"/>
      <c r="I690" s="155"/>
      <c r="J690" s="155"/>
      <c r="K690" s="110" t="s">
        <v>144</v>
      </c>
      <c r="L690" s="111">
        <v>1</v>
      </c>
      <c r="M690" s="111">
        <v>1</v>
      </c>
      <c r="N690" s="112">
        <v>35.31</v>
      </c>
      <c r="O690" s="112">
        <v>35.31</v>
      </c>
    </row>
    <row r="691" spans="2:15" ht="12.75" customHeight="1">
      <c r="B691" s="47"/>
      <c r="C691" s="47"/>
      <c r="D691" s="47"/>
      <c r="E691" s="47"/>
      <c r="F691" s="47"/>
      <c r="G691" s="47"/>
      <c r="H691" s="47"/>
      <c r="I691" s="47"/>
      <c r="J691" s="47"/>
      <c r="K691" s="47"/>
      <c r="L691" s="47"/>
      <c r="M691" s="47"/>
      <c r="N691" s="47"/>
      <c r="O691" s="113">
        <v>35.31</v>
      </c>
    </row>
    <row r="692" spans="2:15" ht="12.75" customHeight="1">
      <c r="B692" s="47"/>
      <c r="C692" s="47"/>
      <c r="D692" s="153" t="s">
        <v>118</v>
      </c>
      <c r="E692" s="153"/>
      <c r="F692" s="153"/>
      <c r="G692" s="153"/>
      <c r="H692" s="153"/>
      <c r="I692" s="153"/>
      <c r="J692" s="153"/>
      <c r="K692" s="47"/>
      <c r="L692" s="47"/>
      <c r="M692" s="47"/>
      <c r="N692" s="47"/>
      <c r="O692" s="47"/>
    </row>
    <row r="693" spans="2:15" ht="12.75" customHeight="1">
      <c r="B693" s="154" t="s">
        <v>165</v>
      </c>
      <c r="C693" s="154"/>
      <c r="D693" s="155" t="s">
        <v>166</v>
      </c>
      <c r="E693" s="155"/>
      <c r="F693" s="155"/>
      <c r="G693" s="155"/>
      <c r="H693" s="155"/>
      <c r="I693" s="155"/>
      <c r="J693" s="155"/>
      <c r="K693" s="110" t="s">
        <v>167</v>
      </c>
      <c r="L693" s="47"/>
      <c r="M693" s="111">
        <v>8.5</v>
      </c>
      <c r="N693" s="112">
        <v>19.54</v>
      </c>
      <c r="O693" s="112">
        <v>166.09</v>
      </c>
    </row>
    <row r="694" spans="2:15" ht="12.75" customHeight="1">
      <c r="B694" s="47"/>
      <c r="C694" s="47"/>
      <c r="D694" s="47"/>
      <c r="E694" s="47"/>
      <c r="F694" s="47"/>
      <c r="G694" s="47"/>
      <c r="H694" s="47"/>
      <c r="I694" s="47"/>
      <c r="J694" s="47"/>
      <c r="K694" s="47"/>
      <c r="L694" s="47"/>
      <c r="M694" s="47"/>
      <c r="N694" s="47"/>
      <c r="O694" s="113">
        <v>166.09</v>
      </c>
    </row>
    <row r="695" spans="2:15" ht="12.75" customHeight="1">
      <c r="B695" s="47"/>
      <c r="C695" s="47"/>
      <c r="D695" s="153" t="s">
        <v>128</v>
      </c>
      <c r="E695" s="153"/>
      <c r="F695" s="153"/>
      <c r="G695" s="153"/>
      <c r="H695" s="153"/>
      <c r="I695" s="153"/>
      <c r="J695" s="153"/>
      <c r="K695" s="47"/>
      <c r="L695" s="47"/>
      <c r="M695" s="47"/>
      <c r="N695" s="47"/>
      <c r="O695" s="47"/>
    </row>
    <row r="696" spans="2:15" ht="12.75" customHeight="1">
      <c r="B696" s="154" t="s">
        <v>197</v>
      </c>
      <c r="C696" s="154"/>
      <c r="D696" s="155" t="s">
        <v>150</v>
      </c>
      <c r="E696" s="155"/>
      <c r="F696" s="155"/>
      <c r="G696" s="155"/>
      <c r="H696" s="155"/>
      <c r="I696" s="155"/>
      <c r="J696" s="155"/>
      <c r="K696" s="110" t="s">
        <v>129</v>
      </c>
      <c r="L696" s="111">
        <v>1</v>
      </c>
      <c r="M696" s="111">
        <v>1</v>
      </c>
      <c r="N696" s="112">
        <v>202.28</v>
      </c>
      <c r="O696" s="112">
        <v>202.28</v>
      </c>
    </row>
    <row r="697" spans="2:15" ht="12.75" customHeight="1">
      <c r="B697" s="47"/>
      <c r="C697" s="47"/>
      <c r="D697" s="47"/>
      <c r="E697" s="47"/>
      <c r="F697" s="47"/>
      <c r="G697" s="47"/>
      <c r="H697" s="47"/>
      <c r="I697" s="47"/>
      <c r="J697" s="47"/>
      <c r="K697" s="47"/>
      <c r="L697" s="47"/>
      <c r="M697" s="47"/>
      <c r="N697" s="47"/>
      <c r="O697" s="113">
        <v>202.28</v>
      </c>
    </row>
    <row r="698" spans="2:15" ht="12.75" customHeight="1">
      <c r="B698" s="47"/>
      <c r="C698" s="47"/>
      <c r="D698" s="47"/>
      <c r="E698" s="47"/>
      <c r="F698" s="47"/>
      <c r="G698" s="47"/>
      <c r="H698" s="47"/>
      <c r="I698" s="47"/>
      <c r="J698" s="47"/>
      <c r="K698" s="47"/>
      <c r="L698" s="47"/>
      <c r="M698" s="47"/>
      <c r="N698" s="47"/>
      <c r="O698" s="47"/>
    </row>
    <row r="699" spans="2:15" ht="12.75" customHeight="1">
      <c r="B699" s="156" t="s">
        <v>100</v>
      </c>
      <c r="C699" s="156"/>
      <c r="D699" s="47"/>
      <c r="E699" s="47"/>
      <c r="F699" s="47"/>
      <c r="G699" s="157" t="s">
        <v>210</v>
      </c>
      <c r="H699" s="157"/>
      <c r="I699" s="157"/>
      <c r="J699" s="157"/>
      <c r="K699" s="157"/>
      <c r="L699" s="157"/>
      <c r="M699" s="157"/>
      <c r="N699" s="157"/>
      <c r="O699" s="157"/>
    </row>
    <row r="700" spans="2:15" ht="12.75" customHeight="1">
      <c r="B700" s="154" t="s">
        <v>101</v>
      </c>
      <c r="C700" s="154"/>
      <c r="D700" s="152" t="s">
        <v>191</v>
      </c>
      <c r="E700" s="152"/>
      <c r="F700" s="105" t="s">
        <v>102</v>
      </c>
      <c r="G700" s="106">
        <v>8</v>
      </c>
      <c r="H700" s="105" t="s">
        <v>103</v>
      </c>
      <c r="I700" s="159">
        <v>8</v>
      </c>
      <c r="J700" s="159"/>
      <c r="K700" s="158" t="s">
        <v>192</v>
      </c>
      <c r="L700" s="158"/>
      <c r="M700" s="158"/>
      <c r="N700" s="158"/>
      <c r="O700" s="107">
        <v>355.64</v>
      </c>
    </row>
    <row r="701" spans="2:15" ht="12.75" customHeight="1">
      <c r="B701" s="47"/>
      <c r="C701" s="47"/>
      <c r="D701" s="47"/>
      <c r="E701" s="47"/>
      <c r="F701" s="47"/>
      <c r="G701" s="47"/>
      <c r="H701" s="47"/>
      <c r="I701" s="47"/>
      <c r="J701" s="47"/>
      <c r="K701" s="47"/>
      <c r="L701" s="47"/>
      <c r="M701" s="47"/>
      <c r="N701" s="47"/>
      <c r="O701" s="47"/>
    </row>
    <row r="702" spans="2:15" ht="12.75" customHeight="1">
      <c r="B702" s="152" t="s">
        <v>104</v>
      </c>
      <c r="C702" s="152"/>
      <c r="D702" s="152" t="s">
        <v>105</v>
      </c>
      <c r="E702" s="152"/>
      <c r="F702" s="152"/>
      <c r="G702" s="152"/>
      <c r="H702" s="152"/>
      <c r="I702" s="152"/>
      <c r="J702" s="152"/>
      <c r="K702" s="108" t="s">
        <v>106</v>
      </c>
      <c r="L702" s="109" t="s">
        <v>107</v>
      </c>
      <c r="M702" s="109" t="s">
        <v>108</v>
      </c>
      <c r="N702" s="109" t="s">
        <v>109</v>
      </c>
      <c r="O702" s="109" t="s">
        <v>110</v>
      </c>
    </row>
    <row r="703" spans="2:15" ht="12.75" customHeight="1">
      <c r="B703" s="47"/>
      <c r="C703" s="47"/>
      <c r="D703" s="153" t="s">
        <v>112</v>
      </c>
      <c r="E703" s="153"/>
      <c r="F703" s="153"/>
      <c r="G703" s="153"/>
      <c r="H703" s="153"/>
      <c r="I703" s="153"/>
      <c r="J703" s="153"/>
      <c r="K703" s="47"/>
      <c r="L703" s="47"/>
      <c r="M703" s="47"/>
      <c r="N703" s="47"/>
      <c r="O703" s="47"/>
    </row>
    <row r="704" spans="2:15" ht="12.75" customHeight="1">
      <c r="B704" s="154" t="s">
        <v>195</v>
      </c>
      <c r="C704" s="154"/>
      <c r="D704" s="155" t="s">
        <v>196</v>
      </c>
      <c r="E704" s="155"/>
      <c r="F704" s="155"/>
      <c r="G704" s="155"/>
      <c r="H704" s="155"/>
      <c r="I704" s="155"/>
      <c r="J704" s="155"/>
      <c r="K704" s="110" t="s">
        <v>144</v>
      </c>
      <c r="L704" s="111">
        <v>1</v>
      </c>
      <c r="M704" s="111">
        <v>1</v>
      </c>
      <c r="N704" s="112">
        <v>35.31</v>
      </c>
      <c r="O704" s="112">
        <v>35.31</v>
      </c>
    </row>
    <row r="705" spans="2:15" ht="12.75" customHeight="1">
      <c r="B705" s="47"/>
      <c r="C705" s="47"/>
      <c r="D705" s="47"/>
      <c r="E705" s="47"/>
      <c r="F705" s="47"/>
      <c r="G705" s="47"/>
      <c r="H705" s="47"/>
      <c r="I705" s="47"/>
      <c r="J705" s="47"/>
      <c r="K705" s="47"/>
      <c r="L705" s="47"/>
      <c r="M705" s="47"/>
      <c r="N705" s="47"/>
      <c r="O705" s="113">
        <v>35.31</v>
      </c>
    </row>
    <row r="706" spans="2:15" ht="12.75" customHeight="1">
      <c r="B706" s="47"/>
      <c r="C706" s="47"/>
      <c r="D706" s="153" t="s">
        <v>118</v>
      </c>
      <c r="E706" s="153"/>
      <c r="F706" s="153"/>
      <c r="G706" s="153"/>
      <c r="H706" s="153"/>
      <c r="I706" s="153"/>
      <c r="J706" s="153"/>
      <c r="K706" s="47"/>
      <c r="L706" s="47"/>
      <c r="M706" s="47"/>
      <c r="N706" s="47"/>
      <c r="O706" s="47"/>
    </row>
    <row r="707" spans="2:15" ht="12.75" customHeight="1">
      <c r="B707" s="154" t="s">
        <v>165</v>
      </c>
      <c r="C707" s="154"/>
      <c r="D707" s="155" t="s">
        <v>166</v>
      </c>
      <c r="E707" s="155"/>
      <c r="F707" s="155"/>
      <c r="G707" s="155"/>
      <c r="H707" s="155"/>
      <c r="I707" s="155"/>
      <c r="J707" s="155"/>
      <c r="K707" s="110" t="s">
        <v>167</v>
      </c>
      <c r="L707" s="47"/>
      <c r="M707" s="111">
        <v>5.4</v>
      </c>
      <c r="N707" s="112">
        <v>19.54</v>
      </c>
      <c r="O707" s="112">
        <v>105.52</v>
      </c>
    </row>
    <row r="708" spans="2:15" ht="12.75" customHeight="1">
      <c r="B708" s="47"/>
      <c r="C708" s="47"/>
      <c r="D708" s="47"/>
      <c r="E708" s="47"/>
      <c r="F708" s="47"/>
      <c r="G708" s="47"/>
      <c r="H708" s="47"/>
      <c r="I708" s="47"/>
      <c r="J708" s="47"/>
      <c r="K708" s="47"/>
      <c r="L708" s="47"/>
      <c r="M708" s="47"/>
      <c r="N708" s="47"/>
      <c r="O708" s="113">
        <v>105.52</v>
      </c>
    </row>
    <row r="709" spans="2:15" ht="12.75" customHeight="1">
      <c r="B709" s="47"/>
      <c r="C709" s="47"/>
      <c r="D709" s="153" t="s">
        <v>128</v>
      </c>
      <c r="E709" s="153"/>
      <c r="F709" s="153"/>
      <c r="G709" s="153"/>
      <c r="H709" s="153"/>
      <c r="I709" s="153"/>
      <c r="J709" s="153"/>
      <c r="K709" s="47"/>
      <c r="L709" s="47"/>
      <c r="M709" s="47"/>
      <c r="N709" s="47"/>
      <c r="O709" s="47"/>
    </row>
    <row r="710" spans="2:15" ht="12.75" customHeight="1">
      <c r="B710" s="154" t="s">
        <v>351</v>
      </c>
      <c r="C710" s="154"/>
      <c r="D710" s="155" t="s">
        <v>210</v>
      </c>
      <c r="E710" s="155"/>
      <c r="F710" s="155"/>
      <c r="G710" s="155"/>
      <c r="H710" s="155"/>
      <c r="I710" s="155"/>
      <c r="J710" s="155"/>
      <c r="K710" s="110" t="s">
        <v>129</v>
      </c>
      <c r="L710" s="111">
        <v>1</v>
      </c>
      <c r="M710" s="111">
        <v>1</v>
      </c>
      <c r="N710" s="112">
        <v>214.81</v>
      </c>
      <c r="O710" s="112">
        <v>214.81</v>
      </c>
    </row>
    <row r="711" spans="2:15" ht="12.75" customHeight="1">
      <c r="B711" s="47"/>
      <c r="C711" s="47"/>
      <c r="D711" s="47"/>
      <c r="E711" s="47"/>
      <c r="F711" s="47"/>
      <c r="G711" s="47"/>
      <c r="H711" s="47"/>
      <c r="I711" s="47"/>
      <c r="J711" s="47"/>
      <c r="K711" s="47"/>
      <c r="L711" s="47"/>
      <c r="M711" s="47"/>
      <c r="N711" s="47"/>
      <c r="O711" s="113">
        <v>214.81</v>
      </c>
    </row>
    <row r="712" spans="2:15" ht="12.75" customHeight="1">
      <c r="B712" s="47"/>
      <c r="C712" s="47"/>
      <c r="D712" s="47"/>
      <c r="E712" s="47"/>
      <c r="F712" s="47"/>
      <c r="G712" s="47"/>
      <c r="H712" s="47"/>
      <c r="I712" s="47"/>
      <c r="J712" s="47"/>
      <c r="K712" s="47"/>
      <c r="L712" s="47"/>
      <c r="M712" s="47"/>
      <c r="N712" s="47"/>
      <c r="O712" s="47"/>
    </row>
    <row r="713" spans="2:15" ht="12.75" customHeight="1">
      <c r="B713" s="156" t="s">
        <v>100</v>
      </c>
      <c r="C713" s="156"/>
      <c r="D713" s="47"/>
      <c r="E713" s="47"/>
      <c r="F713" s="47"/>
      <c r="G713" s="157" t="s">
        <v>152</v>
      </c>
      <c r="H713" s="157"/>
      <c r="I713" s="157"/>
      <c r="J713" s="157"/>
      <c r="K713" s="157"/>
      <c r="L713" s="157"/>
      <c r="M713" s="157"/>
      <c r="N713" s="157"/>
      <c r="O713" s="157"/>
    </row>
    <row r="714" spans="2:15" ht="12.75" customHeight="1">
      <c r="B714" s="154" t="s">
        <v>101</v>
      </c>
      <c r="C714" s="154"/>
      <c r="D714" s="152" t="s">
        <v>191</v>
      </c>
      <c r="E714" s="152"/>
      <c r="F714" s="105" t="s">
        <v>102</v>
      </c>
      <c r="G714" s="106">
        <v>8</v>
      </c>
      <c r="H714" s="105" t="s">
        <v>103</v>
      </c>
      <c r="I714" s="159">
        <v>8</v>
      </c>
      <c r="J714" s="159"/>
      <c r="K714" s="158" t="s">
        <v>192</v>
      </c>
      <c r="L714" s="158"/>
      <c r="M714" s="158"/>
      <c r="N714" s="158"/>
      <c r="O714" s="107">
        <v>378.06</v>
      </c>
    </row>
    <row r="715" spans="2:15" ht="12.75" customHeight="1">
      <c r="B715" s="47"/>
      <c r="C715" s="47"/>
      <c r="D715" s="47"/>
      <c r="E715" s="47"/>
      <c r="F715" s="47"/>
      <c r="G715" s="47"/>
      <c r="H715" s="47"/>
      <c r="I715" s="47"/>
      <c r="J715" s="47"/>
      <c r="K715" s="47"/>
      <c r="L715" s="47"/>
      <c r="M715" s="47"/>
      <c r="N715" s="47"/>
      <c r="O715" s="47"/>
    </row>
    <row r="716" spans="2:15" ht="12.75" customHeight="1">
      <c r="B716" s="152" t="s">
        <v>104</v>
      </c>
      <c r="C716" s="152"/>
      <c r="D716" s="152" t="s">
        <v>105</v>
      </c>
      <c r="E716" s="152"/>
      <c r="F716" s="152"/>
      <c r="G716" s="152"/>
      <c r="H716" s="152"/>
      <c r="I716" s="152"/>
      <c r="J716" s="152"/>
      <c r="K716" s="108" t="s">
        <v>106</v>
      </c>
      <c r="L716" s="109" t="s">
        <v>107</v>
      </c>
      <c r="M716" s="109" t="s">
        <v>108</v>
      </c>
      <c r="N716" s="109" t="s">
        <v>109</v>
      </c>
      <c r="O716" s="109" t="s">
        <v>110</v>
      </c>
    </row>
    <row r="717" spans="2:15" ht="12.75" customHeight="1">
      <c r="B717" s="47"/>
      <c r="C717" s="47"/>
      <c r="D717" s="153" t="s">
        <v>112</v>
      </c>
      <c r="E717" s="153"/>
      <c r="F717" s="153"/>
      <c r="G717" s="153"/>
      <c r="H717" s="153"/>
      <c r="I717" s="153"/>
      <c r="J717" s="153"/>
      <c r="K717" s="47"/>
      <c r="L717" s="47"/>
      <c r="M717" s="47"/>
      <c r="N717" s="47"/>
      <c r="O717" s="47"/>
    </row>
    <row r="718" spans="2:15" ht="12.75" customHeight="1">
      <c r="B718" s="154" t="s">
        <v>195</v>
      </c>
      <c r="C718" s="154"/>
      <c r="D718" s="155" t="s">
        <v>196</v>
      </c>
      <c r="E718" s="155"/>
      <c r="F718" s="155"/>
      <c r="G718" s="155"/>
      <c r="H718" s="155"/>
      <c r="I718" s="155"/>
      <c r="J718" s="155"/>
      <c r="K718" s="110" t="s">
        <v>144</v>
      </c>
      <c r="L718" s="111">
        <v>1</v>
      </c>
      <c r="M718" s="111">
        <v>1</v>
      </c>
      <c r="N718" s="112">
        <v>35.31</v>
      </c>
      <c r="O718" s="112">
        <v>35.31</v>
      </c>
    </row>
    <row r="719" spans="2:15" ht="12.75" customHeight="1">
      <c r="B719" s="47"/>
      <c r="C719" s="47"/>
      <c r="D719" s="47"/>
      <c r="E719" s="47"/>
      <c r="F719" s="47"/>
      <c r="G719" s="47"/>
      <c r="H719" s="47"/>
      <c r="I719" s="47"/>
      <c r="J719" s="47"/>
      <c r="K719" s="47"/>
      <c r="L719" s="47"/>
      <c r="M719" s="47"/>
      <c r="N719" s="47"/>
      <c r="O719" s="113">
        <v>35.31</v>
      </c>
    </row>
    <row r="720" spans="2:15" ht="12.75" customHeight="1">
      <c r="B720" s="47"/>
      <c r="C720" s="47"/>
      <c r="D720" s="153" t="s">
        <v>118</v>
      </c>
      <c r="E720" s="153"/>
      <c r="F720" s="153"/>
      <c r="G720" s="153"/>
      <c r="H720" s="153"/>
      <c r="I720" s="153"/>
      <c r="J720" s="153"/>
      <c r="K720" s="47"/>
      <c r="L720" s="47"/>
      <c r="M720" s="47"/>
      <c r="N720" s="47"/>
      <c r="O720" s="47"/>
    </row>
    <row r="721" spans="2:15" ht="12.75" customHeight="1">
      <c r="B721" s="154" t="s">
        <v>165</v>
      </c>
      <c r="C721" s="154"/>
      <c r="D721" s="155" t="s">
        <v>166</v>
      </c>
      <c r="E721" s="155"/>
      <c r="F721" s="155"/>
      <c r="G721" s="155"/>
      <c r="H721" s="155"/>
      <c r="I721" s="155"/>
      <c r="J721" s="155"/>
      <c r="K721" s="110" t="s">
        <v>167</v>
      </c>
      <c r="L721" s="47"/>
      <c r="M721" s="111">
        <v>7</v>
      </c>
      <c r="N721" s="112">
        <v>19.54</v>
      </c>
      <c r="O721" s="112">
        <v>136.78</v>
      </c>
    </row>
    <row r="722" spans="2:15" ht="12.75" customHeight="1">
      <c r="B722" s="47"/>
      <c r="C722" s="47"/>
      <c r="D722" s="47"/>
      <c r="E722" s="47"/>
      <c r="F722" s="47"/>
      <c r="G722" s="47"/>
      <c r="H722" s="47"/>
      <c r="I722" s="47"/>
      <c r="J722" s="47"/>
      <c r="K722" s="47"/>
      <c r="L722" s="47"/>
      <c r="M722" s="47"/>
      <c r="N722" s="47"/>
      <c r="O722" s="113">
        <v>136.78</v>
      </c>
    </row>
    <row r="723" spans="2:15" ht="12.75" customHeight="1">
      <c r="B723" s="47"/>
      <c r="C723" s="47"/>
      <c r="D723" s="153" t="s">
        <v>128</v>
      </c>
      <c r="E723" s="153"/>
      <c r="F723" s="153"/>
      <c r="G723" s="153"/>
      <c r="H723" s="153"/>
      <c r="I723" s="153"/>
      <c r="J723" s="153"/>
      <c r="K723" s="47"/>
      <c r="L723" s="47"/>
      <c r="M723" s="47"/>
      <c r="N723" s="47"/>
      <c r="O723" s="47"/>
    </row>
    <row r="724" spans="2:15" ht="12.75" customHeight="1">
      <c r="B724" s="154" t="s">
        <v>198</v>
      </c>
      <c r="C724" s="154"/>
      <c r="D724" s="155" t="s">
        <v>199</v>
      </c>
      <c r="E724" s="155"/>
      <c r="F724" s="155"/>
      <c r="G724" s="155"/>
      <c r="H724" s="155"/>
      <c r="I724" s="155"/>
      <c r="J724" s="155"/>
      <c r="K724" s="110" t="s">
        <v>129</v>
      </c>
      <c r="L724" s="111">
        <v>1</v>
      </c>
      <c r="M724" s="111">
        <v>1</v>
      </c>
      <c r="N724" s="112">
        <v>205.97</v>
      </c>
      <c r="O724" s="112">
        <v>205.97</v>
      </c>
    </row>
    <row r="725" spans="2:15" ht="12.75" customHeight="1">
      <c r="B725" s="47"/>
      <c r="C725" s="47"/>
      <c r="D725" s="47"/>
      <c r="E725" s="47"/>
      <c r="F725" s="47"/>
      <c r="G725" s="47"/>
      <c r="H725" s="47"/>
      <c r="I725" s="47"/>
      <c r="J725" s="47"/>
      <c r="K725" s="47"/>
      <c r="L725" s="47"/>
      <c r="M725" s="47"/>
      <c r="N725" s="47"/>
      <c r="O725" s="113">
        <v>205.97</v>
      </c>
    </row>
    <row r="726" spans="2:15" ht="12.75" customHeight="1">
      <c r="B726" s="47"/>
      <c r="C726" s="47"/>
      <c r="D726" s="47"/>
      <c r="E726" s="47"/>
      <c r="F726" s="47"/>
      <c r="G726" s="47"/>
      <c r="H726" s="47"/>
      <c r="I726" s="47"/>
      <c r="J726" s="47"/>
      <c r="K726" s="47"/>
      <c r="L726" s="47"/>
      <c r="M726" s="47"/>
      <c r="N726" s="47"/>
      <c r="O726" s="47"/>
    </row>
    <row r="727" spans="2:15" ht="12.75" customHeight="1">
      <c r="B727" s="156" t="s">
        <v>100</v>
      </c>
      <c r="C727" s="156"/>
      <c r="D727" s="47"/>
      <c r="E727" s="47"/>
      <c r="F727" s="47"/>
      <c r="G727" s="157" t="s">
        <v>169</v>
      </c>
      <c r="H727" s="157"/>
      <c r="I727" s="157"/>
      <c r="J727" s="157"/>
      <c r="K727" s="157"/>
      <c r="L727" s="157"/>
      <c r="M727" s="157"/>
      <c r="N727" s="157"/>
      <c r="O727" s="157"/>
    </row>
    <row r="728" spans="2:15" ht="12.75" customHeight="1">
      <c r="B728" s="154" t="s">
        <v>101</v>
      </c>
      <c r="C728" s="154"/>
      <c r="D728" s="152" t="s">
        <v>191</v>
      </c>
      <c r="E728" s="152"/>
      <c r="F728" s="105" t="s">
        <v>102</v>
      </c>
      <c r="G728" s="106">
        <v>8</v>
      </c>
      <c r="H728" s="105" t="s">
        <v>103</v>
      </c>
      <c r="I728" s="159">
        <v>8</v>
      </c>
      <c r="J728" s="159"/>
      <c r="K728" s="158" t="s">
        <v>192</v>
      </c>
      <c r="L728" s="158"/>
      <c r="M728" s="158"/>
      <c r="N728" s="158"/>
      <c r="O728" s="107">
        <v>297.75</v>
      </c>
    </row>
    <row r="729" spans="2:15" ht="12.75" customHeight="1">
      <c r="B729" s="47"/>
      <c r="C729" s="47"/>
      <c r="D729" s="47"/>
      <c r="E729" s="47"/>
      <c r="F729" s="47"/>
      <c r="G729" s="47"/>
      <c r="H729" s="47"/>
      <c r="I729" s="47"/>
      <c r="J729" s="47"/>
      <c r="K729" s="47"/>
      <c r="L729" s="47"/>
      <c r="M729" s="47"/>
      <c r="N729" s="47"/>
      <c r="O729" s="47"/>
    </row>
    <row r="730" spans="2:15" ht="12.75" customHeight="1">
      <c r="B730" s="152" t="s">
        <v>104</v>
      </c>
      <c r="C730" s="152"/>
      <c r="D730" s="152" t="s">
        <v>105</v>
      </c>
      <c r="E730" s="152"/>
      <c r="F730" s="152"/>
      <c r="G730" s="152"/>
      <c r="H730" s="152"/>
      <c r="I730" s="152"/>
      <c r="J730" s="152"/>
      <c r="K730" s="108" t="s">
        <v>106</v>
      </c>
      <c r="L730" s="109" t="s">
        <v>107</v>
      </c>
      <c r="M730" s="109" t="s">
        <v>108</v>
      </c>
      <c r="N730" s="109" t="s">
        <v>109</v>
      </c>
      <c r="O730" s="109" t="s">
        <v>110</v>
      </c>
    </row>
    <row r="731" spans="2:15" ht="12.75" customHeight="1">
      <c r="B731" s="47"/>
      <c r="C731" s="47"/>
      <c r="D731" s="153" t="s">
        <v>112</v>
      </c>
      <c r="E731" s="153"/>
      <c r="F731" s="153"/>
      <c r="G731" s="153"/>
      <c r="H731" s="153"/>
      <c r="I731" s="153"/>
      <c r="J731" s="153"/>
      <c r="K731" s="47"/>
      <c r="L731" s="47"/>
      <c r="M731" s="47"/>
      <c r="N731" s="47"/>
      <c r="O731" s="47"/>
    </row>
    <row r="732" spans="2:15" ht="12.75" customHeight="1">
      <c r="B732" s="154" t="s">
        <v>195</v>
      </c>
      <c r="C732" s="154"/>
      <c r="D732" s="155" t="s">
        <v>196</v>
      </c>
      <c r="E732" s="155"/>
      <c r="F732" s="155"/>
      <c r="G732" s="155"/>
      <c r="H732" s="155"/>
      <c r="I732" s="155"/>
      <c r="J732" s="155"/>
      <c r="K732" s="110" t="s">
        <v>144</v>
      </c>
      <c r="L732" s="111">
        <v>1</v>
      </c>
      <c r="M732" s="111">
        <v>1</v>
      </c>
      <c r="N732" s="112">
        <v>35.31</v>
      </c>
      <c r="O732" s="112">
        <v>35.31</v>
      </c>
    </row>
    <row r="733" spans="2:15" ht="12.75" customHeight="1">
      <c r="B733" s="47"/>
      <c r="C733" s="47"/>
      <c r="D733" s="47"/>
      <c r="E733" s="47"/>
      <c r="F733" s="47"/>
      <c r="G733" s="47"/>
      <c r="H733" s="47"/>
      <c r="I733" s="47"/>
      <c r="J733" s="47"/>
      <c r="K733" s="47"/>
      <c r="L733" s="47"/>
      <c r="M733" s="47"/>
      <c r="N733" s="47"/>
      <c r="O733" s="113">
        <v>35.31</v>
      </c>
    </row>
    <row r="734" spans="2:15" ht="12.75" customHeight="1">
      <c r="B734" s="47"/>
      <c r="C734" s="47"/>
      <c r="D734" s="153" t="s">
        <v>118</v>
      </c>
      <c r="E734" s="153"/>
      <c r="F734" s="153"/>
      <c r="G734" s="153"/>
      <c r="H734" s="153"/>
      <c r="I734" s="153"/>
      <c r="J734" s="153"/>
      <c r="K734" s="47"/>
      <c r="L734" s="47"/>
      <c r="M734" s="47"/>
      <c r="N734" s="47"/>
      <c r="O734" s="47"/>
    </row>
    <row r="735" spans="2:15" ht="12.75" customHeight="1">
      <c r="B735" s="154" t="s">
        <v>165</v>
      </c>
      <c r="C735" s="154"/>
      <c r="D735" s="155" t="s">
        <v>166</v>
      </c>
      <c r="E735" s="155"/>
      <c r="F735" s="155"/>
      <c r="G735" s="155"/>
      <c r="H735" s="155"/>
      <c r="I735" s="155"/>
      <c r="J735" s="155"/>
      <c r="K735" s="110" t="s">
        <v>167</v>
      </c>
      <c r="L735" s="47"/>
      <c r="M735" s="111">
        <v>3.3000000000000003</v>
      </c>
      <c r="N735" s="112">
        <v>19.54</v>
      </c>
      <c r="O735" s="112">
        <v>64.48</v>
      </c>
    </row>
    <row r="736" spans="2:15" ht="12.75" customHeight="1">
      <c r="B736" s="47"/>
      <c r="C736" s="47"/>
      <c r="D736" s="47"/>
      <c r="E736" s="47"/>
      <c r="F736" s="47"/>
      <c r="G736" s="47"/>
      <c r="H736" s="47"/>
      <c r="I736" s="47"/>
      <c r="J736" s="47"/>
      <c r="K736" s="47"/>
      <c r="L736" s="47"/>
      <c r="M736" s="47"/>
      <c r="N736" s="47"/>
      <c r="O736" s="113">
        <v>64.48</v>
      </c>
    </row>
    <row r="737" spans="2:15" ht="12.75" customHeight="1">
      <c r="B737" s="47"/>
      <c r="C737" s="47"/>
      <c r="D737" s="153" t="s">
        <v>128</v>
      </c>
      <c r="E737" s="153"/>
      <c r="F737" s="153"/>
      <c r="G737" s="153"/>
      <c r="H737" s="153"/>
      <c r="I737" s="153"/>
      <c r="J737" s="153"/>
      <c r="K737" s="47"/>
      <c r="L737" s="47"/>
      <c r="M737" s="47"/>
      <c r="N737" s="47"/>
      <c r="O737" s="47"/>
    </row>
    <row r="738" spans="2:15" ht="12.75" customHeight="1">
      <c r="B738" s="154" t="s">
        <v>200</v>
      </c>
      <c r="C738" s="154"/>
      <c r="D738" s="155" t="s">
        <v>169</v>
      </c>
      <c r="E738" s="155"/>
      <c r="F738" s="155"/>
      <c r="G738" s="155"/>
      <c r="H738" s="155"/>
      <c r="I738" s="155"/>
      <c r="J738" s="155"/>
      <c r="K738" s="110" t="s">
        <v>129</v>
      </c>
      <c r="L738" s="111">
        <v>1</v>
      </c>
      <c r="M738" s="111">
        <v>1</v>
      </c>
      <c r="N738" s="112">
        <v>197.96</v>
      </c>
      <c r="O738" s="112">
        <v>197.96</v>
      </c>
    </row>
    <row r="739" spans="2:15" ht="12.75" customHeight="1">
      <c r="B739" s="47"/>
      <c r="C739" s="47"/>
      <c r="D739" s="47"/>
      <c r="E739" s="47"/>
      <c r="F739" s="47"/>
      <c r="G739" s="47"/>
      <c r="H739" s="47"/>
      <c r="I739" s="47"/>
      <c r="J739" s="47"/>
      <c r="K739" s="47"/>
      <c r="L739" s="47"/>
      <c r="M739" s="47"/>
      <c r="N739" s="47"/>
      <c r="O739" s="113">
        <v>197.96</v>
      </c>
    </row>
    <row r="740" spans="2:15" ht="12.75" customHeight="1">
      <c r="B740" s="47"/>
      <c r="C740" s="47"/>
      <c r="D740" s="47"/>
      <c r="E740" s="47"/>
      <c r="F740" s="47"/>
      <c r="G740" s="47"/>
      <c r="H740" s="47"/>
      <c r="I740" s="47"/>
      <c r="J740" s="47"/>
      <c r="K740" s="47"/>
      <c r="L740" s="47"/>
      <c r="M740" s="47"/>
      <c r="N740" s="47"/>
      <c r="O740" s="47"/>
    </row>
    <row r="741" spans="2:15" ht="12.75" customHeight="1">
      <c r="B741" s="156" t="s">
        <v>100</v>
      </c>
      <c r="C741" s="156"/>
      <c r="D741" s="47"/>
      <c r="E741" s="47"/>
      <c r="F741" s="47"/>
      <c r="G741" s="157" t="s">
        <v>158</v>
      </c>
      <c r="H741" s="157"/>
      <c r="I741" s="157"/>
      <c r="J741" s="157"/>
      <c r="K741" s="157"/>
      <c r="L741" s="157"/>
      <c r="M741" s="157"/>
      <c r="N741" s="157"/>
      <c r="O741" s="157"/>
    </row>
    <row r="742" spans="2:15" ht="12.75" customHeight="1">
      <c r="B742" s="154" t="s">
        <v>101</v>
      </c>
      <c r="C742" s="154"/>
      <c r="D742" s="152" t="s">
        <v>191</v>
      </c>
      <c r="E742" s="152"/>
      <c r="F742" s="105" t="s">
        <v>102</v>
      </c>
      <c r="G742" s="106">
        <v>8</v>
      </c>
      <c r="H742" s="105" t="s">
        <v>103</v>
      </c>
      <c r="I742" s="159">
        <v>8</v>
      </c>
      <c r="J742" s="159"/>
      <c r="K742" s="158" t="s">
        <v>192</v>
      </c>
      <c r="L742" s="158"/>
      <c r="M742" s="158"/>
      <c r="N742" s="158"/>
      <c r="O742" s="107">
        <v>200.42000000000002</v>
      </c>
    </row>
    <row r="743" spans="2:15" ht="12.75" customHeight="1">
      <c r="B743" s="47"/>
      <c r="C743" s="47"/>
      <c r="D743" s="47"/>
      <c r="E743" s="47"/>
      <c r="F743" s="47"/>
      <c r="G743" s="47"/>
      <c r="H743" s="47"/>
      <c r="I743" s="47"/>
      <c r="J743" s="47"/>
      <c r="K743" s="47"/>
      <c r="L743" s="47"/>
      <c r="M743" s="47"/>
      <c r="N743" s="47"/>
      <c r="O743" s="47"/>
    </row>
    <row r="744" spans="2:15" ht="12.75" customHeight="1">
      <c r="B744" s="152" t="s">
        <v>104</v>
      </c>
      <c r="C744" s="152"/>
      <c r="D744" s="152" t="s">
        <v>105</v>
      </c>
      <c r="E744" s="152"/>
      <c r="F744" s="152"/>
      <c r="G744" s="152"/>
      <c r="H744" s="152"/>
      <c r="I744" s="152"/>
      <c r="J744" s="152"/>
      <c r="K744" s="108" t="s">
        <v>106</v>
      </c>
      <c r="L744" s="109" t="s">
        <v>107</v>
      </c>
      <c r="M744" s="109" t="s">
        <v>108</v>
      </c>
      <c r="N744" s="109" t="s">
        <v>109</v>
      </c>
      <c r="O744" s="109" t="s">
        <v>110</v>
      </c>
    </row>
    <row r="745" spans="2:15" ht="12.75" customHeight="1">
      <c r="B745" s="47"/>
      <c r="C745" s="47"/>
      <c r="D745" s="153" t="s">
        <v>112</v>
      </c>
      <c r="E745" s="153"/>
      <c r="F745" s="153"/>
      <c r="G745" s="153"/>
      <c r="H745" s="153"/>
      <c r="I745" s="153"/>
      <c r="J745" s="153"/>
      <c r="K745" s="47"/>
      <c r="L745" s="47"/>
      <c r="M745" s="47"/>
      <c r="N745" s="47"/>
      <c r="O745" s="47"/>
    </row>
    <row r="746" spans="2:15" ht="12.75" customHeight="1">
      <c r="B746" s="154" t="s">
        <v>195</v>
      </c>
      <c r="C746" s="154"/>
      <c r="D746" s="155" t="s">
        <v>196</v>
      </c>
      <c r="E746" s="155"/>
      <c r="F746" s="155"/>
      <c r="G746" s="155"/>
      <c r="H746" s="155"/>
      <c r="I746" s="155"/>
      <c r="J746" s="155"/>
      <c r="K746" s="110" t="s">
        <v>144</v>
      </c>
      <c r="L746" s="111">
        <v>1</v>
      </c>
      <c r="M746" s="111">
        <v>1</v>
      </c>
      <c r="N746" s="112">
        <v>35.31</v>
      </c>
      <c r="O746" s="112">
        <v>35.31</v>
      </c>
    </row>
    <row r="747" spans="2:15" ht="12.75" customHeight="1">
      <c r="B747" s="47"/>
      <c r="C747" s="47"/>
      <c r="D747" s="47"/>
      <c r="E747" s="47"/>
      <c r="F747" s="47"/>
      <c r="G747" s="47"/>
      <c r="H747" s="47"/>
      <c r="I747" s="47"/>
      <c r="J747" s="47"/>
      <c r="K747" s="47"/>
      <c r="L747" s="47"/>
      <c r="M747" s="47"/>
      <c r="N747" s="47"/>
      <c r="O747" s="113">
        <v>35.31</v>
      </c>
    </row>
    <row r="748" spans="2:15" ht="12.75" customHeight="1">
      <c r="B748" s="47"/>
      <c r="C748" s="47"/>
      <c r="D748" s="153" t="s">
        <v>118</v>
      </c>
      <c r="E748" s="153"/>
      <c r="F748" s="153"/>
      <c r="G748" s="153"/>
      <c r="H748" s="153"/>
      <c r="I748" s="153"/>
      <c r="J748" s="153"/>
      <c r="K748" s="47"/>
      <c r="L748" s="47"/>
      <c r="M748" s="47"/>
      <c r="N748" s="47"/>
      <c r="O748" s="47"/>
    </row>
    <row r="749" spans="2:15" ht="12.75" customHeight="1">
      <c r="B749" s="154" t="s">
        <v>165</v>
      </c>
      <c r="C749" s="154"/>
      <c r="D749" s="155" t="s">
        <v>166</v>
      </c>
      <c r="E749" s="155"/>
      <c r="F749" s="155"/>
      <c r="G749" s="155"/>
      <c r="H749" s="155"/>
      <c r="I749" s="155"/>
      <c r="J749" s="155"/>
      <c r="K749" s="110" t="s">
        <v>167</v>
      </c>
      <c r="L749" s="47"/>
      <c r="M749" s="111">
        <v>3.6</v>
      </c>
      <c r="N749" s="112">
        <v>19.54</v>
      </c>
      <c r="O749" s="112">
        <v>70.34</v>
      </c>
    </row>
    <row r="750" spans="2:15" ht="12.75" customHeight="1">
      <c r="B750" s="47"/>
      <c r="C750" s="47"/>
      <c r="D750" s="47"/>
      <c r="E750" s="47"/>
      <c r="F750" s="47"/>
      <c r="G750" s="47"/>
      <c r="H750" s="47"/>
      <c r="I750" s="47"/>
      <c r="J750" s="47"/>
      <c r="K750" s="47"/>
      <c r="L750" s="47"/>
      <c r="M750" s="47"/>
      <c r="N750" s="47"/>
      <c r="O750" s="113">
        <v>70.34</v>
      </c>
    </row>
    <row r="751" spans="2:15" ht="12.75" customHeight="1">
      <c r="B751" s="47"/>
      <c r="C751" s="47"/>
      <c r="D751" s="153" t="s">
        <v>128</v>
      </c>
      <c r="E751" s="153"/>
      <c r="F751" s="153"/>
      <c r="G751" s="153"/>
      <c r="H751" s="153"/>
      <c r="I751" s="153"/>
      <c r="J751" s="153"/>
      <c r="K751" s="47"/>
      <c r="L751" s="47"/>
      <c r="M751" s="47"/>
      <c r="N751" s="47"/>
      <c r="O751" s="47"/>
    </row>
    <row r="752" spans="2:15" ht="12.75" customHeight="1">
      <c r="B752" s="154" t="s">
        <v>201</v>
      </c>
      <c r="C752" s="154"/>
      <c r="D752" s="156" t="s">
        <v>202</v>
      </c>
      <c r="E752" s="156"/>
      <c r="F752" s="156"/>
      <c r="G752" s="156"/>
      <c r="H752" s="156"/>
      <c r="I752" s="156"/>
      <c r="J752" s="156"/>
      <c r="K752" s="110" t="s">
        <v>129</v>
      </c>
      <c r="L752" s="111">
        <v>1</v>
      </c>
      <c r="M752" s="111">
        <v>1</v>
      </c>
      <c r="N752" s="112">
        <v>94.77</v>
      </c>
      <c r="O752" s="112">
        <v>94.77</v>
      </c>
    </row>
    <row r="753" spans="2:15" ht="12.75" customHeight="1">
      <c r="B753" s="47"/>
      <c r="C753" s="47"/>
      <c r="D753" s="156"/>
      <c r="E753" s="156"/>
      <c r="F753" s="156"/>
      <c r="G753" s="156"/>
      <c r="H753" s="156"/>
      <c r="I753" s="156"/>
      <c r="J753" s="156"/>
      <c r="K753" s="47"/>
      <c r="L753" s="47"/>
      <c r="M753" s="47"/>
      <c r="N753" s="47"/>
      <c r="O753" s="47"/>
    </row>
    <row r="754" spans="2:15" ht="12.75" customHeight="1">
      <c r="B754" s="47"/>
      <c r="C754" s="47"/>
      <c r="D754" s="47"/>
      <c r="E754" s="47"/>
      <c r="F754" s="47"/>
      <c r="G754" s="47"/>
      <c r="H754" s="47"/>
      <c r="I754" s="47"/>
      <c r="J754" s="47"/>
      <c r="K754" s="47"/>
      <c r="L754" s="47"/>
      <c r="M754" s="47"/>
      <c r="N754" s="47"/>
      <c r="O754" s="113">
        <v>94.77</v>
      </c>
    </row>
    <row r="755" spans="2:15" ht="12.75" customHeight="1">
      <c r="B755" s="47"/>
      <c r="C755" s="47"/>
      <c r="D755" s="47"/>
      <c r="E755" s="47"/>
      <c r="F755" s="47"/>
      <c r="G755" s="47"/>
      <c r="H755" s="47"/>
      <c r="I755" s="47"/>
      <c r="J755" s="47"/>
      <c r="K755" s="47"/>
      <c r="L755" s="47"/>
      <c r="M755" s="47"/>
      <c r="N755" s="47"/>
      <c r="O755" s="47"/>
    </row>
    <row r="756" spans="2:15" ht="12.75" customHeight="1">
      <c r="B756" s="156" t="s">
        <v>100</v>
      </c>
      <c r="C756" s="156"/>
      <c r="D756" s="47"/>
      <c r="E756" s="47"/>
      <c r="F756" s="47"/>
      <c r="G756" s="157" t="s">
        <v>164</v>
      </c>
      <c r="H756" s="157"/>
      <c r="I756" s="157"/>
      <c r="J756" s="157"/>
      <c r="K756" s="157"/>
      <c r="L756" s="157"/>
      <c r="M756" s="157"/>
      <c r="N756" s="157"/>
      <c r="O756" s="157"/>
    </row>
    <row r="757" spans="2:15" ht="12.75" customHeight="1">
      <c r="B757" s="154" t="s">
        <v>101</v>
      </c>
      <c r="C757" s="154"/>
      <c r="D757" s="152" t="s">
        <v>191</v>
      </c>
      <c r="E757" s="152"/>
      <c r="F757" s="105" t="s">
        <v>102</v>
      </c>
      <c r="G757" s="106">
        <v>8</v>
      </c>
      <c r="H757" s="105" t="s">
        <v>103</v>
      </c>
      <c r="I757" s="159">
        <v>8</v>
      </c>
      <c r="J757" s="159"/>
      <c r="K757" s="158" t="s">
        <v>192</v>
      </c>
      <c r="L757" s="158"/>
      <c r="M757" s="158"/>
      <c r="N757" s="158"/>
      <c r="O757" s="107">
        <v>202.59</v>
      </c>
    </row>
    <row r="758" spans="2:15" ht="12.75" customHeight="1">
      <c r="B758" s="47"/>
      <c r="C758" s="47"/>
      <c r="D758" s="47"/>
      <c r="E758" s="47"/>
      <c r="F758" s="47"/>
      <c r="G758" s="47"/>
      <c r="H758" s="47"/>
      <c r="I758" s="47"/>
      <c r="J758" s="47"/>
      <c r="K758" s="47"/>
      <c r="L758" s="47"/>
      <c r="M758" s="47"/>
      <c r="N758" s="47"/>
      <c r="O758" s="47"/>
    </row>
    <row r="759" spans="2:15" ht="12.75" customHeight="1">
      <c r="B759" s="152" t="s">
        <v>104</v>
      </c>
      <c r="C759" s="152"/>
      <c r="D759" s="152" t="s">
        <v>105</v>
      </c>
      <c r="E759" s="152"/>
      <c r="F759" s="152"/>
      <c r="G759" s="152"/>
      <c r="H759" s="152"/>
      <c r="I759" s="152"/>
      <c r="J759" s="152"/>
      <c r="K759" s="108" t="s">
        <v>106</v>
      </c>
      <c r="L759" s="109" t="s">
        <v>107</v>
      </c>
      <c r="M759" s="109" t="s">
        <v>108</v>
      </c>
      <c r="N759" s="109" t="s">
        <v>109</v>
      </c>
      <c r="O759" s="109" t="s">
        <v>110</v>
      </c>
    </row>
    <row r="760" spans="2:15" ht="12.75" customHeight="1">
      <c r="B760" s="47"/>
      <c r="C760" s="47"/>
      <c r="D760" s="153" t="s">
        <v>112</v>
      </c>
      <c r="E760" s="153"/>
      <c r="F760" s="153"/>
      <c r="G760" s="153"/>
      <c r="H760" s="153"/>
      <c r="I760" s="153"/>
      <c r="J760" s="153"/>
      <c r="K760" s="47"/>
      <c r="L760" s="47"/>
      <c r="M760" s="47"/>
      <c r="N760" s="47"/>
      <c r="O760" s="47"/>
    </row>
    <row r="761" spans="2:15" ht="12.75" customHeight="1">
      <c r="B761" s="154" t="s">
        <v>193</v>
      </c>
      <c r="C761" s="154"/>
      <c r="D761" s="155" t="s">
        <v>194</v>
      </c>
      <c r="E761" s="155"/>
      <c r="F761" s="155"/>
      <c r="G761" s="155"/>
      <c r="H761" s="155"/>
      <c r="I761" s="155"/>
      <c r="J761" s="155"/>
      <c r="K761" s="110" t="s">
        <v>144</v>
      </c>
      <c r="L761" s="111">
        <v>1</v>
      </c>
      <c r="M761" s="111">
        <v>1</v>
      </c>
      <c r="N761" s="112">
        <v>29.66</v>
      </c>
      <c r="O761" s="112">
        <v>29.66</v>
      </c>
    </row>
    <row r="762" spans="2:15" ht="12.75" customHeight="1">
      <c r="B762" s="47"/>
      <c r="C762" s="47"/>
      <c r="D762" s="47"/>
      <c r="E762" s="47"/>
      <c r="F762" s="47"/>
      <c r="G762" s="47"/>
      <c r="H762" s="47"/>
      <c r="I762" s="47"/>
      <c r="J762" s="47"/>
      <c r="K762" s="47"/>
      <c r="L762" s="47"/>
      <c r="M762" s="47"/>
      <c r="N762" s="47"/>
      <c r="O762" s="113">
        <v>29.66</v>
      </c>
    </row>
    <row r="763" spans="2:15" ht="12.75" customHeight="1">
      <c r="B763" s="47"/>
      <c r="C763" s="47"/>
      <c r="D763" s="153" t="s">
        <v>118</v>
      </c>
      <c r="E763" s="153"/>
      <c r="F763" s="153"/>
      <c r="G763" s="153"/>
      <c r="H763" s="153"/>
      <c r="I763" s="153"/>
      <c r="J763" s="153"/>
      <c r="K763" s="47"/>
      <c r="L763" s="47"/>
      <c r="M763" s="47"/>
      <c r="N763" s="47"/>
      <c r="O763" s="47"/>
    </row>
    <row r="764" spans="2:15" ht="12.75" customHeight="1">
      <c r="B764" s="154" t="s">
        <v>165</v>
      </c>
      <c r="C764" s="154"/>
      <c r="D764" s="155" t="s">
        <v>166</v>
      </c>
      <c r="E764" s="155"/>
      <c r="F764" s="155"/>
      <c r="G764" s="155"/>
      <c r="H764" s="155"/>
      <c r="I764" s="155"/>
      <c r="J764" s="155"/>
      <c r="K764" s="110" t="s">
        <v>167</v>
      </c>
      <c r="L764" s="47"/>
      <c r="M764" s="111">
        <v>4</v>
      </c>
      <c r="N764" s="112">
        <v>19.54</v>
      </c>
      <c r="O764" s="112">
        <v>78.16</v>
      </c>
    </row>
    <row r="765" spans="2:15" ht="12.75" customHeight="1">
      <c r="B765" s="47"/>
      <c r="C765" s="47"/>
      <c r="D765" s="47"/>
      <c r="E765" s="47"/>
      <c r="F765" s="47"/>
      <c r="G765" s="47"/>
      <c r="H765" s="47"/>
      <c r="I765" s="47"/>
      <c r="J765" s="47"/>
      <c r="K765" s="47"/>
      <c r="L765" s="47"/>
      <c r="M765" s="47"/>
      <c r="N765" s="47"/>
      <c r="O765" s="113">
        <v>78.16</v>
      </c>
    </row>
    <row r="766" spans="2:15" ht="12.75" customHeight="1">
      <c r="B766" s="47"/>
      <c r="C766" s="47"/>
      <c r="D766" s="153" t="s">
        <v>128</v>
      </c>
      <c r="E766" s="153"/>
      <c r="F766" s="153"/>
      <c r="G766" s="153"/>
      <c r="H766" s="153"/>
      <c r="I766" s="153"/>
      <c r="J766" s="153"/>
      <c r="K766" s="47"/>
      <c r="L766" s="47"/>
      <c r="M766" s="47"/>
      <c r="N766" s="47"/>
      <c r="O766" s="47"/>
    </row>
    <row r="767" spans="2:15" ht="12.75" customHeight="1">
      <c r="B767" s="154" t="s">
        <v>203</v>
      </c>
      <c r="C767" s="154"/>
      <c r="D767" s="155" t="s">
        <v>204</v>
      </c>
      <c r="E767" s="155"/>
      <c r="F767" s="155"/>
      <c r="G767" s="155"/>
      <c r="H767" s="155"/>
      <c r="I767" s="155"/>
      <c r="J767" s="155"/>
      <c r="K767" s="110" t="s">
        <v>129</v>
      </c>
      <c r="L767" s="111">
        <v>1</v>
      </c>
      <c r="M767" s="111">
        <v>1</v>
      </c>
      <c r="N767" s="112">
        <v>94.77</v>
      </c>
      <c r="O767" s="112">
        <v>94.77</v>
      </c>
    </row>
    <row r="768" spans="2:15" ht="12.75" customHeight="1">
      <c r="B768" s="47"/>
      <c r="C768" s="47"/>
      <c r="D768" s="47"/>
      <c r="E768" s="47"/>
      <c r="F768" s="47"/>
      <c r="G768" s="47"/>
      <c r="H768" s="47"/>
      <c r="I768" s="47"/>
      <c r="J768" s="47"/>
      <c r="K768" s="47"/>
      <c r="L768" s="47"/>
      <c r="M768" s="47"/>
      <c r="N768" s="47"/>
      <c r="O768" s="113">
        <v>94.77</v>
      </c>
    </row>
    <row r="769" spans="2:15" ht="12.75" customHeight="1">
      <c r="B769" s="47"/>
      <c r="C769" s="47"/>
      <c r="D769" s="47"/>
      <c r="E769" s="47"/>
      <c r="F769" s="47"/>
      <c r="G769" s="47"/>
      <c r="H769" s="47"/>
      <c r="I769" s="47"/>
      <c r="J769" s="47"/>
      <c r="K769" s="47"/>
      <c r="L769" s="47"/>
      <c r="M769" s="47"/>
      <c r="N769" s="47"/>
      <c r="O769" s="47"/>
    </row>
    <row r="770" spans="2:15" ht="12.75" customHeight="1">
      <c r="B770" s="156" t="s">
        <v>100</v>
      </c>
      <c r="C770" s="156"/>
      <c r="D770" s="47"/>
      <c r="E770" s="47"/>
      <c r="F770" s="47"/>
      <c r="G770" s="157" t="s">
        <v>497</v>
      </c>
      <c r="H770" s="157"/>
      <c r="I770" s="157"/>
      <c r="J770" s="157"/>
      <c r="K770" s="157"/>
      <c r="L770" s="157"/>
      <c r="M770" s="157"/>
      <c r="N770" s="157"/>
      <c r="O770" s="157"/>
    </row>
    <row r="771" spans="2:15" ht="12.75" customHeight="1">
      <c r="B771" s="154" t="s">
        <v>101</v>
      </c>
      <c r="C771" s="154"/>
      <c r="D771" s="152" t="s">
        <v>191</v>
      </c>
      <c r="E771" s="152"/>
      <c r="F771" s="105" t="s">
        <v>102</v>
      </c>
      <c r="G771" s="106">
        <v>10</v>
      </c>
      <c r="H771" s="105" t="s">
        <v>103</v>
      </c>
      <c r="I771" s="159">
        <v>10</v>
      </c>
      <c r="J771" s="159"/>
      <c r="K771" s="158" t="s">
        <v>192</v>
      </c>
      <c r="L771" s="158"/>
      <c r="M771" s="158"/>
      <c r="N771" s="158"/>
      <c r="O771" s="107">
        <v>202.72</v>
      </c>
    </row>
    <row r="772" spans="2:15" ht="12.75" customHeight="1">
      <c r="B772" s="47"/>
      <c r="C772" s="47"/>
      <c r="D772" s="47"/>
      <c r="E772" s="47"/>
      <c r="F772" s="47"/>
      <c r="G772" s="47"/>
      <c r="H772" s="47"/>
      <c r="I772" s="47"/>
      <c r="J772" s="47"/>
      <c r="K772" s="47"/>
      <c r="L772" s="47"/>
      <c r="M772" s="47"/>
      <c r="N772" s="47"/>
      <c r="O772" s="47"/>
    </row>
    <row r="773" spans="2:15" ht="12.75" customHeight="1">
      <c r="B773" s="152" t="s">
        <v>104</v>
      </c>
      <c r="C773" s="152"/>
      <c r="D773" s="152" t="s">
        <v>105</v>
      </c>
      <c r="E773" s="152"/>
      <c r="F773" s="152"/>
      <c r="G773" s="152"/>
      <c r="H773" s="152"/>
      <c r="I773" s="152"/>
      <c r="J773" s="152"/>
      <c r="K773" s="108" t="s">
        <v>106</v>
      </c>
      <c r="L773" s="109" t="s">
        <v>107</v>
      </c>
      <c r="M773" s="109" t="s">
        <v>108</v>
      </c>
      <c r="N773" s="109" t="s">
        <v>109</v>
      </c>
      <c r="O773" s="109" t="s">
        <v>110</v>
      </c>
    </row>
    <row r="774" spans="2:15" ht="12.75" customHeight="1">
      <c r="B774" s="47"/>
      <c r="C774" s="47"/>
      <c r="D774" s="153" t="s">
        <v>112</v>
      </c>
      <c r="E774" s="153"/>
      <c r="F774" s="153"/>
      <c r="G774" s="153"/>
      <c r="H774" s="153"/>
      <c r="I774" s="153"/>
      <c r="J774" s="153"/>
      <c r="K774" s="47"/>
      <c r="L774" s="47"/>
      <c r="M774" s="47"/>
      <c r="N774" s="47"/>
      <c r="O774" s="47"/>
    </row>
    <row r="775" spans="2:15" ht="12.75" customHeight="1">
      <c r="B775" s="154" t="s">
        <v>193</v>
      </c>
      <c r="C775" s="154"/>
      <c r="D775" s="155" t="s">
        <v>194</v>
      </c>
      <c r="E775" s="155"/>
      <c r="F775" s="155"/>
      <c r="G775" s="155"/>
      <c r="H775" s="155"/>
      <c r="I775" s="155"/>
      <c r="J775" s="155"/>
      <c r="K775" s="110" t="s">
        <v>144</v>
      </c>
      <c r="L775" s="111">
        <v>1</v>
      </c>
      <c r="M775" s="111">
        <v>0.8</v>
      </c>
      <c r="N775" s="112">
        <v>29.66</v>
      </c>
      <c r="O775" s="112">
        <v>23.73</v>
      </c>
    </row>
    <row r="776" spans="2:15" ht="12.75" customHeight="1">
      <c r="B776" s="47"/>
      <c r="C776" s="47"/>
      <c r="D776" s="47"/>
      <c r="E776" s="47"/>
      <c r="F776" s="47"/>
      <c r="G776" s="47"/>
      <c r="H776" s="47"/>
      <c r="I776" s="47"/>
      <c r="J776" s="47"/>
      <c r="K776" s="47"/>
      <c r="L776" s="47"/>
      <c r="M776" s="47"/>
      <c r="N776" s="47"/>
      <c r="O776" s="113">
        <v>23.73</v>
      </c>
    </row>
    <row r="777" spans="2:15" ht="12.75" customHeight="1">
      <c r="B777" s="47"/>
      <c r="C777" s="47"/>
      <c r="D777" s="153" t="s">
        <v>118</v>
      </c>
      <c r="E777" s="153"/>
      <c r="F777" s="153"/>
      <c r="G777" s="153"/>
      <c r="H777" s="153"/>
      <c r="I777" s="153"/>
      <c r="J777" s="153"/>
      <c r="K777" s="47"/>
      <c r="L777" s="47"/>
      <c r="M777" s="47"/>
      <c r="N777" s="47"/>
      <c r="O777" s="47"/>
    </row>
    <row r="778" spans="2:15" ht="12.75" customHeight="1">
      <c r="B778" s="154" t="s">
        <v>165</v>
      </c>
      <c r="C778" s="154"/>
      <c r="D778" s="155" t="s">
        <v>166</v>
      </c>
      <c r="E778" s="155"/>
      <c r="F778" s="155"/>
      <c r="G778" s="155"/>
      <c r="H778" s="155"/>
      <c r="I778" s="155"/>
      <c r="J778" s="155"/>
      <c r="K778" s="110" t="s">
        <v>167</v>
      </c>
      <c r="L778" s="47"/>
      <c r="M778" s="111">
        <v>3.5</v>
      </c>
      <c r="N778" s="112">
        <v>19.54</v>
      </c>
      <c r="O778" s="112">
        <v>68.39</v>
      </c>
    </row>
    <row r="779" spans="2:15" ht="12.75" customHeight="1">
      <c r="B779" s="47"/>
      <c r="C779" s="47"/>
      <c r="D779" s="47"/>
      <c r="E779" s="47"/>
      <c r="F779" s="47"/>
      <c r="G779" s="47"/>
      <c r="H779" s="47"/>
      <c r="I779" s="47"/>
      <c r="J779" s="47"/>
      <c r="K779" s="47"/>
      <c r="L779" s="47"/>
      <c r="M779" s="47"/>
      <c r="N779" s="47"/>
      <c r="O779" s="113">
        <v>68.39</v>
      </c>
    </row>
    <row r="780" spans="2:15" ht="12.75" customHeight="1">
      <c r="B780" s="47"/>
      <c r="C780" s="47"/>
      <c r="D780" s="153" t="s">
        <v>128</v>
      </c>
      <c r="E780" s="153"/>
      <c r="F780" s="153"/>
      <c r="G780" s="153"/>
      <c r="H780" s="153"/>
      <c r="I780" s="153"/>
      <c r="J780" s="153"/>
      <c r="K780" s="47"/>
      <c r="L780" s="47"/>
      <c r="M780" s="47"/>
      <c r="N780" s="47"/>
      <c r="O780" s="47"/>
    </row>
    <row r="781" spans="2:15" ht="12.75" customHeight="1">
      <c r="B781" s="154" t="s">
        <v>626</v>
      </c>
      <c r="C781" s="154"/>
      <c r="D781" s="155" t="s">
        <v>497</v>
      </c>
      <c r="E781" s="155"/>
      <c r="F781" s="155"/>
      <c r="G781" s="155"/>
      <c r="H781" s="155"/>
      <c r="I781" s="155"/>
      <c r="J781" s="155"/>
      <c r="K781" s="110" t="s">
        <v>129</v>
      </c>
      <c r="L781" s="111">
        <v>1</v>
      </c>
      <c r="M781" s="111">
        <v>1</v>
      </c>
      <c r="N781" s="112">
        <v>110.60000000000001</v>
      </c>
      <c r="O781" s="112">
        <v>110.60000000000001</v>
      </c>
    </row>
    <row r="782" spans="2:15" ht="12.75" customHeight="1">
      <c r="B782" s="47"/>
      <c r="C782" s="47"/>
      <c r="D782" s="47"/>
      <c r="E782" s="47"/>
      <c r="F782" s="47"/>
      <c r="G782" s="47"/>
      <c r="H782" s="47"/>
      <c r="I782" s="47"/>
      <c r="J782" s="47"/>
      <c r="K782" s="47"/>
      <c r="L782" s="47"/>
      <c r="M782" s="47"/>
      <c r="N782" s="47"/>
      <c r="O782" s="113">
        <v>110.60000000000001</v>
      </c>
    </row>
    <row r="783" spans="2:15" ht="12.75" customHeight="1">
      <c r="B783" s="47"/>
      <c r="C783" s="47"/>
      <c r="D783" s="47"/>
      <c r="E783" s="47"/>
      <c r="F783" s="47"/>
      <c r="G783" s="47"/>
      <c r="H783" s="47"/>
      <c r="I783" s="47"/>
      <c r="J783" s="47"/>
      <c r="K783" s="47"/>
      <c r="L783" s="47"/>
      <c r="M783" s="47"/>
      <c r="N783" s="47"/>
      <c r="O783" s="47"/>
    </row>
    <row r="784" spans="2:15" ht="12.75" customHeight="1">
      <c r="B784" s="156" t="s">
        <v>100</v>
      </c>
      <c r="C784" s="156"/>
      <c r="D784" s="47"/>
      <c r="E784" s="47"/>
      <c r="F784" s="47"/>
      <c r="G784" s="157" t="s">
        <v>498</v>
      </c>
      <c r="H784" s="157"/>
      <c r="I784" s="157"/>
      <c r="J784" s="157"/>
      <c r="K784" s="157"/>
      <c r="L784" s="157"/>
      <c r="M784" s="157"/>
      <c r="N784" s="157"/>
      <c r="O784" s="157"/>
    </row>
    <row r="785" spans="2:15" ht="12.75" customHeight="1">
      <c r="B785" s="154" t="s">
        <v>101</v>
      </c>
      <c r="C785" s="154"/>
      <c r="D785" s="152" t="s">
        <v>191</v>
      </c>
      <c r="E785" s="152"/>
      <c r="F785" s="105" t="s">
        <v>102</v>
      </c>
      <c r="G785" s="106">
        <v>8</v>
      </c>
      <c r="H785" s="105" t="s">
        <v>103</v>
      </c>
      <c r="I785" s="159">
        <v>8</v>
      </c>
      <c r="J785" s="159"/>
      <c r="K785" s="158" t="s">
        <v>192</v>
      </c>
      <c r="L785" s="158"/>
      <c r="M785" s="158"/>
      <c r="N785" s="158"/>
      <c r="O785" s="107">
        <v>23.12</v>
      </c>
    </row>
    <row r="786" spans="2:15" ht="12.75" customHeight="1">
      <c r="B786" s="47"/>
      <c r="C786" s="47"/>
      <c r="D786" s="47"/>
      <c r="E786" s="47"/>
      <c r="F786" s="47"/>
      <c r="G786" s="47"/>
      <c r="H786" s="47"/>
      <c r="I786" s="47"/>
      <c r="J786" s="47"/>
      <c r="K786" s="47"/>
      <c r="L786" s="47"/>
      <c r="M786" s="47"/>
      <c r="N786" s="47"/>
      <c r="O786" s="47"/>
    </row>
    <row r="787" spans="2:15" ht="12.75" customHeight="1">
      <c r="B787" s="152" t="s">
        <v>104</v>
      </c>
      <c r="C787" s="152"/>
      <c r="D787" s="152" t="s">
        <v>105</v>
      </c>
      <c r="E787" s="152"/>
      <c r="F787" s="152"/>
      <c r="G787" s="152"/>
      <c r="H787" s="152"/>
      <c r="I787" s="152"/>
      <c r="J787" s="152"/>
      <c r="K787" s="108" t="s">
        <v>106</v>
      </c>
      <c r="L787" s="109" t="s">
        <v>107</v>
      </c>
      <c r="M787" s="109" t="s">
        <v>108</v>
      </c>
      <c r="N787" s="109" t="s">
        <v>109</v>
      </c>
      <c r="O787" s="109" t="s">
        <v>110</v>
      </c>
    </row>
    <row r="788" spans="2:15" ht="12.75" customHeight="1">
      <c r="B788" s="47"/>
      <c r="C788" s="47"/>
      <c r="D788" s="153" t="s">
        <v>118</v>
      </c>
      <c r="E788" s="153"/>
      <c r="F788" s="153"/>
      <c r="G788" s="153"/>
      <c r="H788" s="153"/>
      <c r="I788" s="153"/>
      <c r="J788" s="153"/>
      <c r="K788" s="47"/>
      <c r="L788" s="47"/>
      <c r="M788" s="47"/>
      <c r="N788" s="47"/>
      <c r="O788" s="47"/>
    </row>
    <row r="789" spans="2:15" ht="12.75" customHeight="1">
      <c r="B789" s="154" t="s">
        <v>165</v>
      </c>
      <c r="C789" s="154"/>
      <c r="D789" s="155" t="s">
        <v>166</v>
      </c>
      <c r="E789" s="155"/>
      <c r="F789" s="155"/>
      <c r="G789" s="155"/>
      <c r="H789" s="155"/>
      <c r="I789" s="155"/>
      <c r="J789" s="155"/>
      <c r="K789" s="110" t="s">
        <v>167</v>
      </c>
      <c r="L789" s="47"/>
      <c r="M789" s="111">
        <v>0.5</v>
      </c>
      <c r="N789" s="112">
        <v>19.54</v>
      </c>
      <c r="O789" s="112">
        <v>9.77</v>
      </c>
    </row>
    <row r="790" spans="2:15" ht="12.75" customHeight="1">
      <c r="B790" s="47"/>
      <c r="C790" s="47"/>
      <c r="D790" s="47"/>
      <c r="E790" s="47"/>
      <c r="F790" s="47"/>
      <c r="G790" s="47"/>
      <c r="H790" s="47"/>
      <c r="I790" s="47"/>
      <c r="J790" s="47"/>
      <c r="K790" s="47"/>
      <c r="L790" s="47"/>
      <c r="M790" s="47"/>
      <c r="N790" s="47"/>
      <c r="O790" s="113">
        <v>9.77</v>
      </c>
    </row>
    <row r="791" spans="2:15" ht="12.75" customHeight="1">
      <c r="B791" s="47"/>
      <c r="C791" s="47"/>
      <c r="D791" s="153" t="s">
        <v>128</v>
      </c>
      <c r="E791" s="153"/>
      <c r="F791" s="153"/>
      <c r="G791" s="153"/>
      <c r="H791" s="153"/>
      <c r="I791" s="153"/>
      <c r="J791" s="153"/>
      <c r="K791" s="47"/>
      <c r="L791" s="47"/>
      <c r="M791" s="47"/>
      <c r="N791" s="47"/>
      <c r="O791" s="47"/>
    </row>
    <row r="792" spans="2:15" ht="12.75" customHeight="1">
      <c r="B792" s="154" t="s">
        <v>627</v>
      </c>
      <c r="C792" s="154"/>
      <c r="D792" s="155" t="s">
        <v>498</v>
      </c>
      <c r="E792" s="155"/>
      <c r="F792" s="155"/>
      <c r="G792" s="155"/>
      <c r="H792" s="155"/>
      <c r="I792" s="155"/>
      <c r="J792" s="155"/>
      <c r="K792" s="110" t="s">
        <v>129</v>
      </c>
      <c r="L792" s="111">
        <v>1</v>
      </c>
      <c r="M792" s="111">
        <v>1</v>
      </c>
      <c r="N792" s="112">
        <v>13.35</v>
      </c>
      <c r="O792" s="112">
        <v>13.35</v>
      </c>
    </row>
    <row r="793" spans="2:15" ht="12.75" customHeight="1">
      <c r="B793" s="47"/>
      <c r="C793" s="47"/>
      <c r="D793" s="47"/>
      <c r="E793" s="47"/>
      <c r="F793" s="47"/>
      <c r="G793" s="47"/>
      <c r="H793" s="47"/>
      <c r="I793" s="47"/>
      <c r="J793" s="47"/>
      <c r="K793" s="47"/>
      <c r="L793" s="47"/>
      <c r="M793" s="47"/>
      <c r="N793" s="47"/>
      <c r="O793" s="113">
        <v>13.35</v>
      </c>
    </row>
    <row r="794" spans="2:15" ht="12.75" customHeight="1">
      <c r="B794" s="47"/>
      <c r="C794" s="47"/>
      <c r="D794" s="47"/>
      <c r="E794" s="47"/>
      <c r="F794" s="47"/>
      <c r="G794" s="47"/>
      <c r="H794" s="47"/>
      <c r="I794" s="47"/>
      <c r="J794" s="47"/>
      <c r="K794" s="47"/>
      <c r="L794" s="47"/>
      <c r="M794" s="47"/>
      <c r="N794" s="47"/>
      <c r="O794" s="47"/>
    </row>
    <row r="795" spans="2:15" ht="12.75" customHeight="1">
      <c r="B795" s="156" t="s">
        <v>100</v>
      </c>
      <c r="C795" s="156"/>
      <c r="D795" s="47"/>
      <c r="E795" s="47"/>
      <c r="F795" s="47"/>
      <c r="G795" s="157" t="s">
        <v>352</v>
      </c>
      <c r="H795" s="157"/>
      <c r="I795" s="157"/>
      <c r="J795" s="157"/>
      <c r="K795" s="157"/>
      <c r="L795" s="157"/>
      <c r="M795" s="157"/>
      <c r="N795" s="157"/>
      <c r="O795" s="157"/>
    </row>
    <row r="796" spans="2:15" ht="12.75" customHeight="1">
      <c r="B796" s="154" t="s">
        <v>101</v>
      </c>
      <c r="C796" s="154"/>
      <c r="D796" s="152" t="s">
        <v>191</v>
      </c>
      <c r="E796" s="152"/>
      <c r="F796" s="105" t="s">
        <v>102</v>
      </c>
      <c r="G796" s="106">
        <v>8</v>
      </c>
      <c r="H796" s="105" t="s">
        <v>103</v>
      </c>
      <c r="I796" s="159">
        <v>8</v>
      </c>
      <c r="J796" s="159"/>
      <c r="K796" s="158" t="s">
        <v>192</v>
      </c>
      <c r="L796" s="158"/>
      <c r="M796" s="158"/>
      <c r="N796" s="158"/>
      <c r="O796" s="107">
        <v>72.47</v>
      </c>
    </row>
    <row r="797" spans="2:15" ht="12.75" customHeight="1">
      <c r="B797" s="47"/>
      <c r="C797" s="47"/>
      <c r="D797" s="47"/>
      <c r="E797" s="47"/>
      <c r="F797" s="47"/>
      <c r="G797" s="47"/>
      <c r="H797" s="47"/>
      <c r="I797" s="47"/>
      <c r="J797" s="47"/>
      <c r="K797" s="47"/>
      <c r="L797" s="47"/>
      <c r="M797" s="47"/>
      <c r="N797" s="47"/>
      <c r="O797" s="47"/>
    </row>
    <row r="798" spans="2:15" ht="12.75" customHeight="1">
      <c r="B798" s="152" t="s">
        <v>104</v>
      </c>
      <c r="C798" s="152"/>
      <c r="D798" s="152" t="s">
        <v>105</v>
      </c>
      <c r="E798" s="152"/>
      <c r="F798" s="152"/>
      <c r="G798" s="152"/>
      <c r="H798" s="152"/>
      <c r="I798" s="152"/>
      <c r="J798" s="152"/>
      <c r="K798" s="108" t="s">
        <v>106</v>
      </c>
      <c r="L798" s="109" t="s">
        <v>107</v>
      </c>
      <c r="M798" s="109" t="s">
        <v>108</v>
      </c>
      <c r="N798" s="109" t="s">
        <v>109</v>
      </c>
      <c r="O798" s="109" t="s">
        <v>110</v>
      </c>
    </row>
    <row r="799" spans="2:15" ht="12.75" customHeight="1">
      <c r="B799" s="47"/>
      <c r="C799" s="47"/>
      <c r="D799" s="153" t="s">
        <v>118</v>
      </c>
      <c r="E799" s="153"/>
      <c r="F799" s="153"/>
      <c r="G799" s="153"/>
      <c r="H799" s="153"/>
      <c r="I799" s="153"/>
      <c r="J799" s="153"/>
      <c r="K799" s="47"/>
      <c r="L799" s="47"/>
      <c r="M799" s="47"/>
      <c r="N799" s="47"/>
      <c r="O799" s="47"/>
    </row>
    <row r="800" spans="2:15" ht="12.75" customHeight="1">
      <c r="B800" s="154" t="s">
        <v>165</v>
      </c>
      <c r="C800" s="154"/>
      <c r="D800" s="155" t="s">
        <v>166</v>
      </c>
      <c r="E800" s="155"/>
      <c r="F800" s="155"/>
      <c r="G800" s="155"/>
      <c r="H800" s="155"/>
      <c r="I800" s="155"/>
      <c r="J800" s="155"/>
      <c r="K800" s="110" t="s">
        <v>167</v>
      </c>
      <c r="L800" s="47"/>
      <c r="M800" s="111">
        <v>3.1</v>
      </c>
      <c r="N800" s="112">
        <v>19.54</v>
      </c>
      <c r="O800" s="112">
        <v>60.57</v>
      </c>
    </row>
    <row r="801" spans="2:15" ht="12.75" customHeight="1">
      <c r="B801" s="47"/>
      <c r="C801" s="47"/>
      <c r="D801" s="47"/>
      <c r="E801" s="47"/>
      <c r="F801" s="47"/>
      <c r="G801" s="47"/>
      <c r="H801" s="47"/>
      <c r="I801" s="47"/>
      <c r="J801" s="47"/>
      <c r="K801" s="47"/>
      <c r="L801" s="47"/>
      <c r="M801" s="47"/>
      <c r="N801" s="47"/>
      <c r="O801" s="113">
        <v>60.57</v>
      </c>
    </row>
    <row r="802" spans="2:15" ht="12.75" customHeight="1">
      <c r="B802" s="47"/>
      <c r="C802" s="47"/>
      <c r="D802" s="153" t="s">
        <v>128</v>
      </c>
      <c r="E802" s="153"/>
      <c r="F802" s="153"/>
      <c r="G802" s="153"/>
      <c r="H802" s="153"/>
      <c r="I802" s="153"/>
      <c r="J802" s="153"/>
      <c r="K802" s="47"/>
      <c r="L802" s="47"/>
      <c r="M802" s="47"/>
      <c r="N802" s="47"/>
      <c r="O802" s="47"/>
    </row>
    <row r="803" spans="2:15" ht="12.75" customHeight="1">
      <c r="B803" s="154" t="s">
        <v>353</v>
      </c>
      <c r="C803" s="154"/>
      <c r="D803" s="155" t="s">
        <v>315</v>
      </c>
      <c r="E803" s="155"/>
      <c r="F803" s="155"/>
      <c r="G803" s="155"/>
      <c r="H803" s="155"/>
      <c r="I803" s="155"/>
      <c r="J803" s="155"/>
      <c r="K803" s="110" t="s">
        <v>129</v>
      </c>
      <c r="L803" s="111">
        <v>1</v>
      </c>
      <c r="M803" s="111">
        <v>1</v>
      </c>
      <c r="N803" s="112">
        <v>11.9</v>
      </c>
      <c r="O803" s="112">
        <v>11.9</v>
      </c>
    </row>
    <row r="804" spans="2:15" ht="12.75" customHeight="1">
      <c r="B804" s="47"/>
      <c r="C804" s="47"/>
      <c r="D804" s="47"/>
      <c r="E804" s="47"/>
      <c r="F804" s="47"/>
      <c r="G804" s="47"/>
      <c r="H804" s="47"/>
      <c r="I804" s="47"/>
      <c r="J804" s="47"/>
      <c r="K804" s="47"/>
      <c r="L804" s="47"/>
      <c r="M804" s="47"/>
      <c r="N804" s="47"/>
      <c r="O804" s="113">
        <v>11.9</v>
      </c>
    </row>
    <row r="805" spans="2:15" ht="12.75" customHeight="1">
      <c r="B805" s="47"/>
      <c r="C805" s="47"/>
      <c r="D805" s="47"/>
      <c r="E805" s="47"/>
      <c r="F805" s="47"/>
      <c r="G805" s="47"/>
      <c r="H805" s="47"/>
      <c r="I805" s="47"/>
      <c r="J805" s="47"/>
      <c r="K805" s="47"/>
      <c r="L805" s="47"/>
      <c r="M805" s="47"/>
      <c r="N805" s="47"/>
      <c r="O805" s="47"/>
    </row>
    <row r="806" spans="2:15" ht="12.75" customHeight="1">
      <c r="B806" s="156" t="s">
        <v>100</v>
      </c>
      <c r="C806" s="156"/>
      <c r="D806" s="47"/>
      <c r="E806" s="47"/>
      <c r="F806" s="47"/>
      <c r="G806" s="157" t="s">
        <v>354</v>
      </c>
      <c r="H806" s="157"/>
      <c r="I806" s="157"/>
      <c r="J806" s="157"/>
      <c r="K806" s="157"/>
      <c r="L806" s="157"/>
      <c r="M806" s="157"/>
      <c r="N806" s="157"/>
      <c r="O806" s="157"/>
    </row>
    <row r="807" spans="2:15" ht="12.75" customHeight="1">
      <c r="B807" s="154" t="s">
        <v>101</v>
      </c>
      <c r="C807" s="154"/>
      <c r="D807" s="152" t="s">
        <v>191</v>
      </c>
      <c r="E807" s="152"/>
      <c r="F807" s="105" t="s">
        <v>102</v>
      </c>
      <c r="G807" s="106">
        <v>8</v>
      </c>
      <c r="H807" s="105" t="s">
        <v>103</v>
      </c>
      <c r="I807" s="159">
        <v>8</v>
      </c>
      <c r="J807" s="159"/>
      <c r="K807" s="158" t="s">
        <v>192</v>
      </c>
      <c r="L807" s="158"/>
      <c r="M807" s="158"/>
      <c r="N807" s="158"/>
      <c r="O807" s="107">
        <v>147.37</v>
      </c>
    </row>
    <row r="808" spans="2:15" ht="12.75" customHeight="1">
      <c r="B808" s="47"/>
      <c r="C808" s="47"/>
      <c r="D808" s="47"/>
      <c r="E808" s="47"/>
      <c r="F808" s="47"/>
      <c r="G808" s="47"/>
      <c r="H808" s="47"/>
      <c r="I808" s="47"/>
      <c r="J808" s="47"/>
      <c r="K808" s="47"/>
      <c r="L808" s="47"/>
      <c r="M808" s="47"/>
      <c r="N808" s="47"/>
      <c r="O808" s="47"/>
    </row>
    <row r="809" spans="2:15" ht="12.75" customHeight="1">
      <c r="B809" s="152" t="s">
        <v>104</v>
      </c>
      <c r="C809" s="152"/>
      <c r="D809" s="152" t="s">
        <v>105</v>
      </c>
      <c r="E809" s="152"/>
      <c r="F809" s="152"/>
      <c r="G809" s="152"/>
      <c r="H809" s="152"/>
      <c r="I809" s="152"/>
      <c r="J809" s="152"/>
      <c r="K809" s="108" t="s">
        <v>106</v>
      </c>
      <c r="L809" s="109" t="s">
        <v>107</v>
      </c>
      <c r="M809" s="109" t="s">
        <v>108</v>
      </c>
      <c r="N809" s="109" t="s">
        <v>109</v>
      </c>
      <c r="O809" s="109" t="s">
        <v>110</v>
      </c>
    </row>
    <row r="810" spans="2:15" ht="12.75" customHeight="1">
      <c r="B810" s="47"/>
      <c r="C810" s="47"/>
      <c r="D810" s="153" t="s">
        <v>118</v>
      </c>
      <c r="E810" s="153"/>
      <c r="F810" s="153"/>
      <c r="G810" s="153"/>
      <c r="H810" s="153"/>
      <c r="I810" s="153"/>
      <c r="J810" s="153"/>
      <c r="K810" s="47"/>
      <c r="L810" s="47"/>
      <c r="M810" s="47"/>
      <c r="N810" s="47"/>
      <c r="O810" s="47"/>
    </row>
    <row r="811" spans="2:15" ht="12.75" customHeight="1">
      <c r="B811" s="154" t="s">
        <v>165</v>
      </c>
      <c r="C811" s="154"/>
      <c r="D811" s="155" t="s">
        <v>166</v>
      </c>
      <c r="E811" s="155"/>
      <c r="F811" s="155"/>
      <c r="G811" s="155"/>
      <c r="H811" s="155"/>
      <c r="I811" s="155"/>
      <c r="J811" s="155"/>
      <c r="K811" s="110" t="s">
        <v>167</v>
      </c>
      <c r="L811" s="47"/>
      <c r="M811" s="111">
        <v>2.8000000000000003</v>
      </c>
      <c r="N811" s="112">
        <v>19.54</v>
      </c>
      <c r="O811" s="112">
        <v>54.71</v>
      </c>
    </row>
    <row r="812" spans="2:15" ht="12.75" customHeight="1">
      <c r="B812" s="47"/>
      <c r="C812" s="47"/>
      <c r="D812" s="47"/>
      <c r="E812" s="47"/>
      <c r="F812" s="47"/>
      <c r="G812" s="47"/>
      <c r="H812" s="47"/>
      <c r="I812" s="47"/>
      <c r="J812" s="47"/>
      <c r="K812" s="47"/>
      <c r="L812" s="47"/>
      <c r="M812" s="47"/>
      <c r="N812" s="47"/>
      <c r="O812" s="113">
        <v>54.71</v>
      </c>
    </row>
    <row r="813" spans="2:15" ht="12.75" customHeight="1">
      <c r="B813" s="47"/>
      <c r="C813" s="47"/>
      <c r="D813" s="153" t="s">
        <v>128</v>
      </c>
      <c r="E813" s="153"/>
      <c r="F813" s="153"/>
      <c r="G813" s="153"/>
      <c r="H813" s="153"/>
      <c r="I813" s="153"/>
      <c r="J813" s="153"/>
      <c r="K813" s="47"/>
      <c r="L813" s="47"/>
      <c r="M813" s="47"/>
      <c r="N813" s="47"/>
      <c r="O813" s="47"/>
    </row>
    <row r="814" spans="2:15" ht="12.75" customHeight="1">
      <c r="B814" s="154" t="s">
        <v>355</v>
      </c>
      <c r="C814" s="154"/>
      <c r="D814" s="155" t="s">
        <v>312</v>
      </c>
      <c r="E814" s="155"/>
      <c r="F814" s="155"/>
      <c r="G814" s="155"/>
      <c r="H814" s="155"/>
      <c r="I814" s="155"/>
      <c r="J814" s="155"/>
      <c r="K814" s="110" t="s">
        <v>129</v>
      </c>
      <c r="L814" s="111">
        <v>2</v>
      </c>
      <c r="M814" s="111">
        <v>2</v>
      </c>
      <c r="N814" s="112">
        <v>46.33</v>
      </c>
      <c r="O814" s="112">
        <v>92.66</v>
      </c>
    </row>
    <row r="815" spans="2:15" ht="12.75" customHeight="1">
      <c r="B815" s="47"/>
      <c r="C815" s="47"/>
      <c r="D815" s="47"/>
      <c r="E815" s="47"/>
      <c r="F815" s="47"/>
      <c r="G815" s="47"/>
      <c r="H815" s="47"/>
      <c r="I815" s="47"/>
      <c r="J815" s="47"/>
      <c r="K815" s="47"/>
      <c r="L815" s="47"/>
      <c r="M815" s="47"/>
      <c r="N815" s="47"/>
      <c r="O815" s="113">
        <v>92.66</v>
      </c>
    </row>
    <row r="816" spans="2:15" ht="12.75" customHeight="1">
      <c r="B816" s="47"/>
      <c r="C816" s="47"/>
      <c r="D816" s="47"/>
      <c r="E816" s="47"/>
      <c r="F816" s="47"/>
      <c r="G816" s="47"/>
      <c r="H816" s="47"/>
      <c r="I816" s="47"/>
      <c r="J816" s="47"/>
      <c r="K816" s="47"/>
      <c r="L816" s="47"/>
      <c r="M816" s="47"/>
      <c r="N816" s="47"/>
      <c r="O816" s="47"/>
    </row>
    <row r="817" spans="2:15" ht="12.75" customHeight="1">
      <c r="B817" s="156" t="s">
        <v>100</v>
      </c>
      <c r="C817" s="156"/>
      <c r="D817" s="47"/>
      <c r="E817" s="47"/>
      <c r="F817" s="47"/>
      <c r="G817" s="157" t="s">
        <v>345</v>
      </c>
      <c r="H817" s="157"/>
      <c r="I817" s="157"/>
      <c r="J817" s="157"/>
      <c r="K817" s="157"/>
      <c r="L817" s="157"/>
      <c r="M817" s="157"/>
      <c r="N817" s="157"/>
      <c r="O817" s="157"/>
    </row>
    <row r="818" spans="2:15" ht="12.75" customHeight="1">
      <c r="B818" s="154" t="s">
        <v>101</v>
      </c>
      <c r="C818" s="154"/>
      <c r="D818" s="152" t="s">
        <v>156</v>
      </c>
      <c r="E818" s="152"/>
      <c r="F818" s="105" t="s">
        <v>102</v>
      </c>
      <c r="G818" s="106">
        <v>180</v>
      </c>
      <c r="H818" s="105" t="s">
        <v>103</v>
      </c>
      <c r="I818" s="159">
        <v>180</v>
      </c>
      <c r="J818" s="159"/>
      <c r="K818" s="158" t="s">
        <v>157</v>
      </c>
      <c r="L818" s="158"/>
      <c r="M818" s="158"/>
      <c r="N818" s="158"/>
      <c r="O818" s="107">
        <v>18.990000000000002</v>
      </c>
    </row>
    <row r="819" spans="2:15" ht="12.75" customHeight="1">
      <c r="B819" s="47"/>
      <c r="C819" s="47"/>
      <c r="D819" s="47"/>
      <c r="E819" s="47"/>
      <c r="F819" s="47"/>
      <c r="G819" s="47"/>
      <c r="H819" s="47"/>
      <c r="I819" s="47"/>
      <c r="J819" s="47"/>
      <c r="K819" s="47"/>
      <c r="L819" s="47"/>
      <c r="M819" s="47"/>
      <c r="N819" s="47"/>
      <c r="O819" s="47"/>
    </row>
    <row r="820" spans="2:15" ht="12.75" customHeight="1">
      <c r="B820" s="152" t="s">
        <v>104</v>
      </c>
      <c r="C820" s="152"/>
      <c r="D820" s="152" t="s">
        <v>105</v>
      </c>
      <c r="E820" s="152"/>
      <c r="F820" s="152"/>
      <c r="G820" s="152"/>
      <c r="H820" s="152"/>
      <c r="I820" s="152"/>
      <c r="J820" s="152"/>
      <c r="K820" s="108" t="s">
        <v>106</v>
      </c>
      <c r="L820" s="109" t="s">
        <v>107</v>
      </c>
      <c r="M820" s="109" t="s">
        <v>108</v>
      </c>
      <c r="N820" s="109" t="s">
        <v>109</v>
      </c>
      <c r="O820" s="109" t="s">
        <v>110</v>
      </c>
    </row>
    <row r="821" spans="2:15" ht="12.75" customHeight="1">
      <c r="B821" s="47"/>
      <c r="C821" s="47"/>
      <c r="D821" s="153" t="s">
        <v>112</v>
      </c>
      <c r="E821" s="153"/>
      <c r="F821" s="153"/>
      <c r="G821" s="153"/>
      <c r="H821" s="153"/>
      <c r="I821" s="153"/>
      <c r="J821" s="153"/>
      <c r="K821" s="47"/>
      <c r="L821" s="47"/>
      <c r="M821" s="47"/>
      <c r="N821" s="47"/>
      <c r="O821" s="47"/>
    </row>
    <row r="822" spans="2:15" ht="12.75" customHeight="1">
      <c r="B822" s="154" t="s">
        <v>142</v>
      </c>
      <c r="C822" s="154"/>
      <c r="D822" s="155" t="s">
        <v>143</v>
      </c>
      <c r="E822" s="155"/>
      <c r="F822" s="155"/>
      <c r="G822" s="155"/>
      <c r="H822" s="155"/>
      <c r="I822" s="155"/>
      <c r="J822" s="155"/>
      <c r="K822" s="110" t="s">
        <v>144</v>
      </c>
      <c r="L822" s="111">
        <v>0.1</v>
      </c>
      <c r="M822" s="111">
        <v>4.4000000000000003E-3</v>
      </c>
      <c r="N822" s="112">
        <v>36.78</v>
      </c>
      <c r="O822" s="112">
        <v>0.16</v>
      </c>
    </row>
    <row r="823" spans="2:15" ht="12.75" customHeight="1">
      <c r="B823" s="154" t="s">
        <v>147</v>
      </c>
      <c r="C823" s="154"/>
      <c r="D823" s="155" t="s">
        <v>148</v>
      </c>
      <c r="E823" s="155"/>
      <c r="F823" s="155"/>
      <c r="G823" s="155"/>
      <c r="H823" s="155"/>
      <c r="I823" s="155"/>
      <c r="J823" s="155"/>
      <c r="K823" s="110" t="s">
        <v>144</v>
      </c>
      <c r="L823" s="111">
        <v>1</v>
      </c>
      <c r="M823" s="111">
        <v>4.4400000000000002E-2</v>
      </c>
      <c r="N823" s="112">
        <v>19.73</v>
      </c>
      <c r="O823" s="112">
        <v>0.88</v>
      </c>
    </row>
    <row r="824" spans="2:15" ht="12.75" customHeight="1">
      <c r="B824" s="47"/>
      <c r="C824" s="47"/>
      <c r="D824" s="47"/>
      <c r="E824" s="47"/>
      <c r="F824" s="47"/>
      <c r="G824" s="47"/>
      <c r="H824" s="47"/>
      <c r="I824" s="47"/>
      <c r="J824" s="47"/>
      <c r="K824" s="47"/>
      <c r="L824" s="47"/>
      <c r="M824" s="47"/>
      <c r="N824" s="47"/>
      <c r="O824" s="113">
        <v>1.04</v>
      </c>
    </row>
    <row r="825" spans="2:15" ht="12.75" customHeight="1">
      <c r="B825" s="47"/>
      <c r="C825" s="47"/>
      <c r="D825" s="153" t="s">
        <v>128</v>
      </c>
      <c r="E825" s="153"/>
      <c r="F825" s="153"/>
      <c r="G825" s="153"/>
      <c r="H825" s="153"/>
      <c r="I825" s="153"/>
      <c r="J825" s="153"/>
      <c r="K825" s="47"/>
      <c r="L825" s="47"/>
      <c r="M825" s="47"/>
      <c r="N825" s="47"/>
      <c r="O825" s="47"/>
    </row>
    <row r="826" spans="2:15" ht="12.75" customHeight="1">
      <c r="B826" s="154" t="s">
        <v>149</v>
      </c>
      <c r="C826" s="154"/>
      <c r="D826" s="155" t="s">
        <v>150</v>
      </c>
      <c r="E826" s="155"/>
      <c r="F826" s="155"/>
      <c r="G826" s="155"/>
      <c r="H826" s="155"/>
      <c r="I826" s="155"/>
      <c r="J826" s="155"/>
      <c r="K826" s="110" t="s">
        <v>129</v>
      </c>
      <c r="L826" s="111">
        <v>1</v>
      </c>
      <c r="M826" s="111">
        <v>4.4400000000000002E-2</v>
      </c>
      <c r="N826" s="112">
        <v>403.68</v>
      </c>
      <c r="O826" s="112">
        <v>17.920000000000002</v>
      </c>
    </row>
    <row r="827" spans="2:15" ht="12.75" customHeight="1">
      <c r="B827" s="154" t="s">
        <v>153</v>
      </c>
      <c r="C827" s="154"/>
      <c r="D827" s="155" t="s">
        <v>154</v>
      </c>
      <c r="E827" s="155"/>
      <c r="F827" s="155"/>
      <c r="G827" s="155"/>
      <c r="H827" s="155"/>
      <c r="I827" s="155"/>
      <c r="J827" s="155"/>
      <c r="K827" s="110" t="s">
        <v>155</v>
      </c>
      <c r="L827" s="47"/>
      <c r="M827" s="111">
        <v>3</v>
      </c>
      <c r="N827" s="112">
        <v>1.04</v>
      </c>
      <c r="O827" s="112">
        <v>0.03</v>
      </c>
    </row>
    <row r="828" spans="2:15" ht="12.75" customHeight="1">
      <c r="B828" s="47"/>
      <c r="C828" s="47"/>
      <c r="D828" s="47"/>
      <c r="E828" s="47"/>
      <c r="F828" s="47"/>
      <c r="G828" s="47"/>
      <c r="H828" s="47"/>
      <c r="I828" s="47"/>
      <c r="J828" s="47"/>
      <c r="K828" s="47"/>
      <c r="L828" s="47"/>
      <c r="M828" s="47"/>
      <c r="N828" s="47"/>
      <c r="O828" s="113">
        <v>17.95</v>
      </c>
    </row>
    <row r="829" spans="2:15" ht="12.75" customHeight="1">
      <c r="B829" s="47"/>
      <c r="C829" s="47"/>
      <c r="D829" s="47"/>
      <c r="E829" s="47"/>
      <c r="F829" s="47"/>
      <c r="G829" s="47"/>
      <c r="H829" s="47"/>
      <c r="I829" s="47"/>
      <c r="J829" s="47"/>
      <c r="K829" s="47"/>
      <c r="L829" s="47"/>
      <c r="M829" s="47"/>
      <c r="N829" s="47"/>
      <c r="O829" s="47"/>
    </row>
    <row r="830" spans="2:15" ht="12.75" customHeight="1">
      <c r="B830" s="156" t="s">
        <v>100</v>
      </c>
      <c r="C830" s="156"/>
      <c r="D830" s="47"/>
      <c r="E830" s="47"/>
      <c r="F830" s="47"/>
      <c r="G830" s="157" t="s">
        <v>551</v>
      </c>
      <c r="H830" s="157"/>
      <c r="I830" s="157"/>
      <c r="J830" s="157"/>
      <c r="K830" s="157"/>
      <c r="L830" s="157"/>
      <c r="M830" s="157"/>
      <c r="N830" s="157"/>
      <c r="O830" s="157"/>
    </row>
    <row r="831" spans="2:15" ht="12.75" customHeight="1">
      <c r="B831" s="154" t="s">
        <v>101</v>
      </c>
      <c r="C831" s="154"/>
      <c r="D831" s="152" t="s">
        <v>156</v>
      </c>
      <c r="E831" s="152"/>
      <c r="F831" s="105" t="s">
        <v>102</v>
      </c>
      <c r="G831" s="106">
        <v>8</v>
      </c>
      <c r="H831" s="105" t="s">
        <v>103</v>
      </c>
      <c r="I831" s="159">
        <v>8</v>
      </c>
      <c r="J831" s="159"/>
      <c r="K831" s="158" t="s">
        <v>157</v>
      </c>
      <c r="L831" s="158"/>
      <c r="M831" s="158"/>
      <c r="N831" s="158"/>
      <c r="O831" s="107">
        <v>216.39000000000001</v>
      </c>
    </row>
    <row r="832" spans="2:15" ht="12.75" customHeight="1">
      <c r="B832" s="47"/>
      <c r="C832" s="47"/>
      <c r="D832" s="47"/>
      <c r="E832" s="47"/>
      <c r="F832" s="47"/>
      <c r="G832" s="47"/>
      <c r="H832" s="47"/>
      <c r="I832" s="47"/>
      <c r="J832" s="47"/>
      <c r="K832" s="47"/>
      <c r="L832" s="47"/>
      <c r="M832" s="47"/>
      <c r="N832" s="47"/>
      <c r="O832" s="47"/>
    </row>
    <row r="833" spans="2:15" ht="12.75" customHeight="1">
      <c r="B833" s="152" t="s">
        <v>104</v>
      </c>
      <c r="C833" s="152"/>
      <c r="D833" s="152" t="s">
        <v>105</v>
      </c>
      <c r="E833" s="152"/>
      <c r="F833" s="152"/>
      <c r="G833" s="152"/>
      <c r="H833" s="152"/>
      <c r="I833" s="152"/>
      <c r="J833" s="152"/>
      <c r="K833" s="108" t="s">
        <v>106</v>
      </c>
      <c r="L833" s="109" t="s">
        <v>107</v>
      </c>
      <c r="M833" s="109" t="s">
        <v>108</v>
      </c>
      <c r="N833" s="109" t="s">
        <v>109</v>
      </c>
      <c r="O833" s="109" t="s">
        <v>110</v>
      </c>
    </row>
    <row r="834" spans="2:15" ht="12.75" customHeight="1">
      <c r="B834" s="47"/>
      <c r="C834" s="47"/>
      <c r="D834" s="153" t="s">
        <v>112</v>
      </c>
      <c r="E834" s="153"/>
      <c r="F834" s="153"/>
      <c r="G834" s="153"/>
      <c r="H834" s="153"/>
      <c r="I834" s="153"/>
      <c r="J834" s="153"/>
      <c r="K834" s="47"/>
      <c r="L834" s="47"/>
      <c r="M834" s="47"/>
      <c r="N834" s="47"/>
      <c r="O834" s="47"/>
    </row>
    <row r="835" spans="2:15" ht="12.75" customHeight="1">
      <c r="B835" s="154" t="s">
        <v>142</v>
      </c>
      <c r="C835" s="154"/>
      <c r="D835" s="155" t="s">
        <v>143</v>
      </c>
      <c r="E835" s="155"/>
      <c r="F835" s="155"/>
      <c r="G835" s="155"/>
      <c r="H835" s="155"/>
      <c r="I835" s="155"/>
      <c r="J835" s="155"/>
      <c r="K835" s="110" t="s">
        <v>144</v>
      </c>
      <c r="L835" s="111">
        <v>0.5</v>
      </c>
      <c r="M835" s="111">
        <v>0.5</v>
      </c>
      <c r="N835" s="112">
        <v>36.78</v>
      </c>
      <c r="O835" s="112">
        <v>18.39</v>
      </c>
    </row>
    <row r="836" spans="2:15" ht="12.75" customHeight="1">
      <c r="B836" s="154" t="s">
        <v>145</v>
      </c>
      <c r="C836" s="154"/>
      <c r="D836" s="155" t="s">
        <v>146</v>
      </c>
      <c r="E836" s="155"/>
      <c r="F836" s="155"/>
      <c r="G836" s="155"/>
      <c r="H836" s="155"/>
      <c r="I836" s="155"/>
      <c r="J836" s="155"/>
      <c r="K836" s="110" t="s">
        <v>144</v>
      </c>
      <c r="L836" s="111">
        <v>1</v>
      </c>
      <c r="M836" s="111">
        <v>1</v>
      </c>
      <c r="N836" s="112">
        <v>21.96</v>
      </c>
      <c r="O836" s="112">
        <v>21.96</v>
      </c>
    </row>
    <row r="837" spans="2:15" ht="12.75" customHeight="1">
      <c r="B837" s="154" t="s">
        <v>147</v>
      </c>
      <c r="C837" s="154"/>
      <c r="D837" s="155" t="s">
        <v>148</v>
      </c>
      <c r="E837" s="155"/>
      <c r="F837" s="155"/>
      <c r="G837" s="155"/>
      <c r="H837" s="155"/>
      <c r="I837" s="155"/>
      <c r="J837" s="155"/>
      <c r="K837" s="110" t="s">
        <v>144</v>
      </c>
      <c r="L837" s="111">
        <v>4</v>
      </c>
      <c r="M837" s="111">
        <v>4</v>
      </c>
      <c r="N837" s="112">
        <v>19.73</v>
      </c>
      <c r="O837" s="112">
        <v>78.92</v>
      </c>
    </row>
    <row r="838" spans="2:15" ht="12.75" customHeight="1">
      <c r="B838" s="47"/>
      <c r="C838" s="47"/>
      <c r="D838" s="47"/>
      <c r="E838" s="47"/>
      <c r="F838" s="47"/>
      <c r="G838" s="47"/>
      <c r="H838" s="47"/>
      <c r="I838" s="47"/>
      <c r="J838" s="47"/>
      <c r="K838" s="47"/>
      <c r="L838" s="47"/>
      <c r="M838" s="47"/>
      <c r="N838" s="47"/>
      <c r="O838" s="113">
        <v>119.27</v>
      </c>
    </row>
    <row r="839" spans="2:15" ht="12.75" customHeight="1">
      <c r="B839" s="47"/>
      <c r="C839" s="47"/>
      <c r="D839" s="153" t="s">
        <v>128</v>
      </c>
      <c r="E839" s="153"/>
      <c r="F839" s="153"/>
      <c r="G839" s="153"/>
      <c r="H839" s="153"/>
      <c r="I839" s="153"/>
      <c r="J839" s="153"/>
      <c r="K839" s="47"/>
      <c r="L839" s="47"/>
      <c r="M839" s="47"/>
      <c r="N839" s="47"/>
      <c r="O839" s="47"/>
    </row>
    <row r="840" spans="2:15" ht="12.75" customHeight="1">
      <c r="B840" s="154" t="s">
        <v>153</v>
      </c>
      <c r="C840" s="154"/>
      <c r="D840" s="155" t="s">
        <v>154</v>
      </c>
      <c r="E840" s="155"/>
      <c r="F840" s="155"/>
      <c r="G840" s="155"/>
      <c r="H840" s="155"/>
      <c r="I840" s="155"/>
      <c r="J840" s="155"/>
      <c r="K840" s="110" t="s">
        <v>155</v>
      </c>
      <c r="L840" s="47"/>
      <c r="M840" s="111">
        <v>5</v>
      </c>
      <c r="N840" s="112">
        <v>119.27</v>
      </c>
      <c r="O840" s="112">
        <v>5.96</v>
      </c>
    </row>
    <row r="841" spans="2:15" ht="12.75" customHeight="1">
      <c r="B841" s="47"/>
      <c r="C841" s="47"/>
      <c r="D841" s="47"/>
      <c r="E841" s="47"/>
      <c r="F841" s="47"/>
      <c r="G841" s="47"/>
      <c r="H841" s="47"/>
      <c r="I841" s="47"/>
      <c r="J841" s="47"/>
      <c r="K841" s="47"/>
      <c r="L841" s="47"/>
      <c r="M841" s="47"/>
      <c r="N841" s="47"/>
      <c r="O841" s="113">
        <v>5.96</v>
      </c>
    </row>
    <row r="842" spans="2:15" ht="12.75" customHeight="1">
      <c r="B842" s="47"/>
      <c r="C842" s="47"/>
      <c r="D842" s="153" t="s">
        <v>111</v>
      </c>
      <c r="E842" s="153"/>
      <c r="F842" s="153"/>
      <c r="G842" s="153"/>
      <c r="H842" s="153"/>
      <c r="I842" s="153"/>
      <c r="J842" s="153"/>
      <c r="K842" s="47"/>
      <c r="L842" s="47"/>
      <c r="M842" s="47"/>
      <c r="N842" s="47"/>
      <c r="O842" s="47"/>
    </row>
    <row r="843" spans="2:15" ht="12.75" customHeight="1">
      <c r="B843" s="154" t="s">
        <v>628</v>
      </c>
      <c r="C843" s="154"/>
      <c r="D843" s="155" t="s">
        <v>609</v>
      </c>
      <c r="E843" s="155"/>
      <c r="F843" s="155"/>
      <c r="G843" s="155"/>
      <c r="H843" s="155"/>
      <c r="I843" s="155"/>
      <c r="J843" s="155"/>
      <c r="K843" s="110" t="s">
        <v>66</v>
      </c>
      <c r="L843" s="47"/>
      <c r="M843" s="111">
        <v>1.1000000000000001</v>
      </c>
      <c r="N843" s="112">
        <v>82.87</v>
      </c>
      <c r="O843" s="112">
        <v>91.16</v>
      </c>
    </row>
    <row r="844" spans="2:15" ht="12.75" customHeight="1">
      <c r="B844" s="47"/>
      <c r="C844" s="47"/>
      <c r="D844" s="47"/>
      <c r="E844" s="47"/>
      <c r="F844" s="47"/>
      <c r="G844" s="47"/>
      <c r="H844" s="47"/>
      <c r="I844" s="47"/>
      <c r="J844" s="47"/>
      <c r="K844" s="47"/>
      <c r="L844" s="47"/>
      <c r="M844" s="47"/>
      <c r="N844" s="47"/>
      <c r="O844" s="113">
        <v>91.16</v>
      </c>
    </row>
  </sheetData>
  <mergeCells count="1133">
    <mergeCell ref="B836:C836"/>
    <mergeCell ref="D836:J836"/>
    <mergeCell ref="B837:C837"/>
    <mergeCell ref="D837:J837"/>
    <mergeCell ref="D839:J839"/>
    <mergeCell ref="B840:C840"/>
    <mergeCell ref="D840:J840"/>
    <mergeCell ref="D842:J842"/>
    <mergeCell ref="B843:C843"/>
    <mergeCell ref="D843:J843"/>
    <mergeCell ref="B831:C831"/>
    <mergeCell ref="D831:E831"/>
    <mergeCell ref="I831:J831"/>
    <mergeCell ref="K831:N831"/>
    <mergeCell ref="B833:C833"/>
    <mergeCell ref="D833:J833"/>
    <mergeCell ref="D834:J834"/>
    <mergeCell ref="B835:C835"/>
    <mergeCell ref="D835:J835"/>
    <mergeCell ref="B823:C823"/>
    <mergeCell ref="D823:J823"/>
    <mergeCell ref="D825:J825"/>
    <mergeCell ref="B826:C826"/>
    <mergeCell ref="D826:J826"/>
    <mergeCell ref="B827:C827"/>
    <mergeCell ref="D827:J827"/>
    <mergeCell ref="B830:C830"/>
    <mergeCell ref="G830:O830"/>
    <mergeCell ref="B818:C818"/>
    <mergeCell ref="D818:E818"/>
    <mergeCell ref="I818:J818"/>
    <mergeCell ref="K818:N818"/>
    <mergeCell ref="B820:C820"/>
    <mergeCell ref="D820:J820"/>
    <mergeCell ref="D821:J821"/>
    <mergeCell ref="B822:C822"/>
    <mergeCell ref="D822:J822"/>
    <mergeCell ref="B809:C809"/>
    <mergeCell ref="D809:J809"/>
    <mergeCell ref="D810:J810"/>
    <mergeCell ref="B811:C811"/>
    <mergeCell ref="D811:J811"/>
    <mergeCell ref="D813:J813"/>
    <mergeCell ref="B814:C814"/>
    <mergeCell ref="D814:J814"/>
    <mergeCell ref="B817:C817"/>
    <mergeCell ref="G817:O817"/>
    <mergeCell ref="D802:J802"/>
    <mergeCell ref="B803:C803"/>
    <mergeCell ref="D803:J803"/>
    <mergeCell ref="B806:C806"/>
    <mergeCell ref="G806:O806"/>
    <mergeCell ref="B807:C807"/>
    <mergeCell ref="D807:E807"/>
    <mergeCell ref="I807:J807"/>
    <mergeCell ref="K807:N807"/>
    <mergeCell ref="B796:C796"/>
    <mergeCell ref="D796:E796"/>
    <mergeCell ref="I796:J796"/>
    <mergeCell ref="K796:N796"/>
    <mergeCell ref="B798:C798"/>
    <mergeCell ref="D798:J798"/>
    <mergeCell ref="D799:J799"/>
    <mergeCell ref="B800:C800"/>
    <mergeCell ref="D800:J800"/>
    <mergeCell ref="B787:C787"/>
    <mergeCell ref="D787:J787"/>
    <mergeCell ref="D788:J788"/>
    <mergeCell ref="B789:C789"/>
    <mergeCell ref="D789:J789"/>
    <mergeCell ref="D791:J791"/>
    <mergeCell ref="B792:C792"/>
    <mergeCell ref="D792:J792"/>
    <mergeCell ref="B795:C795"/>
    <mergeCell ref="G795:O795"/>
    <mergeCell ref="D777:J777"/>
    <mergeCell ref="B778:C778"/>
    <mergeCell ref="D778:J778"/>
    <mergeCell ref="D780:J780"/>
    <mergeCell ref="B781:C781"/>
    <mergeCell ref="D781:J781"/>
    <mergeCell ref="B784:C784"/>
    <mergeCell ref="G784:O784"/>
    <mergeCell ref="B785:C785"/>
    <mergeCell ref="D785:E785"/>
    <mergeCell ref="I785:J785"/>
    <mergeCell ref="K785:N785"/>
    <mergeCell ref="B771:C771"/>
    <mergeCell ref="D771:E771"/>
    <mergeCell ref="I771:J771"/>
    <mergeCell ref="K771:N771"/>
    <mergeCell ref="B773:C773"/>
    <mergeCell ref="D773:J773"/>
    <mergeCell ref="D774:J774"/>
    <mergeCell ref="B775:C775"/>
    <mergeCell ref="D775:J775"/>
    <mergeCell ref="B761:C761"/>
    <mergeCell ref="D761:J761"/>
    <mergeCell ref="D763:J763"/>
    <mergeCell ref="B764:C764"/>
    <mergeCell ref="D764:J764"/>
    <mergeCell ref="D766:J766"/>
    <mergeCell ref="B767:C767"/>
    <mergeCell ref="D767:J767"/>
    <mergeCell ref="B770:C770"/>
    <mergeCell ref="G770:O770"/>
    <mergeCell ref="B756:C756"/>
    <mergeCell ref="G756:O756"/>
    <mergeCell ref="B757:C757"/>
    <mergeCell ref="D757:E757"/>
    <mergeCell ref="I757:J757"/>
    <mergeCell ref="K757:N757"/>
    <mergeCell ref="B759:C759"/>
    <mergeCell ref="D759:J759"/>
    <mergeCell ref="D760:J760"/>
    <mergeCell ref="D745:J745"/>
    <mergeCell ref="B746:C746"/>
    <mergeCell ref="D746:J746"/>
    <mergeCell ref="D748:J748"/>
    <mergeCell ref="B749:C749"/>
    <mergeCell ref="D749:J749"/>
    <mergeCell ref="D751:J751"/>
    <mergeCell ref="B752:C752"/>
    <mergeCell ref="D752:J753"/>
    <mergeCell ref="B738:C738"/>
    <mergeCell ref="D738:J738"/>
    <mergeCell ref="B741:C741"/>
    <mergeCell ref="G741:O741"/>
    <mergeCell ref="B742:C742"/>
    <mergeCell ref="D742:E742"/>
    <mergeCell ref="I742:J742"/>
    <mergeCell ref="K742:N742"/>
    <mergeCell ref="B744:C744"/>
    <mergeCell ref="D744:J744"/>
    <mergeCell ref="B730:C730"/>
    <mergeCell ref="D730:J730"/>
    <mergeCell ref="D731:J731"/>
    <mergeCell ref="B732:C732"/>
    <mergeCell ref="D732:J732"/>
    <mergeCell ref="D734:J734"/>
    <mergeCell ref="B735:C735"/>
    <mergeCell ref="D735:J735"/>
    <mergeCell ref="D737:J737"/>
    <mergeCell ref="D720:J720"/>
    <mergeCell ref="B721:C721"/>
    <mergeCell ref="D723:J723"/>
    <mergeCell ref="B724:C724"/>
    <mergeCell ref="D724:J724"/>
    <mergeCell ref="B727:C727"/>
    <mergeCell ref="G727:O727"/>
    <mergeCell ref="B728:C728"/>
    <mergeCell ref="D728:E728"/>
    <mergeCell ref="I728:J728"/>
    <mergeCell ref="K728:N728"/>
    <mergeCell ref="D721:J721"/>
    <mergeCell ref="D660:J660"/>
    <mergeCell ref="D661:J661"/>
    <mergeCell ref="B662:C662"/>
    <mergeCell ref="D662:J662"/>
    <mergeCell ref="G671:O671"/>
    <mergeCell ref="B672:C672"/>
    <mergeCell ref="D672:E672"/>
    <mergeCell ref="I672:J672"/>
    <mergeCell ref="K672:N672"/>
    <mergeCell ref="B668:C668"/>
    <mergeCell ref="D668:J668"/>
    <mergeCell ref="B660:C660"/>
    <mergeCell ref="D706:J706"/>
    <mergeCell ref="B685:C685"/>
    <mergeCell ref="G685:O685"/>
    <mergeCell ref="B686:C686"/>
    <mergeCell ref="D686:E686"/>
    <mergeCell ref="I686:J686"/>
    <mergeCell ref="K686:N686"/>
    <mergeCell ref="D704:J704"/>
    <mergeCell ref="B665:C665"/>
    <mergeCell ref="D665:J665"/>
    <mergeCell ref="D681:J681"/>
    <mergeCell ref="B682:C682"/>
    <mergeCell ref="D682:J682"/>
    <mergeCell ref="D674:J674"/>
    <mergeCell ref="D675:J675"/>
    <mergeCell ref="B676:C676"/>
    <mergeCell ref="D676:J676"/>
    <mergeCell ref="D664:J664"/>
    <mergeCell ref="B688:C688"/>
    <mergeCell ref="D688:J688"/>
    <mergeCell ref="D652:J652"/>
    <mergeCell ref="B653:C653"/>
    <mergeCell ref="G657:O657"/>
    <mergeCell ref="B658:C658"/>
    <mergeCell ref="D658:E658"/>
    <mergeCell ref="I658:J658"/>
    <mergeCell ref="K658:N658"/>
    <mergeCell ref="B634:C634"/>
    <mergeCell ref="G634:O634"/>
    <mergeCell ref="D635:E635"/>
    <mergeCell ref="I635:J635"/>
    <mergeCell ref="K635:N635"/>
    <mergeCell ref="D638:J638"/>
    <mergeCell ref="B639:C639"/>
    <mergeCell ref="B641:C641"/>
    <mergeCell ref="D641:J641"/>
    <mergeCell ref="B649:C649"/>
    <mergeCell ref="B651:C651"/>
    <mergeCell ref="D651:J651"/>
    <mergeCell ref="D653:J653"/>
    <mergeCell ref="B654:C654"/>
    <mergeCell ref="D654:J654"/>
    <mergeCell ref="B657:C657"/>
    <mergeCell ref="D623:J623"/>
    <mergeCell ref="B626:C626"/>
    <mergeCell ref="D626:J626"/>
    <mergeCell ref="I607:J607"/>
    <mergeCell ref="K607:N607"/>
    <mergeCell ref="B609:C609"/>
    <mergeCell ref="D609:J609"/>
    <mergeCell ref="B612:C612"/>
    <mergeCell ref="D612:J612"/>
    <mergeCell ref="B613:C613"/>
    <mergeCell ref="B616:C616"/>
    <mergeCell ref="G616:O616"/>
    <mergeCell ref="B648:C648"/>
    <mergeCell ref="G648:O648"/>
    <mergeCell ref="D649:E649"/>
    <mergeCell ref="I649:J649"/>
    <mergeCell ref="K649:N649"/>
    <mergeCell ref="D584:J584"/>
    <mergeCell ref="B585:C585"/>
    <mergeCell ref="B588:C588"/>
    <mergeCell ref="G588:O588"/>
    <mergeCell ref="D589:E589"/>
    <mergeCell ref="I589:J589"/>
    <mergeCell ref="K589:N589"/>
    <mergeCell ref="B591:C591"/>
    <mergeCell ref="D591:J591"/>
    <mergeCell ref="B573:C573"/>
    <mergeCell ref="D573:J573"/>
    <mergeCell ref="D574:J574"/>
    <mergeCell ref="D575:J575"/>
    <mergeCell ref="D576:J576"/>
    <mergeCell ref="B577:C577"/>
    <mergeCell ref="D577:J577"/>
    <mergeCell ref="G580:O580"/>
    <mergeCell ref="B581:C581"/>
    <mergeCell ref="D581:E581"/>
    <mergeCell ref="I581:J581"/>
    <mergeCell ref="K581:N581"/>
    <mergeCell ref="B580:C580"/>
    <mergeCell ref="B575:C575"/>
    <mergeCell ref="B576:C576"/>
    <mergeCell ref="D562:J562"/>
    <mergeCell ref="B563:C563"/>
    <mergeCell ref="D563:J563"/>
    <mergeCell ref="B567:C567"/>
    <mergeCell ref="D567:J567"/>
    <mergeCell ref="B570:C570"/>
    <mergeCell ref="G570:O570"/>
    <mergeCell ref="B571:C571"/>
    <mergeCell ref="D571:E571"/>
    <mergeCell ref="K571:N571"/>
    <mergeCell ref="B553:C553"/>
    <mergeCell ref="D553:J553"/>
    <mergeCell ref="B556:C556"/>
    <mergeCell ref="D556:J556"/>
    <mergeCell ref="B557:C557"/>
    <mergeCell ref="D559:J559"/>
    <mergeCell ref="B560:C560"/>
    <mergeCell ref="D560:J560"/>
    <mergeCell ref="D561:J561"/>
    <mergeCell ref="B561:C561"/>
    <mergeCell ref="B564:C564"/>
    <mergeCell ref="D564:J564"/>
    <mergeCell ref="D566:J566"/>
    <mergeCell ref="B542:C542"/>
    <mergeCell ref="D542:J542"/>
    <mergeCell ref="D546:J546"/>
    <mergeCell ref="D547:J547"/>
    <mergeCell ref="G550:O550"/>
    <mergeCell ref="B551:C551"/>
    <mergeCell ref="D551:E551"/>
    <mergeCell ref="I551:J551"/>
    <mergeCell ref="K551:N551"/>
    <mergeCell ref="B531:C531"/>
    <mergeCell ref="D531:J531"/>
    <mergeCell ref="D532:J532"/>
    <mergeCell ref="D533:J533"/>
    <mergeCell ref="D535:J535"/>
    <mergeCell ref="B539:C539"/>
    <mergeCell ref="G539:O539"/>
    <mergeCell ref="B540:C540"/>
    <mergeCell ref="D540:E540"/>
    <mergeCell ref="I540:J540"/>
    <mergeCell ref="K540:N540"/>
    <mergeCell ref="B533:C533"/>
    <mergeCell ref="D543:J543"/>
    <mergeCell ref="B544:C544"/>
    <mergeCell ref="D544:J544"/>
    <mergeCell ref="D520:J520"/>
    <mergeCell ref="D521:J521"/>
    <mergeCell ref="B525:C525"/>
    <mergeCell ref="D525:J525"/>
    <mergeCell ref="B528:C528"/>
    <mergeCell ref="G528:O528"/>
    <mergeCell ref="B529:C529"/>
    <mergeCell ref="D529:E529"/>
    <mergeCell ref="I529:J529"/>
    <mergeCell ref="K529:N529"/>
    <mergeCell ref="B511:C511"/>
    <mergeCell ref="D511:J511"/>
    <mergeCell ref="B514:C514"/>
    <mergeCell ref="D514:J514"/>
    <mergeCell ref="B517:C517"/>
    <mergeCell ref="G517:O517"/>
    <mergeCell ref="B518:C518"/>
    <mergeCell ref="D518:E518"/>
    <mergeCell ref="I518:J518"/>
    <mergeCell ref="K518:N518"/>
    <mergeCell ref="D513:J513"/>
    <mergeCell ref="B522:C522"/>
    <mergeCell ref="D522:J522"/>
    <mergeCell ref="D524:J524"/>
    <mergeCell ref="B520:C520"/>
    <mergeCell ref="B500:C500"/>
    <mergeCell ref="B503:C503"/>
    <mergeCell ref="G503:O503"/>
    <mergeCell ref="B504:C504"/>
    <mergeCell ref="D504:E504"/>
    <mergeCell ref="I504:J504"/>
    <mergeCell ref="K504:N504"/>
    <mergeCell ref="D506:J506"/>
    <mergeCell ref="D507:J507"/>
    <mergeCell ref="D488:J488"/>
    <mergeCell ref="G491:O491"/>
    <mergeCell ref="B492:C492"/>
    <mergeCell ref="D492:E492"/>
    <mergeCell ref="K492:N492"/>
    <mergeCell ref="B496:C496"/>
    <mergeCell ref="D496:J496"/>
    <mergeCell ref="B497:C497"/>
    <mergeCell ref="B499:C499"/>
    <mergeCell ref="D499:J499"/>
    <mergeCell ref="B498:C498"/>
    <mergeCell ref="D498:J498"/>
    <mergeCell ref="D500:J500"/>
    <mergeCell ref="B506:C506"/>
    <mergeCell ref="B434:C434"/>
    <mergeCell ref="D434:J434"/>
    <mergeCell ref="B436:C436"/>
    <mergeCell ref="B438:C438"/>
    <mergeCell ref="D438:J438"/>
    <mergeCell ref="B477:C477"/>
    <mergeCell ref="D477:J477"/>
    <mergeCell ref="G480:O480"/>
    <mergeCell ref="B481:C481"/>
    <mergeCell ref="D481:E481"/>
    <mergeCell ref="I481:J481"/>
    <mergeCell ref="K481:N481"/>
    <mergeCell ref="B483:C483"/>
    <mergeCell ref="D487:J487"/>
    <mergeCell ref="B455:C455"/>
    <mergeCell ref="D455:J455"/>
    <mergeCell ref="B459:C459"/>
    <mergeCell ref="D459:J459"/>
    <mergeCell ref="D461:J461"/>
    <mergeCell ref="D462:J462"/>
    <mergeCell ref="B463:C463"/>
    <mergeCell ref="D463:J463"/>
    <mergeCell ref="G466:O466"/>
    <mergeCell ref="D473:J473"/>
    <mergeCell ref="B467:C467"/>
    <mergeCell ref="D467:E467"/>
    <mergeCell ref="I467:J467"/>
    <mergeCell ref="K467:N467"/>
    <mergeCell ref="D469:J469"/>
    <mergeCell ref="D470:J470"/>
    <mergeCell ref="B471:C471"/>
    <mergeCell ref="D471:J471"/>
    <mergeCell ref="B369:C369"/>
    <mergeCell ref="B406:C406"/>
    <mergeCell ref="B408:C408"/>
    <mergeCell ref="D408:J408"/>
    <mergeCell ref="B409:C409"/>
    <mergeCell ref="D409:J409"/>
    <mergeCell ref="D410:J410"/>
    <mergeCell ref="G413:O413"/>
    <mergeCell ref="B414:C414"/>
    <mergeCell ref="D414:E414"/>
    <mergeCell ref="I414:J414"/>
    <mergeCell ref="K414:N414"/>
    <mergeCell ref="K395:N395"/>
    <mergeCell ref="D397:J397"/>
    <mergeCell ref="D398:J398"/>
    <mergeCell ref="B400:C400"/>
    <mergeCell ref="B403:C403"/>
    <mergeCell ref="G403:O403"/>
    <mergeCell ref="D404:E404"/>
    <mergeCell ref="I404:J404"/>
    <mergeCell ref="K404:N404"/>
    <mergeCell ref="B397:C397"/>
    <mergeCell ref="D400:J400"/>
    <mergeCell ref="B404:C404"/>
    <mergeCell ref="B399:C399"/>
    <mergeCell ref="D399:J399"/>
    <mergeCell ref="B390:C390"/>
    <mergeCell ref="D390:J390"/>
    <mergeCell ref="B382:C382"/>
    <mergeCell ref="B385:C385"/>
    <mergeCell ref="D389:J389"/>
    <mergeCell ref="B391:C391"/>
    <mergeCell ref="B347:C347"/>
    <mergeCell ref="D347:J347"/>
    <mergeCell ref="D351:J351"/>
    <mergeCell ref="D352:J352"/>
    <mergeCell ref="G355:O355"/>
    <mergeCell ref="B356:C356"/>
    <mergeCell ref="D356:E356"/>
    <mergeCell ref="I356:J356"/>
    <mergeCell ref="K356:N356"/>
    <mergeCell ref="D348:J348"/>
    <mergeCell ref="B367:C367"/>
    <mergeCell ref="D359:J359"/>
    <mergeCell ref="D362:J362"/>
    <mergeCell ref="B363:C363"/>
    <mergeCell ref="D363:J363"/>
    <mergeCell ref="B366:C366"/>
    <mergeCell ref="B360:C360"/>
    <mergeCell ref="D360:J360"/>
    <mergeCell ref="G366:O366"/>
    <mergeCell ref="D367:E367"/>
    <mergeCell ref="I367:J367"/>
    <mergeCell ref="K367:N367"/>
    <mergeCell ref="D282:J282"/>
    <mergeCell ref="B278:C278"/>
    <mergeCell ref="B279:C279"/>
    <mergeCell ref="D279:J279"/>
    <mergeCell ref="D269:J269"/>
    <mergeCell ref="D341:J341"/>
    <mergeCell ref="G344:O344"/>
    <mergeCell ref="B345:C345"/>
    <mergeCell ref="D345:E345"/>
    <mergeCell ref="I345:J345"/>
    <mergeCell ref="K345:N345"/>
    <mergeCell ref="D309:E309"/>
    <mergeCell ref="I309:J309"/>
    <mergeCell ref="K309:N309"/>
    <mergeCell ref="B311:C311"/>
    <mergeCell ref="D311:J311"/>
    <mergeCell ref="D312:J312"/>
    <mergeCell ref="D313:J313"/>
    <mergeCell ref="D314:J314"/>
    <mergeCell ref="B315:C315"/>
    <mergeCell ref="D315:J315"/>
    <mergeCell ref="B325:C325"/>
    <mergeCell ref="D325:J325"/>
    <mergeCell ref="D327:J327"/>
    <mergeCell ref="B344:C344"/>
    <mergeCell ref="B332:C332"/>
    <mergeCell ref="D334:J334"/>
    <mergeCell ref="D335:J335"/>
    <mergeCell ref="B328:C328"/>
    <mergeCell ref="D328:J328"/>
    <mergeCell ref="B331:C331"/>
    <mergeCell ref="D247:J247"/>
    <mergeCell ref="B248:C248"/>
    <mergeCell ref="D248:J248"/>
    <mergeCell ref="D250:J250"/>
    <mergeCell ref="B251:C251"/>
    <mergeCell ref="D251:J251"/>
    <mergeCell ref="B288:C288"/>
    <mergeCell ref="D288:J288"/>
    <mergeCell ref="D289:J289"/>
    <mergeCell ref="D290:J290"/>
    <mergeCell ref="D291:J291"/>
    <mergeCell ref="B292:C292"/>
    <mergeCell ref="D292:J292"/>
    <mergeCell ref="B297:C297"/>
    <mergeCell ref="D297:J297"/>
    <mergeCell ref="B269:C269"/>
    <mergeCell ref="B272:C272"/>
    <mergeCell ref="D272:J272"/>
    <mergeCell ref="B273:C273"/>
    <mergeCell ref="D275:J275"/>
    <mergeCell ref="B276:C276"/>
    <mergeCell ref="D276:J276"/>
    <mergeCell ref="D277:J277"/>
    <mergeCell ref="D278:J278"/>
    <mergeCell ref="G285:O285"/>
    <mergeCell ref="D286:E286"/>
    <mergeCell ref="I286:J286"/>
    <mergeCell ref="K286:N286"/>
    <mergeCell ref="B277:C277"/>
    <mergeCell ref="B285:C285"/>
    <mergeCell ref="B286:C286"/>
    <mergeCell ref="D281:J281"/>
    <mergeCell ref="B220:C220"/>
    <mergeCell ref="D220:J220"/>
    <mergeCell ref="B222:C222"/>
    <mergeCell ref="B225:C225"/>
    <mergeCell ref="D225:J225"/>
    <mergeCell ref="B226:C226"/>
    <mergeCell ref="D227:J228"/>
    <mergeCell ref="B229:C229"/>
    <mergeCell ref="D229:J229"/>
    <mergeCell ref="B250:C250"/>
    <mergeCell ref="D253:J253"/>
    <mergeCell ref="B254:C254"/>
    <mergeCell ref="D254:J254"/>
    <mergeCell ref="D255:J255"/>
    <mergeCell ref="D256:J256"/>
    <mergeCell ref="B259:C259"/>
    <mergeCell ref="G266:O266"/>
    <mergeCell ref="B256:C256"/>
    <mergeCell ref="D258:J258"/>
    <mergeCell ref="B240:C240"/>
    <mergeCell ref="D240:J240"/>
    <mergeCell ref="G243:O243"/>
    <mergeCell ref="B244:C244"/>
    <mergeCell ref="D244:E244"/>
    <mergeCell ref="I244:J244"/>
    <mergeCell ref="K244:N244"/>
    <mergeCell ref="B246:C246"/>
    <mergeCell ref="B249:C249"/>
    <mergeCell ref="D249:J249"/>
    <mergeCell ref="D259:J259"/>
    <mergeCell ref="B260:C260"/>
    <mergeCell ref="D260:J260"/>
    <mergeCell ref="D197:J197"/>
    <mergeCell ref="B198:C198"/>
    <mergeCell ref="D198:J198"/>
    <mergeCell ref="B175:C175"/>
    <mergeCell ref="D175:J175"/>
    <mergeCell ref="B176:C176"/>
    <mergeCell ref="D176:J176"/>
    <mergeCell ref="D177:J177"/>
    <mergeCell ref="D179:J179"/>
    <mergeCell ref="B183:C183"/>
    <mergeCell ref="G183:O183"/>
    <mergeCell ref="B184:C184"/>
    <mergeCell ref="D184:E184"/>
    <mergeCell ref="I184:J184"/>
    <mergeCell ref="K184:N184"/>
    <mergeCell ref="B177:C177"/>
    <mergeCell ref="B193:C193"/>
    <mergeCell ref="D193:J193"/>
    <mergeCell ref="D195:J195"/>
    <mergeCell ref="B186:C186"/>
    <mergeCell ref="B188:C188"/>
    <mergeCell ref="D188:J188"/>
    <mergeCell ref="D189:J189"/>
    <mergeCell ref="B190:C190"/>
    <mergeCell ref="D190:J190"/>
    <mergeCell ref="D192:J192"/>
    <mergeCell ref="D186:J186"/>
    <mergeCell ref="D187:J187"/>
    <mergeCell ref="B189:C189"/>
    <mergeCell ref="B194:C194"/>
    <mergeCell ref="D194:J194"/>
    <mergeCell ref="B195:C195"/>
    <mergeCell ref="B105:C105"/>
    <mergeCell ref="D105:J105"/>
    <mergeCell ref="B110:C110"/>
    <mergeCell ref="D110:J110"/>
    <mergeCell ref="G113:O113"/>
    <mergeCell ref="B114:C114"/>
    <mergeCell ref="D114:E114"/>
    <mergeCell ref="I114:J114"/>
    <mergeCell ref="K114:N114"/>
    <mergeCell ref="B96:C96"/>
    <mergeCell ref="D96:J96"/>
    <mergeCell ref="G99:O99"/>
    <mergeCell ref="D100:E100"/>
    <mergeCell ref="I100:J100"/>
    <mergeCell ref="K100:N100"/>
    <mergeCell ref="B102:C102"/>
    <mergeCell ref="D102:J102"/>
    <mergeCell ref="D103:J103"/>
    <mergeCell ref="B104:C104"/>
    <mergeCell ref="B99:C99"/>
    <mergeCell ref="B100:C100"/>
    <mergeCell ref="D104:J104"/>
    <mergeCell ref="B83:C83"/>
    <mergeCell ref="D87:J87"/>
    <mergeCell ref="B88:C88"/>
    <mergeCell ref="D88:J88"/>
    <mergeCell ref="B91:C91"/>
    <mergeCell ref="G91:O91"/>
    <mergeCell ref="D92:E92"/>
    <mergeCell ref="I92:J92"/>
    <mergeCell ref="K92:N92"/>
    <mergeCell ref="B59:C59"/>
    <mergeCell ref="G59:O59"/>
    <mergeCell ref="D60:E60"/>
    <mergeCell ref="I60:J60"/>
    <mergeCell ref="K60:N60"/>
    <mergeCell ref="B62:C62"/>
    <mergeCell ref="D62:J62"/>
    <mergeCell ref="B64:C64"/>
    <mergeCell ref="D67:J67"/>
    <mergeCell ref="B1:M1"/>
    <mergeCell ref="B2:M2"/>
    <mergeCell ref="B3:M3"/>
    <mergeCell ref="D83:J83"/>
    <mergeCell ref="B84:C84"/>
    <mergeCell ref="D84:J84"/>
    <mergeCell ref="B12:C12"/>
    <mergeCell ref="D12:J12"/>
    <mergeCell ref="D13:J13"/>
    <mergeCell ref="B14:C14"/>
    <mergeCell ref="D14:J14"/>
    <mergeCell ref="B15:C15"/>
    <mergeCell ref="D15:J15"/>
    <mergeCell ref="B78:C78"/>
    <mergeCell ref="D78:J78"/>
    <mergeCell ref="D79:J79"/>
    <mergeCell ref="B80:C80"/>
    <mergeCell ref="D80:J80"/>
    <mergeCell ref="D68:J68"/>
    <mergeCell ref="B69:C69"/>
    <mergeCell ref="D69:J69"/>
    <mergeCell ref="B70:C70"/>
    <mergeCell ref="D70:J70"/>
    <mergeCell ref="B65:C65"/>
    <mergeCell ref="D65:J65"/>
    <mergeCell ref="B68:C68"/>
    <mergeCell ref="B60:C60"/>
    <mergeCell ref="D63:J63"/>
    <mergeCell ref="D64:J64"/>
    <mergeCell ref="D56:J56"/>
    <mergeCell ref="B47:C47"/>
    <mergeCell ref="D47:J47"/>
    <mergeCell ref="B119:C119"/>
    <mergeCell ref="D119:J119"/>
    <mergeCell ref="B113:C113"/>
    <mergeCell ref="B116:C116"/>
    <mergeCell ref="D116:J116"/>
    <mergeCell ref="D117:J117"/>
    <mergeCell ref="B118:C118"/>
    <mergeCell ref="D118:J118"/>
    <mergeCell ref="B127:C127"/>
    <mergeCell ref="D121:J121"/>
    <mergeCell ref="B122:C122"/>
    <mergeCell ref="D122:J122"/>
    <mergeCell ref="D124:J124"/>
    <mergeCell ref="B123:C123"/>
    <mergeCell ref="D123:J123"/>
    <mergeCell ref="B124:C124"/>
    <mergeCell ref="G127:O127"/>
    <mergeCell ref="B128:C128"/>
    <mergeCell ref="B132:C132"/>
    <mergeCell ref="D128:E128"/>
    <mergeCell ref="I128:J128"/>
    <mergeCell ref="K128:N128"/>
    <mergeCell ref="B130:C130"/>
    <mergeCell ref="D130:J130"/>
    <mergeCell ref="D131:J131"/>
    <mergeCell ref="D132:J132"/>
    <mergeCell ref="D133:J133"/>
    <mergeCell ref="B142:C142"/>
    <mergeCell ref="B143:C143"/>
    <mergeCell ref="D136:J136"/>
    <mergeCell ref="B137:C137"/>
    <mergeCell ref="D137:J137"/>
    <mergeCell ref="B138:C138"/>
    <mergeCell ref="D138:J138"/>
    <mergeCell ref="B136:C136"/>
    <mergeCell ref="B139:C139"/>
    <mergeCell ref="D139:J139"/>
    <mergeCell ref="G142:O142"/>
    <mergeCell ref="D143:E143"/>
    <mergeCell ref="I143:J143"/>
    <mergeCell ref="K143:N143"/>
    <mergeCell ref="D147:J147"/>
    <mergeCell ref="D148:J148"/>
    <mergeCell ref="D150:J150"/>
    <mergeCell ref="B157:C157"/>
    <mergeCell ref="D157:J157"/>
    <mergeCell ref="D158:J158"/>
    <mergeCell ref="B159:C159"/>
    <mergeCell ref="D159:J159"/>
    <mergeCell ref="D152:J152"/>
    <mergeCell ref="B154:C154"/>
    <mergeCell ref="B152:C152"/>
    <mergeCell ref="G154:O154"/>
    <mergeCell ref="B155:C155"/>
    <mergeCell ref="D155:E155"/>
    <mergeCell ref="I155:J155"/>
    <mergeCell ref="K155:N155"/>
    <mergeCell ref="B133:C133"/>
    <mergeCell ref="D135:J135"/>
    <mergeCell ref="B167:C167"/>
    <mergeCell ref="D167:J167"/>
    <mergeCell ref="B162:C162"/>
    <mergeCell ref="G162:O162"/>
    <mergeCell ref="B163:C163"/>
    <mergeCell ref="D163:E163"/>
    <mergeCell ref="I163:J163"/>
    <mergeCell ref="K163:N163"/>
    <mergeCell ref="D165:J165"/>
    <mergeCell ref="D166:J166"/>
    <mergeCell ref="D168:J168"/>
    <mergeCell ref="B169:C169"/>
    <mergeCell ref="D169:J169"/>
    <mergeCell ref="D172:J172"/>
    <mergeCell ref="B165:C165"/>
    <mergeCell ref="B168:C168"/>
    <mergeCell ref="D171:J171"/>
    <mergeCell ref="B172:C172"/>
    <mergeCell ref="B488:C488"/>
    <mergeCell ref="B491:C491"/>
    <mergeCell ref="D484:J484"/>
    <mergeCell ref="B466:C466"/>
    <mergeCell ref="B469:C469"/>
    <mergeCell ref="B255:C255"/>
    <mergeCell ref="D298:J298"/>
    <mergeCell ref="B290:C290"/>
    <mergeCell ref="B291:C291"/>
    <mergeCell ref="B293:C293"/>
    <mergeCell ref="D293:J293"/>
    <mergeCell ref="D295:J295"/>
    <mergeCell ref="B296:C296"/>
    <mergeCell ref="D296:J296"/>
    <mergeCell ref="B298:C298"/>
    <mergeCell ref="D323:J323"/>
    <mergeCell ref="B324:C324"/>
    <mergeCell ref="D324:J324"/>
    <mergeCell ref="B313:C313"/>
    <mergeCell ref="B314:C314"/>
    <mergeCell ref="B316:C316"/>
    <mergeCell ref="D316:J316"/>
    <mergeCell ref="D318:J318"/>
    <mergeCell ref="D320:J320"/>
    <mergeCell ref="B319:C319"/>
    <mergeCell ref="D319:J319"/>
    <mergeCell ref="B320:C320"/>
    <mergeCell ref="B321:C321"/>
    <mergeCell ref="D321:J321"/>
    <mergeCell ref="D267:E267"/>
    <mergeCell ref="I267:J267"/>
    <mergeCell ref="B282:C282"/>
    <mergeCell ref="B413:C413"/>
    <mergeCell ref="D417:J417"/>
    <mergeCell ref="B410:C410"/>
    <mergeCell ref="B416:C416"/>
    <mergeCell ref="D416:J416"/>
    <mergeCell ref="B456:C456"/>
    <mergeCell ref="D456:J456"/>
    <mergeCell ref="D458:J458"/>
    <mergeCell ref="D495:J495"/>
    <mergeCell ref="D497:J497"/>
    <mergeCell ref="B462:C462"/>
    <mergeCell ref="B485:C485"/>
    <mergeCell ref="D485:J485"/>
    <mergeCell ref="D476:J476"/>
    <mergeCell ref="B480:C480"/>
    <mergeCell ref="D483:J483"/>
    <mergeCell ref="B474:C474"/>
    <mergeCell ref="B432:C432"/>
    <mergeCell ref="D440:J440"/>
    <mergeCell ref="B444:C444"/>
    <mergeCell ref="D435:J435"/>
    <mergeCell ref="D436:J436"/>
    <mergeCell ref="B437:C437"/>
    <mergeCell ref="D437:J437"/>
    <mergeCell ref="D428:J428"/>
    <mergeCell ref="B441:C441"/>
    <mergeCell ref="D441:J441"/>
    <mergeCell ref="D443:J443"/>
    <mergeCell ref="D444:J444"/>
    <mergeCell ref="B445:C445"/>
    <mergeCell ref="D445:J445"/>
    <mergeCell ref="D474:J474"/>
    <mergeCell ref="D679:J679"/>
    <mergeCell ref="B714:C714"/>
    <mergeCell ref="D717:J717"/>
    <mergeCell ref="B508:C508"/>
    <mergeCell ref="D508:J508"/>
    <mergeCell ref="B536:C536"/>
    <mergeCell ref="D536:J536"/>
    <mergeCell ref="D554:J554"/>
    <mergeCell ref="B555:C555"/>
    <mergeCell ref="D555:J555"/>
    <mergeCell ref="D557:J557"/>
    <mergeCell ref="B562:C562"/>
    <mergeCell ref="B547:C547"/>
    <mergeCell ref="B611:C611"/>
    <mergeCell ref="D611:J611"/>
    <mergeCell ref="D613:J613"/>
    <mergeCell ref="D592:J592"/>
    <mergeCell ref="B583:C583"/>
    <mergeCell ref="D583:J583"/>
    <mergeCell ref="D585:J585"/>
    <mergeCell ref="B603:C603"/>
    <mergeCell ref="D593:J593"/>
    <mergeCell ref="B597:C597"/>
    <mergeCell ref="D599:J599"/>
    <mergeCell ref="D600:J600"/>
    <mergeCell ref="B550:C550"/>
    <mergeCell ref="D510:J510"/>
    <mergeCell ref="B589:C589"/>
    <mergeCell ref="B593:C593"/>
    <mergeCell ref="B596:C596"/>
    <mergeCell ref="G596:O596"/>
    <mergeCell ref="D597:E597"/>
    <mergeCell ref="B696:C696"/>
    <mergeCell ref="D709:J709"/>
    <mergeCell ref="D710:J710"/>
    <mergeCell ref="D689:J689"/>
    <mergeCell ref="B690:C690"/>
    <mergeCell ref="D690:J690"/>
    <mergeCell ref="D692:J692"/>
    <mergeCell ref="D695:J695"/>
    <mergeCell ref="D696:J696"/>
    <mergeCell ref="B718:C718"/>
    <mergeCell ref="D718:J718"/>
    <mergeCell ref="D627:J627"/>
    <mergeCell ref="B628:C628"/>
    <mergeCell ref="B627:C627"/>
    <mergeCell ref="D628:J628"/>
    <mergeCell ref="D630:J630"/>
    <mergeCell ref="B631:C631"/>
    <mergeCell ref="D631:J631"/>
    <mergeCell ref="D643:J643"/>
    <mergeCell ref="B635:C635"/>
    <mergeCell ref="B637:C637"/>
    <mergeCell ref="D637:J637"/>
    <mergeCell ref="B640:C640"/>
    <mergeCell ref="D640:J640"/>
    <mergeCell ref="B644:C644"/>
    <mergeCell ref="D644:J644"/>
    <mergeCell ref="B645:C645"/>
    <mergeCell ref="D645:J645"/>
    <mergeCell ref="B671:C671"/>
    <mergeCell ref="B674:C674"/>
    <mergeCell ref="D678:J678"/>
    <mergeCell ref="B679:C679"/>
    <mergeCell ref="B713:C713"/>
    <mergeCell ref="G713:O713"/>
    <mergeCell ref="D714:E714"/>
    <mergeCell ref="I714:J714"/>
    <mergeCell ref="K714:N714"/>
    <mergeCell ref="B716:C716"/>
    <mergeCell ref="D716:J716"/>
    <mergeCell ref="B710:C710"/>
    <mergeCell ref="D667:J667"/>
    <mergeCell ref="D639:J639"/>
    <mergeCell ref="B617:C617"/>
    <mergeCell ref="D621:J621"/>
    <mergeCell ref="B622:C622"/>
    <mergeCell ref="D622:J622"/>
    <mergeCell ref="D625:J625"/>
    <mergeCell ref="D620:J620"/>
    <mergeCell ref="B606:C606"/>
    <mergeCell ref="D610:J610"/>
    <mergeCell ref="B699:C699"/>
    <mergeCell ref="B702:C702"/>
    <mergeCell ref="D702:J702"/>
    <mergeCell ref="G699:O699"/>
    <mergeCell ref="B700:C700"/>
    <mergeCell ref="D700:E700"/>
    <mergeCell ref="I700:J700"/>
    <mergeCell ref="K700:N700"/>
    <mergeCell ref="D703:J703"/>
    <mergeCell ref="B704:C704"/>
    <mergeCell ref="B707:C707"/>
    <mergeCell ref="D707:J707"/>
    <mergeCell ref="B693:C693"/>
    <mergeCell ref="D693:J693"/>
    <mergeCell ref="D601:J601"/>
    <mergeCell ref="B602:C602"/>
    <mergeCell ref="D602:J602"/>
    <mergeCell ref="D603:J603"/>
    <mergeCell ref="G606:O606"/>
    <mergeCell ref="B607:C607"/>
    <mergeCell ref="D607:E607"/>
    <mergeCell ref="D617:E617"/>
    <mergeCell ref="I617:J617"/>
    <mergeCell ref="K617:N617"/>
    <mergeCell ref="B619:C619"/>
    <mergeCell ref="D619:J619"/>
    <mergeCell ref="B621:C621"/>
    <mergeCell ref="B623:C623"/>
    <mergeCell ref="B453:C453"/>
    <mergeCell ref="B454:C454"/>
    <mergeCell ref="B448:C448"/>
    <mergeCell ref="B449:C449"/>
    <mergeCell ref="B451:C451"/>
    <mergeCell ref="D451:J451"/>
    <mergeCell ref="D452:J452"/>
    <mergeCell ref="D453:J453"/>
    <mergeCell ref="D454:J454"/>
    <mergeCell ref="G448:O448"/>
    <mergeCell ref="D449:E449"/>
    <mergeCell ref="I449:J449"/>
    <mergeCell ref="K449:N449"/>
    <mergeCell ref="K597:N597"/>
    <mergeCell ref="B599:C599"/>
    <mergeCell ref="B601:C601"/>
    <mergeCell ref="B494:C494"/>
    <mergeCell ref="D494:J494"/>
    <mergeCell ref="B431:C431"/>
    <mergeCell ref="G431:O431"/>
    <mergeCell ref="D432:E432"/>
    <mergeCell ref="I432:J432"/>
    <mergeCell ref="K432:N432"/>
    <mergeCell ref="B418:C418"/>
    <mergeCell ref="D418:J418"/>
    <mergeCell ref="B421:C421"/>
    <mergeCell ref="B424:C424"/>
    <mergeCell ref="D424:J424"/>
    <mergeCell ref="D425:J425"/>
    <mergeCell ref="B419:C419"/>
    <mergeCell ref="D419:J419"/>
    <mergeCell ref="B420:C420"/>
    <mergeCell ref="D420:J420"/>
    <mergeCell ref="D421:J421"/>
    <mergeCell ref="D423:J423"/>
    <mergeCell ref="B425:C425"/>
    <mergeCell ref="D427:J427"/>
    <mergeCell ref="B428:C428"/>
    <mergeCell ref="D406:J406"/>
    <mergeCell ref="D407:J407"/>
    <mergeCell ref="B394:C394"/>
    <mergeCell ref="G394:O394"/>
    <mergeCell ref="B395:C395"/>
    <mergeCell ref="D395:E395"/>
    <mergeCell ref="I395:J395"/>
    <mergeCell ref="B379:C379"/>
    <mergeCell ref="D379:J379"/>
    <mergeCell ref="B371:C371"/>
    <mergeCell ref="B373:C373"/>
    <mergeCell ref="D373:J373"/>
    <mergeCell ref="D375:J375"/>
    <mergeCell ref="D371:J371"/>
    <mergeCell ref="B372:C372"/>
    <mergeCell ref="D372:J372"/>
    <mergeCell ref="B376:C376"/>
    <mergeCell ref="D376:J376"/>
    <mergeCell ref="B377:C377"/>
    <mergeCell ref="D377:J378"/>
    <mergeCell ref="D381:J381"/>
    <mergeCell ref="D382:J382"/>
    <mergeCell ref="G385:O385"/>
    <mergeCell ref="B386:C386"/>
    <mergeCell ref="D386:E386"/>
    <mergeCell ref="I386:J386"/>
    <mergeCell ref="K386:N386"/>
    <mergeCell ref="B388:C388"/>
    <mergeCell ref="D388:J388"/>
    <mergeCell ref="D391:J391"/>
    <mergeCell ref="D369:J369"/>
    <mergeCell ref="D370:J370"/>
    <mergeCell ref="B358:C358"/>
    <mergeCell ref="D358:J358"/>
    <mergeCell ref="B349:C349"/>
    <mergeCell ref="D349:J349"/>
    <mergeCell ref="B352:C352"/>
    <mergeCell ref="B355:C355"/>
    <mergeCell ref="D300:J300"/>
    <mergeCell ref="B308:C308"/>
    <mergeCell ref="B309:C309"/>
    <mergeCell ref="B301:C301"/>
    <mergeCell ref="D301:J301"/>
    <mergeCell ref="B302:C302"/>
    <mergeCell ref="D302:J302"/>
    <mergeCell ref="D304:J304"/>
    <mergeCell ref="B305:C305"/>
    <mergeCell ref="D305:J305"/>
    <mergeCell ref="G308:O308"/>
    <mergeCell ref="G331:O331"/>
    <mergeCell ref="D332:E332"/>
    <mergeCell ref="I332:J332"/>
    <mergeCell ref="K332:N332"/>
    <mergeCell ref="B334:C334"/>
    <mergeCell ref="D337:J337"/>
    <mergeCell ref="B341:C341"/>
    <mergeCell ref="B336:C336"/>
    <mergeCell ref="D336:J336"/>
    <mergeCell ref="B337:C337"/>
    <mergeCell ref="D339:J339"/>
    <mergeCell ref="B340:C340"/>
    <mergeCell ref="D340:J340"/>
    <mergeCell ref="D270:J270"/>
    <mergeCell ref="B271:C271"/>
    <mergeCell ref="D271:J271"/>
    <mergeCell ref="D273:J273"/>
    <mergeCell ref="D262:J262"/>
    <mergeCell ref="B263:C263"/>
    <mergeCell ref="D263:J263"/>
    <mergeCell ref="B266:C266"/>
    <mergeCell ref="B267:C267"/>
    <mergeCell ref="B221:C221"/>
    <mergeCell ref="D221:J221"/>
    <mergeCell ref="D222:J222"/>
    <mergeCell ref="D224:J224"/>
    <mergeCell ref="D238:J238"/>
    <mergeCell ref="B239:C239"/>
    <mergeCell ref="D239:J239"/>
    <mergeCell ref="B232:C232"/>
    <mergeCell ref="B234:C234"/>
    <mergeCell ref="D226:J226"/>
    <mergeCell ref="B227:C227"/>
    <mergeCell ref="D231:J231"/>
    <mergeCell ref="D232:J232"/>
    <mergeCell ref="G234:O234"/>
    <mergeCell ref="B235:C235"/>
    <mergeCell ref="D235:E235"/>
    <mergeCell ref="I235:J235"/>
    <mergeCell ref="K235:N235"/>
    <mergeCell ref="B237:C237"/>
    <mergeCell ref="D237:J237"/>
    <mergeCell ref="K267:N267"/>
    <mergeCell ref="B243:C243"/>
    <mergeCell ref="D246:J246"/>
    <mergeCell ref="B215:C215"/>
    <mergeCell ref="B218:C218"/>
    <mergeCell ref="D210:J210"/>
    <mergeCell ref="D211:J211"/>
    <mergeCell ref="B212:C212"/>
    <mergeCell ref="D212:J212"/>
    <mergeCell ref="B211:C211"/>
    <mergeCell ref="G215:O215"/>
    <mergeCell ref="B216:C216"/>
    <mergeCell ref="D216:E216"/>
    <mergeCell ref="I216:J216"/>
    <mergeCell ref="K216:N216"/>
    <mergeCell ref="D218:J218"/>
    <mergeCell ref="D219:J219"/>
    <mergeCell ref="B199:C199"/>
    <mergeCell ref="B207:C207"/>
    <mergeCell ref="D199:J199"/>
    <mergeCell ref="G202:O202"/>
    <mergeCell ref="B203:C203"/>
    <mergeCell ref="D203:E203"/>
    <mergeCell ref="I203:J203"/>
    <mergeCell ref="K203:N203"/>
    <mergeCell ref="B205:C205"/>
    <mergeCell ref="D205:J205"/>
    <mergeCell ref="D206:J206"/>
    <mergeCell ref="D207:J207"/>
    <mergeCell ref="B208:C208"/>
    <mergeCell ref="B202:C202"/>
    <mergeCell ref="D208:J208"/>
    <mergeCell ref="B180:C180"/>
    <mergeCell ref="D180:J180"/>
    <mergeCell ref="D174:J174"/>
    <mergeCell ref="B92:C92"/>
    <mergeCell ref="B94:C94"/>
    <mergeCell ref="D94:J94"/>
    <mergeCell ref="D95:J95"/>
    <mergeCell ref="D107:J107"/>
    <mergeCell ref="B108:C108"/>
    <mergeCell ref="D108:J108"/>
    <mergeCell ref="B109:C109"/>
    <mergeCell ref="D109:J109"/>
    <mergeCell ref="B85:C85"/>
    <mergeCell ref="D85:J85"/>
    <mergeCell ref="B76:C76"/>
    <mergeCell ref="B73:C73"/>
    <mergeCell ref="G73:O73"/>
    <mergeCell ref="B74:C74"/>
    <mergeCell ref="D74:E74"/>
    <mergeCell ref="I74:J74"/>
    <mergeCell ref="K74:N74"/>
    <mergeCell ref="D76:J76"/>
    <mergeCell ref="D77:J77"/>
    <mergeCell ref="B79:C79"/>
    <mergeCell ref="D82:J82"/>
    <mergeCell ref="B151:C151"/>
    <mergeCell ref="D151:J151"/>
    <mergeCell ref="B145:C145"/>
    <mergeCell ref="D145:J145"/>
    <mergeCell ref="B148:C148"/>
    <mergeCell ref="D146:J146"/>
    <mergeCell ref="B147:C147"/>
    <mergeCell ref="K22:N22"/>
    <mergeCell ref="B24:C24"/>
    <mergeCell ref="D24:J24"/>
    <mergeCell ref="D25:J25"/>
    <mergeCell ref="D49:J49"/>
    <mergeCell ref="B50:C50"/>
    <mergeCell ref="D50:J50"/>
    <mergeCell ref="B51:C51"/>
    <mergeCell ref="D51:J52"/>
    <mergeCell ref="B53:C53"/>
    <mergeCell ref="D53:J53"/>
    <mergeCell ref="D55:J55"/>
    <mergeCell ref="B56:C56"/>
    <mergeCell ref="B45:C45"/>
    <mergeCell ref="D45:J45"/>
    <mergeCell ref="B46:C46"/>
    <mergeCell ref="D46:J46"/>
    <mergeCell ref="B40:C40"/>
    <mergeCell ref="G40:O40"/>
    <mergeCell ref="B41:C41"/>
    <mergeCell ref="D41:E41"/>
    <mergeCell ref="I41:J41"/>
    <mergeCell ref="K41:N41"/>
    <mergeCell ref="B43:C43"/>
    <mergeCell ref="D43:J43"/>
    <mergeCell ref="D44:J44"/>
    <mergeCell ref="D34:J34"/>
    <mergeCell ref="D36:J36"/>
    <mergeCell ref="B37:C37"/>
    <mergeCell ref="D37:J37"/>
    <mergeCell ref="B28:C28"/>
    <mergeCell ref="D28:J28"/>
    <mergeCell ref="D30:J30"/>
    <mergeCell ref="B31:C31"/>
    <mergeCell ref="D31:J31"/>
    <mergeCell ref="B32:C32"/>
    <mergeCell ref="D32:J32"/>
    <mergeCell ref="B33:C33"/>
    <mergeCell ref="D33:J33"/>
    <mergeCell ref="B34:C34"/>
    <mergeCell ref="B9:C9"/>
    <mergeCell ref="G9:O9"/>
    <mergeCell ref="B10:C10"/>
    <mergeCell ref="D10:E10"/>
    <mergeCell ref="I10:J10"/>
    <mergeCell ref="K10:N10"/>
    <mergeCell ref="B26:C26"/>
    <mergeCell ref="D26:J26"/>
    <mergeCell ref="B27:C27"/>
    <mergeCell ref="D27:J27"/>
    <mergeCell ref="D17:J17"/>
    <mergeCell ref="B18:C18"/>
    <mergeCell ref="D18:J18"/>
    <mergeCell ref="B21:C21"/>
    <mergeCell ref="G21:O21"/>
    <mergeCell ref="B22:C22"/>
    <mergeCell ref="D22:E22"/>
    <mergeCell ref="I22:J22"/>
  </mergeCells>
  <pageMargins left="0.23622047244094491" right="0.23622047244094491" top="0.23622047244094491" bottom="0.23622047244094491" header="0" footer="0"/>
  <pageSetup paperSize="9" scale="96" fitToWidth="0" fitToHeight="0" orientation="portrait" r:id="rId1"/>
  <headerFooter alignWithMargins="0"/>
  <rowBreaks count="12" manualBreakCount="12">
    <brk id="72" max="16383" man="1"/>
    <brk id="141" max="16383" man="1"/>
    <brk id="201" max="16383" man="1"/>
    <brk id="265" max="16383" man="1"/>
    <brk id="384" max="16383" man="1"/>
    <brk id="502" max="16383" man="1"/>
    <brk id="549" max="16383" man="1"/>
    <brk id="605" max="16383" man="1"/>
    <brk id="656" max="16383" man="1"/>
    <brk id="712" max="16383" man="1"/>
    <brk id="769" max="16383" man="1"/>
    <brk id="829" max="16383" man="1"/>
  </row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b75e778f-26c2-4e9c-b952-e237c22fe87a">
      <Terms xmlns="http://schemas.microsoft.com/office/infopath/2007/PartnerControls"/>
    </lcf76f155ced4ddcb4097134ff3c332f>
    <TaxCatchAll xmlns="67f749e2-633a-46e5-ba80-4cf5b1177c9a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8A907B8D766860408DC97B5C1EAB1998" ma:contentTypeVersion="16" ma:contentTypeDescription="Crear nuevo documento." ma:contentTypeScope="" ma:versionID="d14de68cacbf5e56cab074883d475f1f">
  <xsd:schema xmlns:xsd="http://www.w3.org/2001/XMLSchema" xmlns:xs="http://www.w3.org/2001/XMLSchema" xmlns:p="http://schemas.microsoft.com/office/2006/metadata/properties" xmlns:ns2="b75e778f-26c2-4e9c-b952-e237c22fe87a" xmlns:ns3="67f749e2-633a-46e5-ba80-4cf5b1177c9a" targetNamespace="http://schemas.microsoft.com/office/2006/metadata/properties" ma:root="true" ma:fieldsID="9d5d8ab0cf1a970e1953a5a28e5be6e4" ns2:_="" ns3:_="">
    <xsd:import namespace="b75e778f-26c2-4e9c-b952-e237c22fe87a"/>
    <xsd:import namespace="67f749e2-633a-46e5-ba80-4cf5b1177c9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MediaServiceAutoTags" minOccurs="0"/>
                <xsd:element ref="ns2:MediaServiceOCR" minOccurs="0"/>
                <xsd:element ref="ns2:MediaServiceDateTaken" minOccurs="0"/>
                <xsd:element ref="ns2:MediaServiceLocation" minOccurs="0"/>
                <xsd:element ref="ns2:MediaServiceGenerationTime" minOccurs="0"/>
                <xsd:element ref="ns2:MediaServiceEventHashCode" minOccurs="0"/>
                <xsd:element ref="ns2:MediaServiceAutoKeyPoints" minOccurs="0"/>
                <xsd:element ref="ns2:MediaServiceKeyPoints" minOccurs="0"/>
                <xsd:element ref="ns2:MediaLengthInSeconds" minOccurs="0"/>
                <xsd:element ref="ns2:lcf76f155ced4ddcb4097134ff3c332f" minOccurs="0"/>
                <xsd:element ref="ns3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75e778f-26c2-4e9c-b952-e237c22fe87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OCR" ma:index="13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MediaServiceLocation" ma:index="15" nillable="true" ma:displayName="Location" ma:internalName="MediaServiceLocatio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AutoKeyPoints" ma:index="18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9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LengthInSeconds" ma:index="20" nillable="true" ma:displayName="Length (seconds)" ma:internalName="MediaLengthInSeconds" ma:readOnly="true">
      <xsd:simpleType>
        <xsd:restriction base="dms:Unknown"/>
      </xsd:simpleType>
    </xsd:element>
    <xsd:element name="lcf76f155ced4ddcb4097134ff3c332f" ma:index="22" nillable="true" ma:taxonomy="true" ma:internalName="lcf76f155ced4ddcb4097134ff3c332f" ma:taxonomyFieldName="MediaServiceImageTags" ma:displayName="Etiquetas de imagen" ma:readOnly="false" ma:fieldId="{5cf76f15-5ced-4ddc-b409-7134ff3c332f}" ma:taxonomyMulti="true" ma:sspId="8a3a146e-d310-466b-91c0-28d8771f0557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f749e2-633a-46e5-ba80-4cf5b1177c9a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  <xsd:element name="TaxCatchAll" ma:index="23" nillable="true" ma:displayName="Taxonomy Catch All Column" ma:hidden="true" ma:list="{c9e3a8b1-e536-4e25-9edd-8e5a3960df7f}" ma:internalName="TaxCatchAll" ma:showField="CatchAllData" ma:web="67f749e2-633a-46e5-ba80-4cf5b1177c9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5A80A83-60AA-47A8-802E-1FFA2ACC2C69}">
  <ds:schemaRefs>
    <ds:schemaRef ds:uri="http://purl.org/dc/dcmitype/"/>
    <ds:schemaRef ds:uri="67f749e2-633a-46e5-ba80-4cf5b1177c9a"/>
    <ds:schemaRef ds:uri="http://purl.org/dc/elements/1.1/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terms/"/>
    <ds:schemaRef ds:uri="b75e778f-26c2-4e9c-b952-e237c22fe87a"/>
    <ds:schemaRef ds:uri="http://schemas.microsoft.com/office/2006/metadata/properties"/>
    <ds:schemaRef ds:uri="http://www.w3.org/XML/1998/namespace"/>
  </ds:schemaRefs>
</ds:datastoreItem>
</file>

<file path=customXml/itemProps2.xml><?xml version="1.0" encoding="utf-8"?>
<ds:datastoreItem xmlns:ds="http://schemas.openxmlformats.org/officeDocument/2006/customXml" ds:itemID="{5A1E2833-4308-4203-B7DD-8BE6186066E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EF162BC-4C42-4B8C-BDA4-CB7AA2621377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3</vt:i4>
      </vt:variant>
    </vt:vector>
  </HeadingPairs>
  <TitlesOfParts>
    <vt:vector size="8" baseType="lpstr">
      <vt:lpstr>1. PPTO</vt:lpstr>
      <vt:lpstr>2. GG</vt:lpstr>
      <vt:lpstr>3. COVID</vt:lpstr>
      <vt:lpstr>4. APUS PART</vt:lpstr>
      <vt:lpstr>5. APUS SUBP</vt:lpstr>
      <vt:lpstr>'2. GG'!Print_Titles</vt:lpstr>
      <vt:lpstr>'4. APUS PART'!Print_Titles</vt:lpstr>
      <vt:lpstr>'5. APUS SUBP'!Print_Titles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Miguel Angel Carranza</dc:creator>
  <cp:keywords/>
  <dc:description/>
  <cp:lastModifiedBy>usuario</cp:lastModifiedBy>
  <cp:revision/>
  <cp:lastPrinted>2022-06-16T00:55:37Z</cp:lastPrinted>
  <dcterms:created xsi:type="dcterms:W3CDTF">2014-10-02T21:12:53Z</dcterms:created>
  <dcterms:modified xsi:type="dcterms:W3CDTF">2022-06-16T01:07:30Z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0x0101008A907B8D766860408DC97B5C1EAB1998</vt:lpwstr>
  </property>
</Properties>
</file>