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LLY\PLANILLAS DE METRADO\"/>
    </mc:Choice>
  </mc:AlternateContent>
  <xr:revisionPtr revIDLastSave="0" documentId="13_ncr:1_{33736555-B46B-47C9-82FC-B0AFEA568968}" xr6:coauthVersionLast="36" xr6:coauthVersionMax="36" xr10:uidLastSave="{00000000-0000-0000-0000-000000000000}"/>
  <bookViews>
    <workbookView xWindow="0" yWindow="0" windowWidth="20490" windowHeight="7545" xr2:uid="{57CB60B1-CB6D-4F0F-9327-0F8604EF7FE8}"/>
  </bookViews>
  <sheets>
    <sheet name="1.PPTO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'1.PPTO'!$A$1:$H$145</definedName>
    <definedName name="CD" hidden="1">[2]Cash2!$K$16:$K$36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Print_Area" localSheetId="0">'1.PPTO'!$B$1:$H$120</definedName>
    <definedName name="Print_Titles" localSheetId="0">'1.PPTO'!$1:$7</definedName>
    <definedName name="_xlnm.Print_Titles" localSheetId="0">'1.PPTO'!$1:$7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2" i="1" l="1"/>
  <c r="G120" i="1"/>
  <c r="G124" i="1" l="1"/>
  <c r="G9" i="1"/>
  <c r="G19" i="1"/>
  <c r="G23" i="1"/>
  <c r="G59" i="1"/>
  <c r="G69" i="1"/>
  <c r="G12" i="1"/>
  <c r="G44" i="1"/>
  <c r="G102" i="1"/>
  <c r="G68" i="1" l="1"/>
  <c r="G22" i="1"/>
  <c r="G132" i="1" l="1"/>
  <c r="G134" i="1" l="1"/>
  <c r="G135" i="1" s="1"/>
</calcChain>
</file>

<file path=xl/sharedStrings.xml><?xml version="1.0" encoding="utf-8"?>
<sst xmlns="http://schemas.openxmlformats.org/spreadsheetml/2006/main" count="369" uniqueCount="237">
  <si>
    <t>PROYECTO: "PAQUETE 4: SOLUCIONES INTEGRALES DE LOS RÍOS CASMA Y HUARMEY"</t>
  </si>
  <si>
    <t>CONSTRUCCION DE DEFENSAS RIBEREÑAS RIO GRANDE PARTE ALTA Y BAJA (TRAMO 3) - CASMA</t>
  </si>
  <si>
    <t>PRESUPUESTO</t>
  </si>
  <si>
    <t>ITEM</t>
  </si>
  <si>
    <t>DESCRIPCIÓN DE ACTIVIDADES</t>
  </si>
  <si>
    <t>MEDIDA</t>
  </si>
  <si>
    <t>Metrados Act.(21.06.2023)
REVISADO 04.07.2023</t>
  </si>
  <si>
    <t>P. UNITARIO
S/</t>
  </si>
  <si>
    <t>P. PARCIAL
S/</t>
  </si>
  <si>
    <t>B</t>
  </si>
  <si>
    <t>CONSTRUCCION DE DEFENSAS RIBEREÑAS</t>
  </si>
  <si>
    <t>100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</si>
  <si>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</si>
  <si>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</si>
  <si>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</si>
  <si>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</si>
  <si>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</si>
  <si>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</si>
  <si>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</si>
  <si>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200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</si>
  <si>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</si>
  <si>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</si>
  <si>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</si>
  <si>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</si>
  <si>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</si>
  <si>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 xml:space="preserve"> Km 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</si>
  <si>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</si>
  <si>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</si>
  <si>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</si>
  <si>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</si>
  <si>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</si>
  <si>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</si>
  <si>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</si>
  <si>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</si>
  <si>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 xml:space="preserve"> m3 </t>
  </si>
  <si>
    <t>207.A</t>
  </si>
  <si>
    <t>MANTENIMIENTO DE TRÁNSITO Y SEGURIDAD VIAL EN ACCESOS A LA OBRA Y ÁREAS AUXILIARES (Canteras, DME/DMO, Fuentes de agua)</t>
  </si>
  <si>
    <t>300</t>
  </si>
  <si>
    <t>OPERACIÓN Y EXPLOTACION DE MATERIAL</t>
  </si>
  <si>
    <t>304.C</t>
  </si>
  <si>
    <t>EXPLOTACION Y PREPARACION DE MATERIAL PARA AFIRMADO EN CORONA</t>
  </si>
  <si>
    <t>m3</t>
  </si>
  <si>
    <t>305.A</t>
  </si>
  <si>
    <t>PREPARACIÓN DE MATERIAL PROPIO</t>
  </si>
  <si>
    <t>400</t>
  </si>
  <si>
    <t>MOVIMIENTO DE TIERRAS</t>
  </si>
  <si>
    <t>B1</t>
  </si>
  <si>
    <t>CONSTRUCCIÓN DE DIQUE NUEVO</t>
  </si>
  <si>
    <t>401.A</t>
  </si>
  <si>
    <t xml:space="preserve">
DESBROCE Y LIMPIEZA</t>
  </si>
  <si>
    <t>ha</t>
  </si>
  <si>
    <t>402.B</t>
  </si>
  <si>
    <t>EXCAVACIÓN MASIVA EN MATERIAL SUELTO, CON EQUIPO</t>
  </si>
  <si>
    <t>402.C</t>
  </si>
  <si>
    <t>EXCAVACIÓN EN ROCA SUELTA CON EQUIPO</t>
  </si>
  <si>
    <t>402.D</t>
  </si>
  <si>
    <t>EXCAVACIÓN DE ROCA FIJA CON MARTILLO HIDRÁULICO</t>
  </si>
  <si>
    <t>402.E</t>
  </si>
  <si>
    <t>EXCAVACIÓN DE UÑA EN MATERIAL CON NIVEL FREÁTICO</t>
  </si>
  <si>
    <t>403.A</t>
  </si>
  <si>
    <t>CONFORMACIÓN Y COMPACTACIÓN DE DIQUE</t>
  </si>
  <si>
    <t>404.A</t>
  </si>
  <si>
    <t>ENROCADO Y ACOMODO PARA PROTECCIÓN DE TALUD TIPO 1</t>
  </si>
  <si>
    <t>404.B</t>
  </si>
  <si>
    <t>ENROCADO Y ACOMODO PARA PROTECCIÓN DE TALUD TIPO 2</t>
  </si>
  <si>
    <t>404.D</t>
  </si>
  <si>
    <t>ENROCADO Y ACOMODO EN UÑA ANTISOCAVANTE TIPO 1</t>
  </si>
  <si>
    <t>404.E</t>
  </si>
  <si>
    <t>ENROCADO Y ACOMODO EN UÑA ANTISOCAVANTE TIPO 2</t>
  </si>
  <si>
    <t>405.A</t>
  </si>
  <si>
    <t>DESCOLMATACIÓN DEL CAUCE</t>
  </si>
  <si>
    <t>406.A</t>
  </si>
  <si>
    <t>REFINE Y PERFILADO DE TALUD</t>
  </si>
  <si>
    <t>m2</t>
  </si>
  <si>
    <t>408.A</t>
  </si>
  <si>
    <t>ZANJA Y RELLENO PARA ANCLAJE DE GEOTEXTIL</t>
  </si>
  <si>
    <t>ml</t>
  </si>
  <si>
    <t>409.A</t>
  </si>
  <si>
    <t>GEOTEXTIL NO TEJIDO CLASE 1, INCLUYE INSTALACION</t>
  </si>
  <si>
    <t>409.B</t>
  </si>
  <si>
    <t>GEOTEXTIL NO TEJIDO CLASE 2, INCLUYE INSTALACION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</si>
  <si>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</si>
  <si>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</si>
  <si>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</si>
  <si>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</si>
  <si>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</si>
  <si>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</si>
  <si>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</si>
  <si>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</t>
  </si>
  <si>
    <t>416.A</t>
  </si>
  <si>
    <t>PERFILADO Y COMPACTACIÓN PARA FUNDACIÓN DE DIQUE</t>
  </si>
  <si>
    <t>B2</t>
  </si>
  <si>
    <t>REFUERZO EN DIQUES EXISTENTES</t>
  </si>
  <si>
    <t>EXCAVACION DE UÑA EN MATERIAL CON NIVEL FREATICO</t>
  </si>
  <si>
    <t xml:space="preserve">
CONFORMACIÓN Y COMPACTACIÓN DE DIQUE</t>
  </si>
  <si>
    <t>403.B</t>
  </si>
  <si>
    <t>RECRECIMIENTO Y CONFORMACION EN DIQUE EXISTENTE</t>
  </si>
  <si>
    <t>404.G</t>
  </si>
  <si>
    <t>ENROCADO Y ACOMODO DE ROCA EN TALUD DE DIQUE EXISTENTE</t>
  </si>
  <si>
    <t>404.H</t>
  </si>
  <si>
    <t>ENROCADO Y ACOMODO DE ROCA EN UÑA DE DIQUE EXISTENTE</t>
  </si>
  <si>
    <t>406.B</t>
  </si>
  <si>
    <t>PERFILADO DE TALUD EXISTENTE</t>
  </si>
  <si>
    <t>415.A</t>
  </si>
  <si>
    <t>GAVIÓN (INCLUYE INSTALACIÓN)</t>
  </si>
  <si>
    <t>416B</t>
  </si>
  <si>
    <t>PERFILADO Y COMPACTACION DE CORONA EN DIQUE EXISTENTE</t>
  </si>
  <si>
    <t xml:space="preserve">417.A </t>
  </si>
  <si>
    <t>RECUPERACION DE ROCA EN DIQUES EXISTENTES</t>
  </si>
  <si>
    <t>500</t>
  </si>
  <si>
    <t>TRANSPORTES DE MATERIAL</t>
  </si>
  <si>
    <t>501.A</t>
  </si>
  <si>
    <t>CARGUIO Y ACARREO DE MATERIAL PROPIO P/DIQUE D≤1km</t>
  </si>
  <si>
    <t xml:space="preserve"> m3-km </t>
  </si>
  <si>
    <t>501.D</t>
  </si>
  <si>
    <t>CARGUIO Y TRANSPORTE DE MATERIAL AFIRMADO D≤1KM</t>
  </si>
  <si>
    <t>502.A</t>
  </si>
  <si>
    <t>ACARREO DE MATERIAL PROPIO P/DIQUE D&gt;1km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</si>
  <si>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</si>
  <si>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</si>
  <si>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</si>
  <si>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</si>
  <si>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</si>
  <si>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</si>
  <si>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</si>
  <si>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</si>
  <si>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</si>
  <si>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SELECIONADA D &gt;1km</t>
  </si>
  <si>
    <t>600</t>
  </si>
  <si>
    <t>COMPONENTE DE INTERFERENCIAS</t>
  </si>
  <si>
    <t>C1</t>
  </si>
  <si>
    <t>OBRAS DE RIEGO</t>
  </si>
  <si>
    <t>402.A1</t>
  </si>
  <si>
    <t>EXCAVACIÓN EN MATERIAL SUELTO PARA ESTRUCTURAS, CON EQUIPO</t>
  </si>
  <si>
    <t>403.C</t>
  </si>
  <si>
    <t>CONFORMACIÓN Y COMPACTACIÓN PARA ESTRUCTURA</t>
  </si>
  <si>
    <t>404.F</t>
  </si>
  <si>
    <t>ENROCADO Y ACOMODO DE ROCA</t>
  </si>
  <si>
    <t>413.A1</t>
  </si>
  <si>
    <t>RELLENO CON MATERIAL PROPIO PARA ESTRUCTURAS</t>
  </si>
  <si>
    <t>609.A</t>
  </si>
  <si>
    <t>EMBOQUILLADO DE PIEDRA CON CONCRETO</t>
  </si>
  <si>
    <t>801.A</t>
  </si>
  <si>
    <t>CONCRETO PREMEZCLADO (f´c = 10 MPa) PARA SOLADO</t>
  </si>
  <si>
    <t>801.B</t>
  </si>
  <si>
    <t xml:space="preserve">CONCRETO CICLOPEO (f´c = 14 Mpa + 30% P.M.) </t>
  </si>
  <si>
    <t>801.B1</t>
  </si>
  <si>
    <t>CONCRETO (f'c = 14 Mpa)</t>
  </si>
  <si>
    <t>801.C</t>
  </si>
  <si>
    <t>CONCRETO PREMEZCLADO (f´c=21MPa)</t>
  </si>
  <si>
    <t>CONCRETO (f'c = 175kg/cm2)</t>
  </si>
  <si>
    <t>801.D</t>
  </si>
  <si>
    <t>CONCRETO (f'c = 28 MPa) EN MUROS Y ZAPATAS</t>
  </si>
  <si>
    <t>802.A</t>
  </si>
  <si>
    <t>ACERO DE REFUERZO P/ESTRUCTURAS (fý= 420 Mpa)</t>
  </si>
  <si>
    <t>kg</t>
  </si>
  <si>
    <t>803.A</t>
  </si>
  <si>
    <t>ENCOFRADO PLANO</t>
  </si>
  <si>
    <t>803.B</t>
  </si>
  <si>
    <t>ENCOFRADO CURVO</t>
  </si>
  <si>
    <t>805.A</t>
  </si>
  <si>
    <t>TUBERÍA HDPE 600 mm (SUMINISTRO E INSTALACIÓN)</t>
  </si>
  <si>
    <t>805.B</t>
  </si>
  <si>
    <t>TUBERÍA HDPE 750 mm (SUMINISTRO E INSTALACIÓN)</t>
  </si>
  <si>
    <t>805.D</t>
  </si>
  <si>
    <t>TUBERÍA HDPE 1000 mm (SUMINISTRO E INSTALACIÓN)</t>
  </si>
  <si>
    <t>806.A</t>
  </si>
  <si>
    <t>COMPUERTA TIPO ARMCO 0.60 m x 0.60 m (INCLUYE SUMINISTRO E INSTALACIÓN)</t>
  </si>
  <si>
    <t>806.B</t>
  </si>
  <si>
    <t>COMPUERTA TIPO ARMCO 0.75 m x 0.75 m (INCLUYE SUMINISTRO E INSTALACIÓN)</t>
  </si>
  <si>
    <t>806.C</t>
  </si>
  <si>
    <t>COMPUERTA TIPO ARMCO 1.00 m x 1.00 m (INCLUYE SUMINISTRO E INSTALACIÓN)</t>
  </si>
  <si>
    <t>806.E</t>
  </si>
  <si>
    <t>COMPUERTA ANTIRRETORNO TIPO CLAPETA Ø 1.00 m  (INCLUYE SUMINISTRO E INSTALACIÓN)</t>
  </si>
  <si>
    <t>806.F</t>
  </si>
  <si>
    <t>REJILLA METÁLICA 1.20 m X 1.50 m (INCLUYE SUMINISTRO E INSTALACIÓN)</t>
  </si>
  <si>
    <t>806.H</t>
  </si>
  <si>
    <t>REJILLA METÁLICA 1.35 m X 1.50 m (INCLUYE SUMINISTRO E INSTALACIÓN)</t>
  </si>
  <si>
    <t>806.I</t>
  </si>
  <si>
    <t>REJILLA METÁLICA 1.60 m X 1.50 m (INCLUYE SUMINISTRO E INSTALACIÓN)</t>
  </si>
  <si>
    <t>806.L</t>
  </si>
  <si>
    <t>BARANDA METALICA (INCLUYE SUMINISTRO E INSTALACION)</t>
  </si>
  <si>
    <t>807.A</t>
  </si>
  <si>
    <t>JUNTA DE ESTANQUEIDAD WATERSTOP</t>
  </si>
  <si>
    <t>808.C</t>
  </si>
  <si>
    <t>JUNTA DE DILATACION</t>
  </si>
  <si>
    <t>808.D</t>
  </si>
  <si>
    <t>JUNTA DE CONTRACCION</t>
  </si>
  <si>
    <t>810.A</t>
  </si>
  <si>
    <t>IMPERMEABILIZACIÓN DE PARÁMETROS ENTERRADOS CON PINTURA ASFÁLTICA</t>
  </si>
  <si>
    <t>IMPERMEABILIZACIÓN DE PARÁMETROS ENTERRADOS CON LÁMINA ASFÁLTICA</t>
  </si>
  <si>
    <t>C3</t>
  </si>
  <si>
    <t>OBRAS DE REDES</t>
  </si>
  <si>
    <t>604.A</t>
  </si>
  <si>
    <t>REUBICACIÓN DE POSTE DE ENERGÍA</t>
  </si>
  <si>
    <t>C4</t>
  </si>
  <si>
    <t>CRUCE VIAL</t>
  </si>
  <si>
    <t>DESBROCE Y LIMPIEZA</t>
  </si>
  <si>
    <t xml:space="preserve">ha </t>
  </si>
  <si>
    <t>EXCAVACION DE ROCA FIJA CON MARTILLO HIDRÁULICO</t>
  </si>
  <si>
    <t>ENROCADO Y ACOMODO DE ROCA PARA PROTECCIÓN DE TALUD TIPO 1</t>
  </si>
  <si>
    <t>ENROCADO Y ACOMODO DE ROCA EN UÑA ANTISOCAVANTE TIPO 1</t>
  </si>
  <si>
    <t xml:space="preserve"> m2 </t>
  </si>
  <si>
    <t>GEOTEXTIL NO TEJIDO CLASE 2, INCLUYE INSTALACIÓN</t>
  </si>
  <si>
    <t>420.A</t>
  </si>
  <si>
    <t>RELLENO COMPACTADO</t>
  </si>
  <si>
    <t>414.B</t>
  </si>
  <si>
    <t>GEOCELDA HORMIGONADA</t>
  </si>
  <si>
    <t>814.A</t>
  </si>
  <si>
    <t>JUNTA DE DILATACION EN LOSA</t>
  </si>
  <si>
    <t>814.B</t>
  </si>
  <si>
    <t>JUNTA DE CONTRACCION EN LOSA</t>
  </si>
  <si>
    <t>C5</t>
  </si>
  <si>
    <t>OBRAS DE CONCRETO EXISTENTE</t>
  </si>
  <si>
    <t>612.A</t>
  </si>
  <si>
    <t xml:space="preserve">    DEMOLICIÓN DE OBRA DE CONCRETO EXISTENTE</t>
  </si>
  <si>
    <t>OBRAS COMPLEMENTARIAS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</si>
  <si>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</si>
  <si>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</si>
  <si>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</si>
  <si>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</si>
  <si>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</si>
  <si>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</si>
  <si>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</si>
  <si>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</si>
  <si>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</si>
  <si>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</si>
  <si>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</si>
  <si>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</si>
  <si>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</si>
  <si>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</si>
  <si>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</si>
  <si>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SUBTOTAL</t>
  </si>
  <si>
    <t>GASTOS GENERALES</t>
  </si>
  <si>
    <t>UTILIDAD</t>
  </si>
  <si>
    <t>TOTAL</t>
  </si>
  <si>
    <t>NOTAS: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</si>
</sst>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,###,###,##0.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 Black"/>
      <family val="2"/>
    </font>
    <font>
      <b/>
      <sz val="9"/>
      <color rgb="FFFFFFFF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8"/>
      <color rgb="FFFF000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8"/>
      <color rgb="FF0000FF"/>
      <name val="Arial"/>
      <family val="2"/>
    </font>
    <font>
      <sz val="8"/>
      <color rgb="FF080000"/>
      <name val="Arial"/>
      <family val="2"/>
    </font>
    <font>
      <sz val="8"/>
      <color rgb="FFFF8000"/>
      <name val="Arial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>
      <alignment vertical="top"/>
    </xf>
    <xf numFmtId="0" fontId="4" fillId="0" borderId="0"/>
    <xf numFmtId="43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1" applyFont="1" applyAlignment="1">
      <alignment vertical="top" readingOrder="1"/>
    </xf>
    <xf numFmtId="0" fontId="3" fillId="0" borderId="0" xfId="1" applyFont="1" applyAlignment="1">
      <alignment horizontal="center" vertical="top" readingOrder="1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4" fillId="0" borderId="0" xfId="0" applyFont="1" applyFill="1"/>
    <xf numFmtId="0" fontId="4" fillId="0" borderId="0" xfId="0" applyFont="1"/>
    <xf numFmtId="49" fontId="7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3" fontId="7" fillId="2" borderId="2" xfId="3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43" fontId="9" fillId="3" borderId="4" xfId="3" applyFont="1" applyFill="1" applyBorder="1"/>
    <xf numFmtId="43" fontId="9" fillId="3" borderId="5" xfId="3" applyFont="1" applyFill="1" applyBorder="1"/>
    <xf numFmtId="0" fontId="1" fillId="0" borderId="0" xfId="4"/>
    <xf numFmtId="164" fontId="10" fillId="0" borderId="0" xfId="4" applyNumberFormat="1" applyFont="1"/>
    <xf numFmtId="49" fontId="11" fillId="4" borderId="6" xfId="0" applyNumberFormat="1" applyFont="1" applyFill="1" applyBorder="1" applyAlignment="1">
      <alignment horizontal="right" vertical="center"/>
    </xf>
    <xf numFmtId="0" fontId="11" fillId="4" borderId="7" xfId="0" applyFont="1" applyFill="1" applyBorder="1" applyAlignment="1">
      <alignment vertical="center"/>
    </xf>
    <xf numFmtId="0" fontId="11" fillId="4" borderId="7" xfId="0" applyFont="1" applyFill="1" applyBorder="1" applyAlignment="1">
      <alignment horizontal="center" vertical="center"/>
    </xf>
    <xf numFmtId="43" fontId="11" fillId="4" borderId="7" xfId="3" applyFont="1" applyFill="1" applyBorder="1"/>
    <xf numFmtId="43" fontId="11" fillId="4" borderId="8" xfId="3" applyFont="1" applyFill="1" applyBorder="1"/>
    <xf numFmtId="164" fontId="13" fillId="0" borderId="0" xfId="4" applyNumberFormat="1" applyFont="1"/>
    <xf numFmtId="49" fontId="11" fillId="0" borderId="9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43" fontId="11" fillId="0" borderId="10" xfId="3" applyFont="1" applyBorder="1"/>
    <xf numFmtId="43" fontId="11" fillId="0" borderId="11" xfId="3" applyFont="1" applyBorder="1"/>
    <xf numFmtId="49" fontId="14" fillId="0" borderId="0" xfId="4" applyNumberFormat="1" applyFont="1"/>
    <xf numFmtId="164" fontId="14" fillId="0" borderId="0" xfId="4" applyNumberFormat="1" applyFont="1"/>
    <xf numFmtId="4" fontId="0" fillId="0" borderId="0" xfId="0" applyNumberFormat="1"/>
    <xf numFmtId="49" fontId="11" fillId="4" borderId="9" xfId="0" applyNumberFormat="1" applyFont="1" applyFill="1" applyBorder="1" applyAlignment="1">
      <alignment horizontal="right" vertical="center"/>
    </xf>
    <xf numFmtId="0" fontId="11" fillId="4" borderId="10" xfId="0" applyFont="1" applyFill="1" applyBorder="1" applyAlignment="1">
      <alignment vertical="center"/>
    </xf>
    <xf numFmtId="0" fontId="11" fillId="4" borderId="10" xfId="0" applyFont="1" applyFill="1" applyBorder="1" applyAlignment="1">
      <alignment horizontal="center" vertical="center"/>
    </xf>
    <xf numFmtId="43" fontId="11" fillId="4" borderId="10" xfId="3" applyFont="1" applyFill="1" applyBorder="1"/>
    <xf numFmtId="43" fontId="11" fillId="4" borderId="11" xfId="3" applyFont="1" applyFill="1" applyBorder="1"/>
    <xf numFmtId="43" fontId="11" fillId="0" borderId="10" xfId="3" applyFont="1" applyFill="1" applyBorder="1"/>
    <xf numFmtId="0" fontId="11" fillId="0" borderId="10" xfId="0" applyFont="1" applyBorder="1" applyAlignment="1">
      <alignment vertical="center" wrapText="1"/>
    </xf>
    <xf numFmtId="43" fontId="11" fillId="0" borderId="10" xfId="3" applyFont="1" applyBorder="1" applyAlignment="1">
      <alignment vertical="center"/>
    </xf>
    <xf numFmtId="43" fontId="11" fillId="0" borderId="11" xfId="3" applyFont="1" applyBorder="1" applyAlignment="1">
      <alignment vertical="center"/>
    </xf>
    <xf numFmtId="0" fontId="0" fillId="0" borderId="0" xfId="0" applyFill="1"/>
    <xf numFmtId="49" fontId="11" fillId="4" borderId="12" xfId="0" applyNumberFormat="1" applyFont="1" applyFill="1" applyBorder="1" applyAlignment="1">
      <alignment horizontal="right" vertical="center"/>
    </xf>
    <xf numFmtId="0" fontId="11" fillId="4" borderId="13" xfId="0" applyFont="1" applyFill="1" applyBorder="1" applyAlignment="1">
      <alignment vertical="center"/>
    </xf>
    <xf numFmtId="0" fontId="11" fillId="4" borderId="13" xfId="0" applyFont="1" applyFill="1" applyBorder="1" applyAlignment="1">
      <alignment horizontal="center" vertical="center"/>
    </xf>
    <xf numFmtId="43" fontId="11" fillId="4" borderId="13" xfId="3" applyFont="1" applyFill="1" applyBorder="1"/>
    <xf numFmtId="43" fontId="11" fillId="4" borderId="14" xfId="3" applyFont="1" applyFill="1" applyBorder="1"/>
    <xf numFmtId="49" fontId="11" fillId="5" borderId="3" xfId="0" applyNumberFormat="1" applyFont="1" applyFill="1" applyBorder="1" applyAlignment="1">
      <alignment horizontal="right" vertical="center"/>
    </xf>
    <xf numFmtId="0" fontId="11" fillId="5" borderId="4" xfId="0" applyFont="1" applyFill="1" applyBorder="1" applyAlignment="1">
      <alignment vertical="center"/>
    </xf>
    <xf numFmtId="0" fontId="11" fillId="5" borderId="4" xfId="0" applyFont="1" applyFill="1" applyBorder="1" applyAlignment="1">
      <alignment horizontal="center" vertical="center"/>
    </xf>
    <xf numFmtId="43" fontId="11" fillId="5" borderId="4" xfId="3" applyFont="1" applyFill="1" applyBorder="1"/>
    <xf numFmtId="43" fontId="11" fillId="5" borderId="5" xfId="3" applyFont="1" applyFill="1" applyBorder="1"/>
    <xf numFmtId="164" fontId="15" fillId="0" borderId="0" xfId="4" applyNumberFormat="1" applyFont="1"/>
    <xf numFmtId="49" fontId="11" fillId="0" borderId="6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center" vertical="center"/>
    </xf>
    <xf numFmtId="43" fontId="11" fillId="0" borderId="7" xfId="3" applyFont="1" applyBorder="1"/>
    <xf numFmtId="43" fontId="11" fillId="0" borderId="8" xfId="3" applyFont="1" applyBorder="1"/>
    <xf numFmtId="0" fontId="11" fillId="0" borderId="10" xfId="0" applyFont="1" applyBorder="1" applyAlignment="1">
      <alignment horizontal="left" vertical="center" indent="1"/>
    </xf>
    <xf numFmtId="49" fontId="11" fillId="0" borderId="9" xfId="0" applyNumberFormat="1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left" vertical="center" indent="1"/>
    </xf>
    <xf numFmtId="0" fontId="11" fillId="0" borderId="10" xfId="0" applyFont="1" applyFill="1" applyBorder="1" applyAlignment="1">
      <alignment horizontal="center" vertical="center"/>
    </xf>
    <xf numFmtId="43" fontId="11" fillId="0" borderId="11" xfId="3" applyFont="1" applyFill="1" applyBorder="1"/>
    <xf numFmtId="0" fontId="11" fillId="0" borderId="10" xfId="0" applyFont="1" applyBorder="1" applyAlignment="1">
      <alignment horizontal="left" vertical="center" wrapText="1" indent="1"/>
    </xf>
    <xf numFmtId="49" fontId="11" fillId="6" borderId="15" xfId="0" applyNumberFormat="1" applyFont="1" applyFill="1" applyBorder="1" applyAlignment="1">
      <alignment horizontal="right" vertical="center"/>
    </xf>
    <xf numFmtId="0" fontId="11" fillId="6" borderId="16" xfId="0" applyFont="1" applyFill="1" applyBorder="1" applyAlignment="1">
      <alignment horizontal="center" vertical="center"/>
    </xf>
    <xf numFmtId="43" fontId="11" fillId="6" borderId="16" xfId="3" applyFont="1" applyFill="1" applyBorder="1"/>
    <xf numFmtId="43" fontId="11" fillId="6" borderId="17" xfId="3" applyFont="1" applyFill="1" applyBorder="1"/>
    <xf numFmtId="49" fontId="11" fillId="6" borderId="9" xfId="0" applyNumberFormat="1" applyFont="1" applyFill="1" applyBorder="1" applyAlignment="1">
      <alignment horizontal="right" vertical="center"/>
    </xf>
    <xf numFmtId="0" fontId="11" fillId="6" borderId="10" xfId="0" applyFont="1" applyFill="1" applyBorder="1" applyAlignment="1">
      <alignment vertical="center"/>
    </xf>
    <xf numFmtId="0" fontId="11" fillId="6" borderId="10" xfId="0" applyFont="1" applyFill="1" applyBorder="1" applyAlignment="1">
      <alignment horizontal="center" vertical="center"/>
    </xf>
    <xf numFmtId="43" fontId="11" fillId="6" borderId="10" xfId="3" applyFont="1" applyFill="1" applyBorder="1"/>
    <xf numFmtId="43" fontId="11" fillId="6" borderId="11" xfId="3" applyFont="1" applyFill="1" applyBorder="1"/>
    <xf numFmtId="0" fontId="11" fillId="0" borderId="1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43" fontId="11" fillId="0" borderId="7" xfId="3" applyFont="1" applyFill="1" applyBorder="1"/>
    <xf numFmtId="0" fontId="0" fillId="0" borderId="0" xfId="0" applyAlignment="1">
      <alignment wrapText="1"/>
    </xf>
    <xf numFmtId="0" fontId="11" fillId="6" borderId="10" xfId="0" applyFont="1" applyFill="1" applyBorder="1" applyAlignment="1">
      <alignment vertical="center" wrapText="1"/>
    </xf>
    <xf numFmtId="43" fontId="11" fillId="6" borderId="10" xfId="3" applyFont="1" applyFill="1" applyBorder="1" applyAlignment="1">
      <alignment vertical="center"/>
    </xf>
    <xf numFmtId="43" fontId="11" fillId="6" borderId="11" xfId="3" applyFont="1" applyFill="1" applyBorder="1" applyAlignment="1">
      <alignment vertical="center"/>
    </xf>
    <xf numFmtId="49" fontId="11" fillId="6" borderId="12" xfId="0" applyNumberFormat="1" applyFont="1" applyFill="1" applyBorder="1" applyAlignment="1">
      <alignment horizontal="right" vertical="center"/>
    </xf>
    <xf numFmtId="0" fontId="11" fillId="6" borderId="13" xfId="0" applyFont="1" applyFill="1" applyBorder="1" applyAlignment="1">
      <alignment vertical="center" wrapText="1"/>
    </xf>
    <xf numFmtId="0" fontId="11" fillId="6" borderId="13" xfId="0" applyFont="1" applyFill="1" applyBorder="1" applyAlignment="1">
      <alignment horizontal="center" vertical="center"/>
    </xf>
    <xf numFmtId="43" fontId="11" fillId="6" borderId="13" xfId="3" applyFont="1" applyFill="1" applyBorder="1" applyAlignment="1">
      <alignment vertical="center"/>
    </xf>
    <xf numFmtId="43" fontId="11" fillId="6" borderId="14" xfId="3" applyFont="1" applyFill="1" applyBorder="1" applyAlignment="1">
      <alignment vertical="center"/>
    </xf>
    <xf numFmtId="49" fontId="12" fillId="5" borderId="3" xfId="0" applyNumberFormat="1" applyFont="1" applyFill="1" applyBorder="1" applyAlignment="1">
      <alignment horizontal="right" vertical="center"/>
    </xf>
    <xf numFmtId="0" fontId="12" fillId="5" borderId="4" xfId="0" applyFont="1" applyFill="1" applyBorder="1" applyAlignment="1">
      <alignment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0" fillId="0" borderId="20" xfId="0" applyFill="1" applyBorder="1"/>
    <xf numFmtId="49" fontId="11" fillId="0" borderId="12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43" fontId="11" fillId="0" borderId="13" xfId="3" applyFont="1" applyBorder="1"/>
    <xf numFmtId="43" fontId="11" fillId="0" borderId="14" xfId="3" applyFont="1" applyBorder="1"/>
    <xf numFmtId="0" fontId="11" fillId="6" borderId="16" xfId="0" applyFont="1" applyFill="1" applyBorder="1" applyAlignment="1">
      <alignment vertical="center"/>
    </xf>
    <xf numFmtId="0" fontId="11" fillId="6" borderId="7" xfId="0" applyFont="1" applyFill="1" applyBorder="1" applyAlignment="1">
      <alignment horizontal="center" vertical="center"/>
    </xf>
    <xf numFmtId="43" fontId="11" fillId="6" borderId="8" xfId="3" applyFont="1" applyFill="1" applyBorder="1"/>
    <xf numFmtId="49" fontId="11" fillId="6" borderId="21" xfId="0" applyNumberFormat="1" applyFont="1" applyFill="1" applyBorder="1" applyAlignment="1">
      <alignment horizontal="right" vertical="center"/>
    </xf>
    <xf numFmtId="0" fontId="11" fillId="6" borderId="18" xfId="0" applyFont="1" applyFill="1" applyBorder="1" applyAlignment="1">
      <alignment vertical="center"/>
    </xf>
    <xf numFmtId="43" fontId="11" fillId="6" borderId="18" xfId="3" applyFont="1" applyFill="1" applyBorder="1"/>
    <xf numFmtId="0" fontId="4" fillId="0" borderId="0" xfId="0" applyFont="1" applyFill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11" fillId="6" borderId="6" xfId="0" applyNumberFormat="1" applyFont="1" applyFill="1" applyBorder="1" applyAlignment="1">
      <alignment horizontal="right" vertical="center"/>
    </xf>
    <xf numFmtId="0" fontId="11" fillId="6" borderId="7" xfId="0" applyFont="1" applyFill="1" applyBorder="1" applyAlignment="1">
      <alignment vertical="center"/>
    </xf>
    <xf numFmtId="43" fontId="11" fillId="6" borderId="7" xfId="3" applyFont="1" applyFill="1" applyBorder="1"/>
    <xf numFmtId="49" fontId="16" fillId="7" borderId="22" xfId="0" applyNumberFormat="1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8" fillId="7" borderId="24" xfId="0" applyFont="1" applyFill="1" applyBorder="1" applyAlignment="1">
      <alignment vertical="center" wrapText="1"/>
    </xf>
    <xf numFmtId="0" fontId="18" fillId="7" borderId="25" xfId="0" applyFont="1" applyFill="1" applyBorder="1" applyAlignment="1">
      <alignment vertical="center" wrapText="1"/>
    </xf>
    <xf numFmtId="4" fontId="18" fillId="7" borderId="26" xfId="0" applyNumberFormat="1" applyFont="1" applyFill="1" applyBorder="1" applyAlignment="1">
      <alignment vertical="center" wrapText="1"/>
    </xf>
    <xf numFmtId="4" fontId="16" fillId="7" borderId="27" xfId="0" applyNumberFormat="1" applyFont="1" applyFill="1" applyBorder="1" applyAlignment="1">
      <alignment vertical="center" wrapText="1"/>
    </xf>
    <xf numFmtId="49" fontId="19" fillId="0" borderId="28" xfId="0" applyNumberFormat="1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4" fontId="19" fillId="0" borderId="29" xfId="0" applyNumberFormat="1" applyFont="1" applyBorder="1" applyAlignment="1">
      <alignment horizontal="right" vertical="center" wrapText="1"/>
    </xf>
    <xf numFmtId="10" fontId="19" fillId="0" borderId="30" xfId="5" applyNumberFormat="1" applyFont="1" applyBorder="1" applyAlignment="1">
      <alignment horizontal="right" vertical="center" wrapText="1"/>
    </xf>
    <xf numFmtId="4" fontId="16" fillId="0" borderId="31" xfId="0" applyNumberFormat="1" applyFont="1" applyBorder="1" applyAlignment="1">
      <alignment horizontal="right" vertical="center" wrapText="1"/>
    </xf>
    <xf numFmtId="49" fontId="19" fillId="0" borderId="32" xfId="0" applyNumberFormat="1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9" fillId="0" borderId="33" xfId="0" applyFont="1" applyBorder="1" applyAlignment="1">
      <alignment horizontal="center" vertical="center" wrapText="1"/>
    </xf>
    <xf numFmtId="4" fontId="19" fillId="0" borderId="33" xfId="0" applyNumberFormat="1" applyFont="1" applyBorder="1" applyAlignment="1">
      <alignment horizontal="right" vertical="center" wrapText="1"/>
    </xf>
    <xf numFmtId="10" fontId="19" fillId="0" borderId="34" xfId="5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20" fillId="0" borderId="0" xfId="0" applyNumberFormat="1" applyFont="1"/>
    <xf numFmtId="43" fontId="12" fillId="0" borderId="0" xfId="3" applyFont="1" applyFill="1" applyBorder="1" applyAlignment="1">
      <alignment wrapText="1"/>
    </xf>
    <xf numFmtId="0" fontId="0" fillId="0" borderId="0" xfId="0" applyFill="1" applyAlignment="1">
      <alignment wrapText="1"/>
    </xf>
    <xf numFmtId="43" fontId="12" fillId="0" borderId="0" xfId="3" applyFont="1" applyBorder="1" applyAlignment="1">
      <alignment wrapText="1"/>
    </xf>
    <xf numFmtId="49" fontId="12" fillId="0" borderId="0" xfId="3" applyNumberFormat="1" applyFont="1" applyFill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wrapText="1"/>
    </xf>
    <xf numFmtId="49" fontId="11" fillId="8" borderId="15" xfId="0" applyNumberFormat="1" applyFont="1" applyFill="1" applyBorder="1" applyAlignment="1">
      <alignment horizontal="right" vertical="center"/>
    </xf>
    <xf numFmtId="0" fontId="11" fillId="8" borderId="16" xfId="0" applyFont="1" applyFill="1" applyBorder="1" applyAlignment="1">
      <alignment horizontal="left" vertical="center" indent="1"/>
    </xf>
    <xf numFmtId="0" fontId="11" fillId="8" borderId="16" xfId="0" applyFont="1" applyFill="1" applyBorder="1" applyAlignment="1">
      <alignment horizontal="center" vertical="center"/>
    </xf>
    <xf numFmtId="43" fontId="11" fillId="8" borderId="16" xfId="3" applyFont="1" applyFill="1" applyBorder="1"/>
    <xf numFmtId="43" fontId="11" fillId="8" borderId="17" xfId="3" applyFont="1" applyFill="1" applyBorder="1"/>
    <xf numFmtId="49" fontId="11" fillId="8" borderId="9" xfId="0" applyNumberFormat="1" applyFont="1" applyFill="1" applyBorder="1" applyAlignment="1">
      <alignment horizontal="right" vertical="center"/>
    </xf>
    <xf numFmtId="0" fontId="11" fillId="8" borderId="10" xfId="0" applyFont="1" applyFill="1" applyBorder="1" applyAlignment="1">
      <alignment vertical="center"/>
    </xf>
    <xf numFmtId="0" fontId="11" fillId="8" borderId="10" xfId="0" applyFont="1" applyFill="1" applyBorder="1" applyAlignment="1">
      <alignment horizontal="center" vertical="center"/>
    </xf>
    <xf numFmtId="43" fontId="11" fillId="8" borderId="10" xfId="3" applyFont="1" applyFill="1" applyBorder="1"/>
    <xf numFmtId="43" fontId="11" fillId="8" borderId="11" xfId="3" applyFont="1" applyFill="1" applyBorder="1"/>
    <xf numFmtId="49" fontId="12" fillId="8" borderId="9" xfId="0" applyNumberFormat="1" applyFont="1" applyFill="1" applyBorder="1" applyAlignment="1">
      <alignment horizontal="right" vertical="center"/>
    </xf>
    <xf numFmtId="0" fontId="12" fillId="8" borderId="10" xfId="0" applyFont="1" applyFill="1" applyBorder="1" applyAlignment="1">
      <alignment vertical="center"/>
    </xf>
    <xf numFmtId="0" fontId="12" fillId="8" borderId="10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vertical="center" wrapText="1"/>
    </xf>
    <xf numFmtId="43" fontId="11" fillId="8" borderId="13" xfId="3" applyFont="1" applyFill="1" applyBorder="1" applyAlignment="1">
      <alignment vertical="center"/>
    </xf>
    <xf numFmtId="43" fontId="11" fillId="8" borderId="14" xfId="3" applyFont="1" applyFill="1" applyBorder="1" applyAlignment="1">
      <alignment vertical="center"/>
    </xf>
    <xf numFmtId="49" fontId="12" fillId="8" borderId="6" xfId="0" applyNumberFormat="1" applyFont="1" applyFill="1" applyBorder="1" applyAlignment="1">
      <alignment horizontal="right" vertical="center"/>
    </xf>
    <xf numFmtId="0" fontId="12" fillId="8" borderId="7" xfId="0" applyFont="1" applyFill="1" applyBorder="1" applyAlignment="1">
      <alignment vertical="center" wrapText="1"/>
    </xf>
    <xf numFmtId="0" fontId="12" fillId="8" borderId="7" xfId="0" applyFont="1" applyFill="1" applyBorder="1" applyAlignment="1">
      <alignment horizontal="center" vertical="center"/>
    </xf>
    <xf numFmtId="49" fontId="12" fillId="8" borderId="15" xfId="0" applyNumberFormat="1" applyFont="1" applyFill="1" applyBorder="1" applyAlignment="1">
      <alignment horizontal="right" vertical="center"/>
    </xf>
    <xf numFmtId="0" fontId="12" fillId="8" borderId="16" xfId="0" applyFont="1" applyFill="1" applyBorder="1" applyAlignment="1">
      <alignment vertical="center"/>
    </xf>
    <xf numFmtId="0" fontId="12" fillId="8" borderId="16" xfId="0" applyFont="1" applyFill="1" applyBorder="1" applyAlignment="1">
      <alignment horizontal="center" vertical="center"/>
    </xf>
    <xf numFmtId="43" fontId="11" fillId="8" borderId="10" xfId="3" applyFont="1" applyFill="1" applyBorder="1" applyAlignment="1">
      <alignment vertical="center"/>
    </xf>
    <xf numFmtId="43" fontId="11" fillId="8" borderId="11" xfId="3" applyFont="1" applyFill="1" applyBorder="1" applyAlignment="1">
      <alignment vertical="center"/>
    </xf>
    <xf numFmtId="49" fontId="12" fillId="0" borderId="0" xfId="3" applyNumberFormat="1" applyFont="1" applyFill="1" applyBorder="1" applyAlignment="1">
      <alignment horizontal="center" wrapText="1"/>
    </xf>
    <xf numFmtId="0" fontId="3" fillId="0" borderId="0" xfId="1" applyFont="1" applyAlignment="1">
      <alignment horizontal="center" vertical="top" readingOrder="1"/>
    </xf>
    <xf numFmtId="43" fontId="12" fillId="0" borderId="0" xfId="3" applyFont="1" applyFill="1" applyBorder="1" applyAlignment="1">
      <alignment horizontal="left" wrapText="1"/>
    </xf>
  </cellXfs>
  <cellStyles count="6">
    <cellStyle name="Millares 16 3" xfId="3" xr:uid="{DCFD6C88-E12F-40A8-8252-89086004E30F}"/>
    <cellStyle name="Normal" xfId="0" builtinId="0"/>
    <cellStyle name="Normal 158 2" xfId="1" xr:uid="{593F7A41-FA89-4F6E-93D5-110CB1985CC8}"/>
    <cellStyle name="Normal 2 3" xfId="2" xr:uid="{5FA939A1-3E47-4197-BD32-72B5369E8205}"/>
    <cellStyle name="Normal 7" xfId="4" xr:uid="{90C2BC41-F9DC-4564-8373-9E8B5C2078DA}"/>
    <cellStyle name="Porcentaje 10" xfId="5" xr:uid="{8A2D78DD-3B70-47F6-9EF1-CE1E24A9E7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220015</xdr:colOff>
      <xdr:row>0</xdr:row>
      <xdr:rowOff>117565</xdr:rowOff>
    </xdr:from>
    <xdr:to>
      <xdr:col>1</xdr:col>
      <xdr:colOff>649494</xdr:colOff>
      <xdr:row>3</xdr:row>
      <xdr:rowOff>7324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D42F51CE-AB7C-43CE-B3ED-1D26CB4423F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15" y="117565"/>
          <a:ext cx="781904" cy="3755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0</xdr:row>
      <xdr:rowOff>135282</xdr:rowOff>
    </xdr:from>
    <xdr:to>
      <xdr:col>9</xdr:col>
      <xdr:colOff>149638</xdr:colOff>
      <xdr:row>3</xdr:row>
      <xdr:rowOff>29995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E8FC1C-51DB-4E6A-9BEF-C1B2E58BBF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10853663" y="135282"/>
          <a:ext cx="912199" cy="380488"/>
        </a:xfrm>
        <a:prstGeom prst="rect">
          <a:avLst/>
        </a:prstGeom>
      </xdr:spPr>
    </xdr:pic>
    <xdr:clientData/>
  </xdr:twoCellAnchor>
  <xdr:oneCellAnchor>
    <xdr:from>
      <xdr:col>5</xdr:col>
      <xdr:colOff>1071488</xdr:colOff>
      <xdr:row>0</xdr:row>
      <xdr:rowOff>135282</xdr:rowOff>
    </xdr:from>
    <xdr:ext cx="928074" cy="380488"/>
    <xdr:pic>
      <xdr:nvPicPr>
        <xdr:cNvPr id="4" name="Imagen 3">
          <a:extLst>
            <a:ext uri="{FF2B5EF4-FFF2-40B4-BE49-F238E27FC236}">
              <a16:creationId xmlns:a16="http://schemas.microsoft.com/office/drawing/2014/main" id="{1CC83B0F-19AE-48D1-B821-DB10C8F228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7786613" y="135282"/>
          <a:ext cx="928074" cy="38048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7C8FB-CC71-4950-8625-9455C4116075}">
  <sheetPr>
    <tabColor theme="4"/>
    <pageSetUpPr fitToPage="1"/>
  </sheetPr>
  <dimension ref="A2:N153"/>
  <sheetViews>
    <sheetView showGridLines="0" tabSelected="1" view="pageBreakPreview" zoomScale="85" zoomScaleNormal="100" zoomScaleSheetLayoutView="85" workbookViewId="0">
      <pane xSplit="8" ySplit="7" topLeftCell="I8" activePane="bottomRight" state="frozen"/>
      <selection pane="topRight" activeCell="H1" sqref="H1"/>
      <selection pane="bottomLeft" activeCell="A8" sqref="A8"/>
      <selection pane="bottomRight" activeCell="G6" sqref="G6"/>
    </sheetView>
  </sheetViews>
  <sheetFormatPr baseColWidth="10" defaultColWidth="11.42578125" defaultRowHeight="12.75" x14ac:dyDescent="0.2"/>
  <cols>
    <col min="1" max="1" width="5.28515625" customWidth="1"/>
    <col min="2" max="2" width="10.42578125" style="123" customWidth="1"/>
    <col min="3" max="3" width="61.28515625" customWidth="1"/>
    <col min="4" max="4" width="9.7109375" style="124" customWidth="1"/>
    <col min="5" max="5" width="16.140625" customWidth="1"/>
    <col min="6" max="6" width="13.85546875" style="30" customWidth="1"/>
    <col min="7" max="7" width="13.7109375" style="30" bestFit="1" customWidth="1"/>
    <col min="8" max="8" width="2.28515625" customWidth="1"/>
  </cols>
  <sheetData>
    <row r="2" spans="2:14" x14ac:dyDescent="0.2">
      <c r="B2" s="159" t="s">
        <v>0</v>
      </c>
      <c r="C2" s="159"/>
      <c r="D2" s="159"/>
      <c r="E2" s="159"/>
      <c r="F2" s="159"/>
      <c r="G2" s="1"/>
      <c r="H2" s="1"/>
    </row>
    <row r="3" spans="2:14" x14ac:dyDescent="0.2">
      <c r="B3" s="159" t="s">
        <v>1</v>
      </c>
      <c r="C3" s="159"/>
      <c r="D3" s="159"/>
      <c r="E3" s="159"/>
      <c r="F3" s="159"/>
      <c r="G3" s="1"/>
      <c r="H3" s="1"/>
    </row>
    <row r="4" spans="2:14" x14ac:dyDescent="0.2">
      <c r="B4" s="2"/>
      <c r="C4" s="2"/>
      <c r="D4" s="2"/>
      <c r="E4" s="2"/>
      <c r="F4" s="2"/>
      <c r="G4" s="2"/>
    </row>
    <row r="5" spans="2:14" ht="24.75" x14ac:dyDescent="0.2">
      <c r="B5" s="3" t="s">
        <v>2</v>
      </c>
      <c r="D5" s="4"/>
      <c r="E5" s="4"/>
      <c r="F5" s="4"/>
      <c r="G5" s="5"/>
    </row>
    <row r="6" spans="2:14" ht="13.5" thickBot="1" x14ac:dyDescent="0.25">
      <c r="B6"/>
      <c r="D6"/>
      <c r="E6" s="6"/>
      <c r="F6" s="6"/>
      <c r="G6" s="6"/>
    </row>
    <row r="7" spans="2:14" ht="48.75" thickBot="1" x14ac:dyDescent="0.25">
      <c r="B7" s="7" t="s">
        <v>3</v>
      </c>
      <c r="C7" s="8" t="s">
        <v>4</v>
      </c>
      <c r="D7" s="8" t="s">
        <v>5</v>
      </c>
      <c r="E7" s="9" t="s">
        <v>6</v>
      </c>
      <c r="F7" s="9" t="s">
        <v>7</v>
      </c>
      <c r="G7" s="9" t="s">
        <v>8</v>
      </c>
    </row>
    <row r="8" spans="2:14" ht="15.75" customHeight="1" thickBot="1" x14ac:dyDescent="0.3">
      <c r="B8" s="10" t="s">
        <v>9</v>
      </c>
      <c r="C8" s="11" t="s">
        <v>10</v>
      </c>
      <c r="D8" s="12"/>
      <c r="E8" s="13"/>
      <c r="F8" s="13"/>
      <c r="G8" s="14"/>
      <c r="I8" s="15"/>
      <c r="J8" s="15"/>
      <c r="K8" s="15"/>
      <c r="L8" s="16"/>
    </row>
    <row r="9" spans="2:14" ht="15" x14ac:dyDescent="0.25">
      <c r="B9" s="17" t="s">
        <v>11</v>
      </c>
      <c r="C9" s="18" t="s">
        <v>12</v>
      </c>
      <c r="D9" s="19"/>
      <c r="E9" s="20"/>
      <c r="F9" s="20"/>
      <c r="G9" s="21">
        <f>SUM(G10:G11)</f>
        <v>0</v>
      </c>
      <c r="I9" s="15"/>
      <c r="J9" s="15"/>
      <c r="K9" s="15"/>
      <c r="L9" s="22"/>
    </row>
    <row r="10" spans="2:14" ht="15" x14ac:dyDescent="0.25">
      <c r="B10" s="23" t="s">
        <v>13</v>
      </c>
      <c r="C10" s="24" t="s">
        <v>14</v>
      </c>
      <c r="D10" s="25" t="s">
        <v>15</v>
      </c>
      <c r="E10" s="26">
        <v>1</v>
      </c>
      <c r="F10" s="26"/>
      <c r="G10" s="27"/>
      <c r="I10" s="28"/>
      <c r="J10" s="29"/>
      <c r="K10" s="29"/>
      <c r="L10" s="29"/>
      <c r="M10" s="30"/>
      <c r="N10" s="30"/>
    </row>
    <row r="11" spans="2:14" ht="15" x14ac:dyDescent="0.25">
      <c r="B11" s="23" t="s">
        <v>16</v>
      </c>
      <c r="C11" s="24" t="s">
        <v>17</v>
      </c>
      <c r="D11" s="25" t="s">
        <v>18</v>
      </c>
      <c r="E11" s="26">
        <v>1</v>
      </c>
      <c r="F11" s="26"/>
      <c r="G11" s="27"/>
      <c r="I11" s="28"/>
      <c r="J11" s="29"/>
      <c r="K11" s="29"/>
      <c r="L11" s="29"/>
      <c r="M11" s="30"/>
      <c r="N11" s="30"/>
    </row>
    <row r="12" spans="2:14" ht="15" x14ac:dyDescent="0.25">
      <c r="B12" s="31" t="s">
        <v>19</v>
      </c>
      <c r="C12" s="32" t="s">
        <v>20</v>
      </c>
      <c r="D12" s="33"/>
      <c r="E12" s="34"/>
      <c r="F12" s="34"/>
      <c r="G12" s="35">
        <f>SUM(G13:G18)</f>
        <v>0</v>
      </c>
      <c r="I12" s="15"/>
      <c r="J12" s="15"/>
      <c r="K12" s="15"/>
      <c r="L12" s="22"/>
      <c r="M12" s="30"/>
      <c r="N12" s="30"/>
    </row>
    <row r="13" spans="2:14" ht="15" x14ac:dyDescent="0.25">
      <c r="B13" s="23" t="s">
        <v>21</v>
      </c>
      <c r="C13" s="24" t="s">
        <v>22</v>
      </c>
      <c r="D13" s="25" t="s">
        <v>18</v>
      </c>
      <c r="E13" s="26">
        <v>1</v>
      </c>
      <c r="F13" s="36"/>
      <c r="G13" s="27"/>
      <c r="I13" s="28"/>
      <c r="J13" s="29"/>
      <c r="K13" s="29"/>
      <c r="L13" s="29"/>
      <c r="M13" s="30"/>
      <c r="N13" s="30"/>
    </row>
    <row r="14" spans="2:14" ht="15" x14ac:dyDescent="0.25">
      <c r="B14" s="23" t="s">
        <v>23</v>
      </c>
      <c r="C14" s="24" t="s">
        <v>24</v>
      </c>
      <c r="D14" s="25" t="s">
        <v>25</v>
      </c>
      <c r="E14" s="26">
        <v>36.95205</v>
      </c>
      <c r="F14" s="26"/>
      <c r="G14" s="27"/>
      <c r="I14" s="28"/>
      <c r="J14" s="29"/>
      <c r="K14" s="29"/>
      <c r="L14" s="29"/>
      <c r="M14" s="30"/>
      <c r="N14" s="30"/>
    </row>
    <row r="15" spans="2:14" ht="15" x14ac:dyDescent="0.25">
      <c r="B15" s="23" t="s">
        <v>26</v>
      </c>
      <c r="C15" s="24" t="s">
        <v>27</v>
      </c>
      <c r="D15" s="25" t="s">
        <v>28</v>
      </c>
      <c r="E15" s="26">
        <v>8</v>
      </c>
      <c r="F15" s="26"/>
      <c r="G15" s="27"/>
      <c r="I15" s="28"/>
      <c r="J15" s="29"/>
      <c r="K15" s="29"/>
      <c r="L15" s="29"/>
      <c r="M15" s="30"/>
      <c r="N15" s="30"/>
    </row>
    <row r="16" spans="2:14" ht="15" x14ac:dyDescent="0.25">
      <c r="B16" s="23" t="s">
        <v>29</v>
      </c>
      <c r="C16" s="24" t="s">
        <v>30</v>
      </c>
      <c r="D16" s="25" t="s">
        <v>31</v>
      </c>
      <c r="E16" s="26">
        <v>3.54</v>
      </c>
      <c r="F16" s="36"/>
      <c r="G16" s="27"/>
      <c r="I16" s="28"/>
      <c r="J16" s="29"/>
      <c r="K16" s="29"/>
      <c r="L16" s="29"/>
      <c r="M16" s="30"/>
      <c r="N16" s="30"/>
    </row>
    <row r="17" spans="2:14" ht="15" x14ac:dyDescent="0.25">
      <c r="B17" s="23" t="s">
        <v>32</v>
      </c>
      <c r="C17" s="24" t="s">
        <v>33</v>
      </c>
      <c r="D17" s="25" t="s">
        <v>34</v>
      </c>
      <c r="E17" s="26">
        <v>11085.615</v>
      </c>
      <c r="F17" s="26"/>
      <c r="G17" s="27"/>
      <c r="I17" s="28"/>
      <c r="J17" s="29"/>
      <c r="K17" s="29"/>
      <c r="L17" s="29"/>
      <c r="M17" s="30"/>
      <c r="N17" s="30"/>
    </row>
    <row r="18" spans="2:14" ht="45" x14ac:dyDescent="0.2">
      <c r="B18" s="23" t="s">
        <v>35</v>
      </c>
      <c r="C18" s="37" t="s">
        <v>36</v>
      </c>
      <c r="D18" s="25" t="s">
        <v>28</v>
      </c>
      <c r="E18" s="38">
        <v>8</v>
      </c>
      <c r="F18" s="38"/>
      <c r="G18" s="39"/>
      <c r="I18" s="28"/>
      <c r="J18" s="29"/>
      <c r="K18" s="29"/>
      <c r="L18" s="29"/>
      <c r="M18" s="30"/>
      <c r="N18" s="30"/>
    </row>
    <row r="19" spans="2:14" ht="15" x14ac:dyDescent="0.25">
      <c r="B19" s="31" t="s">
        <v>37</v>
      </c>
      <c r="C19" s="32" t="s">
        <v>38</v>
      </c>
      <c r="D19" s="33"/>
      <c r="E19" s="34"/>
      <c r="F19" s="34"/>
      <c r="G19" s="35">
        <f>SUM(G20:G21)</f>
        <v>0</v>
      </c>
      <c r="H19" s="40"/>
      <c r="I19" s="15"/>
      <c r="J19" s="15"/>
      <c r="K19" s="15"/>
      <c r="L19" s="22"/>
      <c r="M19" s="30"/>
      <c r="N19" s="30"/>
    </row>
    <row r="20" spans="2:14" ht="30" x14ac:dyDescent="0.2">
      <c r="B20" s="23" t="s">
        <v>39</v>
      </c>
      <c r="C20" s="37" t="s">
        <v>40</v>
      </c>
      <c r="D20" s="25" t="s">
        <v>41</v>
      </c>
      <c r="E20" s="38">
        <v>29299.187699999991</v>
      </c>
      <c r="F20" s="38"/>
      <c r="G20" s="39"/>
      <c r="H20" s="40"/>
      <c r="I20" s="28"/>
      <c r="J20" s="29"/>
      <c r="K20" s="29"/>
      <c r="L20" s="29"/>
      <c r="M20" s="30"/>
      <c r="N20" s="30"/>
    </row>
    <row r="21" spans="2:14" ht="15" x14ac:dyDescent="0.2">
      <c r="B21" s="23" t="s">
        <v>42</v>
      </c>
      <c r="C21" s="24" t="s">
        <v>43</v>
      </c>
      <c r="D21" s="25" t="s">
        <v>41</v>
      </c>
      <c r="E21" s="38">
        <v>356336.12008685654</v>
      </c>
      <c r="F21" s="38"/>
      <c r="G21" s="39"/>
      <c r="H21" s="40"/>
      <c r="I21" s="28"/>
      <c r="J21" s="29"/>
      <c r="K21" s="29"/>
      <c r="L21" s="29"/>
      <c r="M21" s="30"/>
      <c r="N21" s="30"/>
    </row>
    <row r="22" spans="2:14" ht="15.75" thickBot="1" x14ac:dyDescent="0.3">
      <c r="B22" s="41" t="s">
        <v>44</v>
      </c>
      <c r="C22" s="42" t="s">
        <v>45</v>
      </c>
      <c r="D22" s="43"/>
      <c r="E22" s="44"/>
      <c r="F22" s="44"/>
      <c r="G22" s="45">
        <f>+G23+G44</f>
        <v>0</v>
      </c>
      <c r="H22" s="40"/>
      <c r="I22" s="15"/>
      <c r="J22" s="15"/>
      <c r="K22" s="15"/>
      <c r="L22" s="22"/>
      <c r="M22" s="30"/>
      <c r="N22" s="30"/>
    </row>
    <row r="23" spans="2:14" ht="15.75" customHeight="1" thickBot="1" x14ac:dyDescent="0.3">
      <c r="B23" s="46" t="s">
        <v>46</v>
      </c>
      <c r="C23" s="47" t="s">
        <v>47</v>
      </c>
      <c r="D23" s="48"/>
      <c r="E23" s="49"/>
      <c r="F23" s="49"/>
      <c r="G23" s="50">
        <f>SUM(G24:G42)</f>
        <v>0</v>
      </c>
      <c r="H23" s="40"/>
      <c r="I23" s="15"/>
      <c r="J23" s="15"/>
      <c r="K23" s="15"/>
      <c r="L23" s="51"/>
      <c r="M23" s="30"/>
      <c r="N23" s="30"/>
    </row>
    <row r="24" spans="2:14" ht="15" x14ac:dyDescent="0.25">
      <c r="B24" s="52" t="s">
        <v>48</v>
      </c>
      <c r="C24" s="53" t="s">
        <v>49</v>
      </c>
      <c r="D24" s="54" t="s">
        <v>50</v>
      </c>
      <c r="E24" s="55">
        <v>0.11042442000000001</v>
      </c>
      <c r="F24" s="55"/>
      <c r="G24" s="56"/>
      <c r="H24" s="40"/>
      <c r="I24" s="28"/>
      <c r="J24" s="29"/>
      <c r="K24" s="29"/>
      <c r="L24" s="29"/>
      <c r="M24" s="30"/>
      <c r="N24" s="30"/>
    </row>
    <row r="25" spans="2:14" ht="15" x14ac:dyDescent="0.25">
      <c r="B25" s="23" t="s">
        <v>51</v>
      </c>
      <c r="C25" s="57" t="s">
        <v>52</v>
      </c>
      <c r="D25" s="25" t="s">
        <v>41</v>
      </c>
      <c r="E25" s="26">
        <v>222053.01315400004</v>
      </c>
      <c r="F25" s="26"/>
      <c r="G25" s="27"/>
      <c r="H25" s="40"/>
      <c r="I25" s="28"/>
      <c r="J25" s="29"/>
      <c r="K25" s="29"/>
      <c r="L25" s="29"/>
      <c r="M25" s="30"/>
      <c r="N25" s="30"/>
    </row>
    <row r="26" spans="2:14" ht="15" x14ac:dyDescent="0.25">
      <c r="B26" s="23" t="s">
        <v>53</v>
      </c>
      <c r="C26" s="57" t="s">
        <v>54</v>
      </c>
      <c r="D26" s="25" t="s">
        <v>41</v>
      </c>
      <c r="E26" s="26">
        <v>2265.8470730000004</v>
      </c>
      <c r="F26" s="26"/>
      <c r="G26" s="27"/>
      <c r="H26" s="40"/>
      <c r="I26" s="28"/>
      <c r="J26" s="29"/>
      <c r="K26" s="29"/>
      <c r="L26" s="29"/>
      <c r="M26" s="30"/>
      <c r="N26" s="30"/>
    </row>
    <row r="27" spans="2:14" ht="15" x14ac:dyDescent="0.25">
      <c r="B27" s="23" t="s">
        <v>55</v>
      </c>
      <c r="C27" s="57" t="s">
        <v>56</v>
      </c>
      <c r="D27" s="25" t="s">
        <v>41</v>
      </c>
      <c r="E27" s="26">
        <v>2265.8470730000004</v>
      </c>
      <c r="F27" s="36"/>
      <c r="G27" s="27"/>
      <c r="H27" s="40"/>
      <c r="I27" s="28"/>
      <c r="J27" s="29"/>
      <c r="K27" s="29"/>
      <c r="L27" s="29"/>
      <c r="M27" s="30"/>
      <c r="N27" s="30"/>
    </row>
    <row r="28" spans="2:14" ht="15" x14ac:dyDescent="0.25">
      <c r="B28" s="23" t="s">
        <v>57</v>
      </c>
      <c r="C28" s="57" t="s">
        <v>58</v>
      </c>
      <c r="D28" s="25" t="s">
        <v>41</v>
      </c>
      <c r="E28" s="26">
        <v>130426.19250999999</v>
      </c>
      <c r="F28" s="36"/>
      <c r="G28" s="27"/>
      <c r="H28" s="40"/>
      <c r="I28" s="28"/>
      <c r="J28" s="29"/>
      <c r="K28" s="29"/>
      <c r="L28" s="29"/>
      <c r="M28" s="30"/>
      <c r="N28" s="30"/>
    </row>
    <row r="29" spans="2:14" ht="15" x14ac:dyDescent="0.25">
      <c r="B29" s="23" t="s">
        <v>59</v>
      </c>
      <c r="C29" s="57" t="s">
        <v>60</v>
      </c>
      <c r="D29" s="25" t="s">
        <v>41</v>
      </c>
      <c r="E29" s="26">
        <v>283503.67008685658</v>
      </c>
      <c r="F29" s="26"/>
      <c r="G29" s="27"/>
      <c r="H29" s="40"/>
      <c r="I29" s="28"/>
      <c r="J29" s="29"/>
      <c r="K29" s="29"/>
      <c r="L29" s="29"/>
      <c r="M29" s="30"/>
      <c r="N29" s="30"/>
    </row>
    <row r="30" spans="2:14" ht="15" x14ac:dyDescent="0.25">
      <c r="B30" s="23" t="s">
        <v>61</v>
      </c>
      <c r="C30" s="57" t="s">
        <v>62</v>
      </c>
      <c r="D30" s="25" t="s">
        <v>41</v>
      </c>
      <c r="E30" s="26">
        <v>53023.79559999999</v>
      </c>
      <c r="F30" s="26"/>
      <c r="G30" s="27"/>
      <c r="H30" s="40"/>
      <c r="I30" s="28"/>
      <c r="J30" s="29"/>
      <c r="K30" s="29"/>
      <c r="L30" s="29"/>
      <c r="M30" s="30"/>
      <c r="N30" s="30"/>
    </row>
    <row r="31" spans="2:14" ht="15" x14ac:dyDescent="0.25">
      <c r="B31" s="23" t="s">
        <v>63</v>
      </c>
      <c r="C31" s="57" t="s">
        <v>64</v>
      </c>
      <c r="D31" s="25" t="s">
        <v>41</v>
      </c>
      <c r="E31" s="26">
        <v>101759.47824000001</v>
      </c>
      <c r="F31" s="26"/>
      <c r="G31" s="27"/>
      <c r="H31" s="40"/>
      <c r="I31" s="28"/>
      <c r="J31" s="29"/>
      <c r="K31" s="29"/>
      <c r="L31" s="29"/>
      <c r="M31" s="30"/>
      <c r="N31" s="30"/>
    </row>
    <row r="32" spans="2:14" ht="15" x14ac:dyDescent="0.25">
      <c r="B32" s="23" t="s">
        <v>65</v>
      </c>
      <c r="C32" s="57" t="s">
        <v>66</v>
      </c>
      <c r="D32" s="25" t="s">
        <v>41</v>
      </c>
      <c r="E32" s="26">
        <v>29512.956200000004</v>
      </c>
      <c r="F32" s="26"/>
      <c r="G32" s="27"/>
      <c r="H32" s="40"/>
      <c r="I32" s="28"/>
      <c r="J32" s="29"/>
      <c r="K32" s="29"/>
      <c r="L32" s="29"/>
      <c r="M32" s="30"/>
      <c r="N32" s="30"/>
    </row>
    <row r="33" spans="2:14" ht="15" x14ac:dyDescent="0.25">
      <c r="B33" s="23" t="s">
        <v>67</v>
      </c>
      <c r="C33" s="57" t="s">
        <v>68</v>
      </c>
      <c r="D33" s="25" t="s">
        <v>41</v>
      </c>
      <c r="E33" s="26">
        <v>99035.7745</v>
      </c>
      <c r="F33" s="26"/>
      <c r="G33" s="27"/>
      <c r="H33" s="40"/>
      <c r="I33" s="28"/>
      <c r="J33" s="29"/>
      <c r="K33" s="29"/>
      <c r="L33" s="29"/>
      <c r="M33" s="30"/>
      <c r="N33" s="30"/>
    </row>
    <row r="34" spans="2:14" ht="15" x14ac:dyDescent="0.25">
      <c r="B34" s="58" t="s">
        <v>69</v>
      </c>
      <c r="C34" s="59" t="s">
        <v>70</v>
      </c>
      <c r="D34" s="60" t="s">
        <v>41</v>
      </c>
      <c r="E34" s="36">
        <v>208346.46</v>
      </c>
      <c r="F34" s="36"/>
      <c r="G34" s="61"/>
      <c r="H34" s="40"/>
      <c r="I34" s="28"/>
      <c r="J34" s="29"/>
      <c r="K34" s="29"/>
      <c r="L34" s="29"/>
      <c r="M34" s="30"/>
      <c r="N34" s="30"/>
    </row>
    <row r="35" spans="2:14" ht="15" x14ac:dyDescent="0.25">
      <c r="B35" s="23" t="s">
        <v>71</v>
      </c>
      <c r="C35" s="57" t="s">
        <v>72</v>
      </c>
      <c r="D35" s="25" t="s">
        <v>73</v>
      </c>
      <c r="E35" s="26">
        <v>119351.30019999997</v>
      </c>
      <c r="F35" s="26"/>
      <c r="G35" s="27"/>
      <c r="H35" s="40"/>
      <c r="I35" s="28"/>
      <c r="J35" s="29"/>
      <c r="K35" s="29"/>
      <c r="L35" s="29"/>
      <c r="M35" s="30"/>
      <c r="N35" s="30"/>
    </row>
    <row r="36" spans="2:14" ht="15" x14ac:dyDescent="0.25">
      <c r="B36" s="23" t="s">
        <v>74</v>
      </c>
      <c r="C36" s="57" t="s">
        <v>75</v>
      </c>
      <c r="D36" s="25" t="s">
        <v>76</v>
      </c>
      <c r="E36" s="26">
        <v>3450.5269461077696</v>
      </c>
      <c r="F36" s="36"/>
      <c r="G36" s="27"/>
      <c r="H36" s="40"/>
      <c r="I36" s="28"/>
      <c r="J36" s="29"/>
      <c r="K36" s="29"/>
      <c r="L36" s="29"/>
      <c r="M36" s="30"/>
      <c r="N36" s="30"/>
    </row>
    <row r="37" spans="2:14" ht="15" x14ac:dyDescent="0.25">
      <c r="B37" s="23" t="s">
        <v>77</v>
      </c>
      <c r="C37" s="57" t="s">
        <v>78</v>
      </c>
      <c r="D37" s="25" t="s">
        <v>73</v>
      </c>
      <c r="E37" s="26">
        <v>285132.33629999997</v>
      </c>
      <c r="F37" s="26"/>
      <c r="G37" s="27"/>
      <c r="H37" s="40"/>
      <c r="I37" s="28"/>
      <c r="J37" s="29"/>
      <c r="K37" s="29"/>
      <c r="L37" s="29"/>
      <c r="M37" s="30"/>
      <c r="N37" s="30"/>
    </row>
    <row r="38" spans="2:14" ht="15" x14ac:dyDescent="0.25">
      <c r="B38" s="23" t="s">
        <v>79</v>
      </c>
      <c r="C38" s="57" t="s">
        <v>80</v>
      </c>
      <c r="D38" s="25" t="s">
        <v>73</v>
      </c>
      <c r="E38" s="26">
        <v>33214.400000000001</v>
      </c>
      <c r="F38" s="26"/>
      <c r="G38" s="27"/>
      <c r="H38" s="40"/>
      <c r="I38" s="28"/>
      <c r="J38" s="29"/>
      <c r="K38" s="29"/>
      <c r="L38" s="29"/>
      <c r="M38" s="30"/>
      <c r="N38" s="30"/>
    </row>
    <row r="39" spans="2:14" ht="15" x14ac:dyDescent="0.25">
      <c r="B39" s="23" t="s">
        <v>81</v>
      </c>
      <c r="C39" s="57" t="s">
        <v>82</v>
      </c>
      <c r="D39" s="60" t="s">
        <v>41</v>
      </c>
      <c r="E39" s="26">
        <v>302905.8064</v>
      </c>
      <c r="F39" s="26"/>
      <c r="G39" s="27"/>
      <c r="H39" s="40"/>
      <c r="I39" s="28"/>
      <c r="J39" s="29"/>
      <c r="K39" s="29"/>
      <c r="L39" s="29"/>
      <c r="M39" s="30"/>
      <c r="N39" s="30"/>
    </row>
    <row r="40" spans="2:14" ht="30" x14ac:dyDescent="0.25">
      <c r="B40" s="23" t="s">
        <v>83</v>
      </c>
      <c r="C40" s="62" t="s">
        <v>84</v>
      </c>
      <c r="D40" s="25" t="s">
        <v>41</v>
      </c>
      <c r="E40" s="26">
        <v>15446.347699999969</v>
      </c>
      <c r="F40" s="26"/>
      <c r="G40" s="27"/>
      <c r="H40" s="40"/>
      <c r="I40" s="28"/>
      <c r="J40" s="29"/>
      <c r="K40" s="29"/>
      <c r="L40" s="29"/>
      <c r="M40" s="30"/>
      <c r="N40" s="30"/>
    </row>
    <row r="41" spans="2:14" ht="15" x14ac:dyDescent="0.25">
      <c r="B41" s="23" t="s">
        <v>85</v>
      </c>
      <c r="C41" s="57" t="s">
        <v>86</v>
      </c>
      <c r="D41" s="25" t="s">
        <v>41</v>
      </c>
      <c r="E41" s="26">
        <v>49737.624480000013</v>
      </c>
      <c r="F41" s="26"/>
      <c r="G41" s="27"/>
      <c r="H41" s="40"/>
      <c r="I41" s="28"/>
      <c r="J41" s="29"/>
      <c r="K41" s="29"/>
      <c r="L41" s="29"/>
      <c r="M41" s="30"/>
      <c r="N41" s="30"/>
    </row>
    <row r="42" spans="2:14" ht="15" x14ac:dyDescent="0.25">
      <c r="B42" s="23" t="s">
        <v>87</v>
      </c>
      <c r="C42" s="57" t="s">
        <v>88</v>
      </c>
      <c r="D42" s="25" t="s">
        <v>73</v>
      </c>
      <c r="E42" s="26">
        <v>27106.076000000001</v>
      </c>
      <c r="F42" s="26"/>
      <c r="G42" s="27"/>
      <c r="H42" s="40"/>
      <c r="I42" s="28"/>
      <c r="J42" s="29"/>
      <c r="K42" s="29"/>
      <c r="L42" s="29"/>
      <c r="M42" s="30"/>
      <c r="N42" s="30"/>
    </row>
    <row r="43" spans="2:14" ht="15.75" thickBot="1" x14ac:dyDescent="0.3">
      <c r="B43" s="134" t="s">
        <v>89</v>
      </c>
      <c r="C43" s="135" t="s">
        <v>90</v>
      </c>
      <c r="D43" s="136" t="s">
        <v>41</v>
      </c>
      <c r="E43" s="137"/>
      <c r="F43" s="137"/>
      <c r="G43" s="138"/>
      <c r="H43" s="40"/>
      <c r="I43" s="28"/>
      <c r="J43" s="29"/>
      <c r="K43" s="29"/>
      <c r="L43" s="29"/>
      <c r="M43" s="30"/>
      <c r="N43" s="30"/>
    </row>
    <row r="44" spans="2:14" ht="15.75" thickBot="1" x14ac:dyDescent="0.3">
      <c r="B44" s="46" t="s">
        <v>91</v>
      </c>
      <c r="C44" s="47" t="s">
        <v>92</v>
      </c>
      <c r="D44" s="48"/>
      <c r="E44" s="49"/>
      <c r="F44" s="49"/>
      <c r="G44" s="50">
        <f>SUM(G45:G58)</f>
        <v>0</v>
      </c>
      <c r="H44" s="40"/>
      <c r="I44" s="15"/>
      <c r="J44" s="15"/>
      <c r="K44" s="15"/>
      <c r="L44" s="51"/>
      <c r="M44" s="30"/>
      <c r="N44" s="30"/>
    </row>
    <row r="45" spans="2:14" ht="15" x14ac:dyDescent="0.25">
      <c r="B45" s="23" t="s">
        <v>51</v>
      </c>
      <c r="C45" s="24" t="s">
        <v>52</v>
      </c>
      <c r="D45" s="25" t="s">
        <v>41</v>
      </c>
      <c r="E45" s="36">
        <v>60816.57120000002</v>
      </c>
      <c r="F45" s="36"/>
      <c r="G45" s="56"/>
      <c r="H45" s="40"/>
      <c r="I45" s="28"/>
      <c r="J45" s="29"/>
      <c r="K45" s="29"/>
      <c r="L45" s="29"/>
      <c r="M45" s="30"/>
      <c r="N45" s="30"/>
    </row>
    <row r="46" spans="2:14" ht="15" x14ac:dyDescent="0.25">
      <c r="B46" s="23" t="s">
        <v>53</v>
      </c>
      <c r="C46" s="24" t="s">
        <v>54</v>
      </c>
      <c r="D46" s="25" t="s">
        <v>41</v>
      </c>
      <c r="E46" s="36">
        <v>614.30879999999979</v>
      </c>
      <c r="F46" s="36"/>
      <c r="G46" s="27"/>
      <c r="H46" s="40"/>
      <c r="I46" s="28"/>
      <c r="J46" s="29"/>
      <c r="K46" s="29"/>
      <c r="L46" s="29"/>
      <c r="M46" s="30"/>
      <c r="N46" s="30"/>
    </row>
    <row r="47" spans="2:14" ht="15" x14ac:dyDescent="0.25">
      <c r="B47" s="23" t="s">
        <v>57</v>
      </c>
      <c r="C47" s="24" t="s">
        <v>93</v>
      </c>
      <c r="D47" s="25" t="s">
        <v>41</v>
      </c>
      <c r="E47" s="36">
        <v>22452.299999999948</v>
      </c>
      <c r="F47" s="36"/>
      <c r="G47" s="27"/>
      <c r="H47" s="40"/>
      <c r="I47" s="28"/>
      <c r="J47" s="29"/>
      <c r="K47" s="29"/>
      <c r="L47" s="29"/>
      <c r="M47" s="30"/>
      <c r="N47" s="30"/>
    </row>
    <row r="48" spans="2:14" ht="15" x14ac:dyDescent="0.25">
      <c r="B48" s="23" t="s">
        <v>59</v>
      </c>
      <c r="C48" s="24" t="s">
        <v>94</v>
      </c>
      <c r="D48" s="25" t="s">
        <v>41</v>
      </c>
      <c r="E48" s="36">
        <v>20741.929999999989</v>
      </c>
      <c r="F48" s="36"/>
      <c r="G48" s="27"/>
      <c r="H48" s="40"/>
      <c r="I48" s="28"/>
      <c r="J48" s="29"/>
      <c r="K48" s="29"/>
      <c r="L48" s="29"/>
      <c r="M48" s="30"/>
      <c r="N48" s="30"/>
    </row>
    <row r="49" spans="2:14" ht="15" x14ac:dyDescent="0.25">
      <c r="B49" s="23" t="s">
        <v>95</v>
      </c>
      <c r="C49" s="24" t="s">
        <v>96</v>
      </c>
      <c r="D49" s="25" t="s">
        <v>41</v>
      </c>
      <c r="E49" s="36">
        <v>16773.12999999999</v>
      </c>
      <c r="F49" s="36"/>
      <c r="G49" s="27"/>
      <c r="H49" s="40"/>
      <c r="I49" s="28"/>
      <c r="J49" s="29"/>
      <c r="K49" s="29"/>
      <c r="L49" s="29"/>
      <c r="M49" s="30"/>
      <c r="N49" s="30"/>
    </row>
    <row r="50" spans="2:14" ht="15" x14ac:dyDescent="0.25">
      <c r="B50" s="23" t="s">
        <v>97</v>
      </c>
      <c r="C50" s="24" t="s">
        <v>98</v>
      </c>
      <c r="D50" s="25" t="s">
        <v>41</v>
      </c>
      <c r="E50" s="36">
        <v>28617.730000000003</v>
      </c>
      <c r="F50" s="36"/>
      <c r="G50" s="27"/>
      <c r="H50" s="40"/>
      <c r="I50" s="28"/>
      <c r="J50" s="29"/>
      <c r="K50" s="29"/>
      <c r="L50" s="29"/>
      <c r="M50" s="30"/>
      <c r="N50" s="30"/>
    </row>
    <row r="51" spans="2:14" ht="15" x14ac:dyDescent="0.25">
      <c r="B51" s="23" t="s">
        <v>99</v>
      </c>
      <c r="C51" s="24" t="s">
        <v>100</v>
      </c>
      <c r="D51" s="25" t="s">
        <v>41</v>
      </c>
      <c r="E51" s="36">
        <v>18525.229999999996</v>
      </c>
      <c r="F51" s="36"/>
      <c r="G51" s="27"/>
      <c r="H51" s="40"/>
      <c r="I51" s="28"/>
      <c r="J51" s="29"/>
      <c r="K51" s="29"/>
      <c r="L51" s="29"/>
      <c r="M51" s="30"/>
      <c r="N51" s="30"/>
    </row>
    <row r="52" spans="2:14" ht="15" x14ac:dyDescent="0.25">
      <c r="B52" s="139" t="s">
        <v>101</v>
      </c>
      <c r="C52" s="140" t="s">
        <v>102</v>
      </c>
      <c r="D52" s="141" t="s">
        <v>73</v>
      </c>
      <c r="E52" s="142"/>
      <c r="F52" s="142"/>
      <c r="G52" s="143"/>
      <c r="H52" s="40"/>
      <c r="I52" s="28"/>
      <c r="J52" s="29"/>
      <c r="K52" s="29"/>
      <c r="L52" s="29"/>
      <c r="M52" s="30"/>
      <c r="N52" s="30"/>
    </row>
    <row r="53" spans="2:14" ht="15" x14ac:dyDescent="0.25">
      <c r="B53" s="23" t="s">
        <v>77</v>
      </c>
      <c r="C53" s="24" t="s">
        <v>78</v>
      </c>
      <c r="D53" s="25" t="s">
        <v>73</v>
      </c>
      <c r="E53" s="36">
        <v>51008.757000000034</v>
      </c>
      <c r="F53" s="36"/>
      <c r="G53" s="27"/>
      <c r="H53" s="40"/>
      <c r="I53" s="28"/>
      <c r="J53" s="29"/>
      <c r="K53" s="29"/>
      <c r="L53" s="29"/>
      <c r="M53" s="30"/>
      <c r="N53" s="30"/>
    </row>
    <row r="54" spans="2:14" ht="15" x14ac:dyDescent="0.25">
      <c r="B54" s="23" t="s">
        <v>83</v>
      </c>
      <c r="C54" s="24" t="s">
        <v>84</v>
      </c>
      <c r="D54" s="25" t="s">
        <v>41</v>
      </c>
      <c r="E54" s="36">
        <v>9795.1200000000172</v>
      </c>
      <c r="F54" s="36"/>
      <c r="G54" s="27"/>
      <c r="H54" s="40"/>
      <c r="I54" s="28"/>
      <c r="J54" s="29"/>
      <c r="K54" s="29"/>
      <c r="L54" s="29"/>
      <c r="M54" s="30"/>
      <c r="N54" s="30"/>
    </row>
    <row r="55" spans="2:14" ht="15" x14ac:dyDescent="0.25">
      <c r="B55" s="23" t="s">
        <v>85</v>
      </c>
      <c r="C55" s="24" t="s">
        <v>86</v>
      </c>
      <c r="D55" s="25" t="s">
        <v>41</v>
      </c>
      <c r="E55" s="36">
        <v>7821.3</v>
      </c>
      <c r="F55" s="36"/>
      <c r="G55" s="27"/>
      <c r="H55" s="40"/>
      <c r="I55" s="28"/>
      <c r="J55" s="29"/>
      <c r="K55" s="29"/>
      <c r="L55" s="29"/>
      <c r="M55" s="30"/>
      <c r="N55" s="30"/>
    </row>
    <row r="56" spans="2:14" ht="15" x14ac:dyDescent="0.25">
      <c r="B56" s="23" t="s">
        <v>103</v>
      </c>
      <c r="C56" s="24" t="s">
        <v>104</v>
      </c>
      <c r="D56" s="25" t="s">
        <v>41</v>
      </c>
      <c r="E56" s="36">
        <v>8975.1299999999865</v>
      </c>
      <c r="F56" s="36"/>
      <c r="G56" s="27"/>
      <c r="H56" s="40"/>
      <c r="I56" s="28"/>
      <c r="J56" s="29"/>
      <c r="K56" s="29"/>
      <c r="L56" s="29"/>
      <c r="M56" s="30"/>
      <c r="N56" s="30"/>
    </row>
    <row r="57" spans="2:14" ht="15" x14ac:dyDescent="0.25">
      <c r="B57" s="23" t="s">
        <v>105</v>
      </c>
      <c r="C57" s="24" t="s">
        <v>106</v>
      </c>
      <c r="D57" s="25" t="s">
        <v>41</v>
      </c>
      <c r="E57" s="36">
        <v>48975.600000000079</v>
      </c>
      <c r="F57" s="36"/>
      <c r="G57" s="27"/>
      <c r="H57" s="40"/>
      <c r="I57" s="28"/>
      <c r="J57" s="29"/>
      <c r="K57" s="29"/>
      <c r="L57" s="29"/>
      <c r="M57" s="30"/>
      <c r="N57" s="30"/>
    </row>
    <row r="58" spans="2:14" ht="15" x14ac:dyDescent="0.25">
      <c r="B58" s="58" t="s">
        <v>107</v>
      </c>
      <c r="C58" s="72" t="s">
        <v>108</v>
      </c>
      <c r="D58" s="60" t="s">
        <v>41</v>
      </c>
      <c r="E58" s="36">
        <v>63929.25</v>
      </c>
      <c r="F58" s="36"/>
      <c r="G58" s="61"/>
      <c r="H58" s="40"/>
      <c r="I58" s="28"/>
      <c r="J58" s="29"/>
      <c r="K58" s="29"/>
      <c r="L58" s="29"/>
      <c r="M58" s="30"/>
      <c r="N58" s="30"/>
    </row>
    <row r="59" spans="2:14" ht="15" x14ac:dyDescent="0.25">
      <c r="B59" s="31" t="s">
        <v>109</v>
      </c>
      <c r="C59" s="32" t="s">
        <v>110</v>
      </c>
      <c r="D59" s="33"/>
      <c r="E59" s="34"/>
      <c r="F59" s="34"/>
      <c r="G59" s="35">
        <f>SUM(G60:G67)</f>
        <v>0</v>
      </c>
      <c r="H59" s="40"/>
      <c r="I59" s="15"/>
      <c r="J59" s="15"/>
      <c r="K59" s="15"/>
      <c r="L59" s="22"/>
      <c r="M59" s="30"/>
      <c r="N59" s="30"/>
    </row>
    <row r="60" spans="2:14" ht="15" x14ac:dyDescent="0.25">
      <c r="B60" s="23" t="s">
        <v>111</v>
      </c>
      <c r="C60" s="24" t="s">
        <v>112</v>
      </c>
      <c r="D60" s="25" t="s">
        <v>113</v>
      </c>
      <c r="E60" s="26">
        <v>187850.50999999998</v>
      </c>
      <c r="F60" s="26"/>
      <c r="G60" s="27"/>
      <c r="H60" s="40"/>
      <c r="I60" s="28"/>
      <c r="J60" s="29"/>
      <c r="K60" s="29"/>
      <c r="L60" s="29"/>
      <c r="M60" s="30"/>
      <c r="N60" s="30"/>
    </row>
    <row r="61" spans="2:14" ht="15" x14ac:dyDescent="0.25">
      <c r="B61" s="23" t="s">
        <v>114</v>
      </c>
      <c r="C61" s="24" t="s">
        <v>115</v>
      </c>
      <c r="D61" s="25" t="s">
        <v>113</v>
      </c>
      <c r="E61" s="26">
        <v>25783.259999999995</v>
      </c>
      <c r="F61" s="26"/>
      <c r="G61" s="27"/>
      <c r="H61" s="40"/>
      <c r="I61" s="28"/>
      <c r="J61" s="29"/>
      <c r="K61" s="29"/>
      <c r="L61" s="29"/>
      <c r="M61" s="30"/>
      <c r="N61" s="30"/>
    </row>
    <row r="62" spans="2:14" ht="15" x14ac:dyDescent="0.25">
      <c r="B62" s="23" t="s">
        <v>116</v>
      </c>
      <c r="C62" s="24" t="s">
        <v>117</v>
      </c>
      <c r="D62" s="25" t="s">
        <v>113</v>
      </c>
      <c r="E62" s="26">
        <v>42157.179999999993</v>
      </c>
      <c r="F62" s="26"/>
      <c r="G62" s="27"/>
      <c r="H62" s="40"/>
      <c r="I62" s="28"/>
      <c r="J62" s="29"/>
      <c r="K62" s="29"/>
      <c r="L62" s="29"/>
      <c r="M62" s="30"/>
      <c r="N62" s="30"/>
    </row>
    <row r="63" spans="2:14" ht="15" x14ac:dyDescent="0.25">
      <c r="B63" s="23" t="s">
        <v>118</v>
      </c>
      <c r="C63" s="24" t="s">
        <v>119</v>
      </c>
      <c r="D63" s="25" t="s">
        <v>113</v>
      </c>
      <c r="E63" s="26">
        <v>417849.36</v>
      </c>
      <c r="F63" s="26"/>
      <c r="G63" s="27"/>
      <c r="H63" s="40"/>
      <c r="I63" s="28"/>
      <c r="J63" s="29"/>
      <c r="K63" s="29"/>
      <c r="L63" s="29"/>
      <c r="M63" s="30"/>
      <c r="N63" s="30"/>
    </row>
    <row r="64" spans="2:14" ht="30" x14ac:dyDescent="0.25">
      <c r="B64" s="23" t="s">
        <v>120</v>
      </c>
      <c r="C64" s="37" t="s">
        <v>121</v>
      </c>
      <c r="D64" s="25" t="s">
        <v>113</v>
      </c>
      <c r="E64" s="26">
        <v>266557.09000000003</v>
      </c>
      <c r="F64" s="26"/>
      <c r="G64" s="27"/>
      <c r="H64" s="40"/>
      <c r="I64" s="28"/>
      <c r="J64" s="29"/>
      <c r="K64" s="29"/>
      <c r="L64" s="29"/>
      <c r="M64" s="30"/>
      <c r="N64" s="30"/>
    </row>
    <row r="65" spans="2:14" ht="15" x14ac:dyDescent="0.25">
      <c r="B65" s="23" t="s">
        <v>122</v>
      </c>
      <c r="C65" s="24" t="s">
        <v>123</v>
      </c>
      <c r="D65" s="25" t="s">
        <v>113</v>
      </c>
      <c r="E65" s="26">
        <v>5458359.7499999991</v>
      </c>
      <c r="F65" s="26"/>
      <c r="G65" s="27"/>
      <c r="H65" s="40"/>
      <c r="I65" s="28"/>
      <c r="J65" s="29"/>
      <c r="K65" s="29"/>
      <c r="L65" s="29"/>
      <c r="M65" s="30"/>
      <c r="N65" s="30"/>
    </row>
    <row r="66" spans="2:14" ht="15" x14ac:dyDescent="0.25">
      <c r="B66" s="23" t="s">
        <v>124</v>
      </c>
      <c r="C66" s="24" t="s">
        <v>125</v>
      </c>
      <c r="D66" s="25" t="s">
        <v>113</v>
      </c>
      <c r="E66" s="26">
        <v>312656.40000000002</v>
      </c>
      <c r="F66" s="26"/>
      <c r="G66" s="27"/>
      <c r="H66" s="40"/>
      <c r="I66" s="28"/>
      <c r="J66" s="29"/>
      <c r="K66" s="29"/>
      <c r="L66" s="29"/>
      <c r="M66" s="30"/>
      <c r="N66" s="30"/>
    </row>
    <row r="67" spans="2:14" ht="15" x14ac:dyDescent="0.25">
      <c r="B67" s="23" t="s">
        <v>126</v>
      </c>
      <c r="C67" s="24" t="s">
        <v>127</v>
      </c>
      <c r="D67" s="25" t="s">
        <v>113</v>
      </c>
      <c r="E67" s="26">
        <v>2593080.0399999996</v>
      </c>
      <c r="F67" s="26"/>
      <c r="G67" s="27"/>
      <c r="H67" s="40"/>
      <c r="I67" s="28"/>
      <c r="J67" s="29"/>
      <c r="K67" s="29"/>
      <c r="L67" s="29"/>
      <c r="M67" s="30"/>
      <c r="N67" s="30"/>
    </row>
    <row r="68" spans="2:14" ht="15.75" thickBot="1" x14ac:dyDescent="0.3">
      <c r="B68" s="41" t="s">
        <v>128</v>
      </c>
      <c r="C68" s="42" t="s">
        <v>129</v>
      </c>
      <c r="D68" s="43"/>
      <c r="E68" s="44"/>
      <c r="F68" s="44"/>
      <c r="G68" s="45">
        <f>+G69+G102+G120</f>
        <v>0</v>
      </c>
      <c r="H68" s="40"/>
      <c r="I68" s="15"/>
      <c r="J68" s="15"/>
      <c r="K68" s="15"/>
      <c r="L68" s="22"/>
      <c r="M68" s="30"/>
      <c r="N68" s="30"/>
    </row>
    <row r="69" spans="2:14" ht="15.75" thickBot="1" x14ac:dyDescent="0.3">
      <c r="B69" s="46" t="s">
        <v>130</v>
      </c>
      <c r="C69" s="47" t="s">
        <v>131</v>
      </c>
      <c r="D69" s="48"/>
      <c r="E69" s="49"/>
      <c r="F69" s="49"/>
      <c r="G69" s="50">
        <f>SUM(G70:G98)</f>
        <v>0</v>
      </c>
      <c r="H69" s="40"/>
      <c r="I69" s="15"/>
      <c r="J69" s="15"/>
      <c r="K69" s="15"/>
      <c r="L69" s="51"/>
      <c r="M69" s="30"/>
      <c r="N69" s="30"/>
    </row>
    <row r="70" spans="2:14" ht="15" x14ac:dyDescent="0.25">
      <c r="B70" s="52" t="s">
        <v>132</v>
      </c>
      <c r="C70" s="73" t="s">
        <v>133</v>
      </c>
      <c r="D70" s="54" t="s">
        <v>41</v>
      </c>
      <c r="E70" s="55">
        <v>5537.2699999999995</v>
      </c>
      <c r="F70" s="74"/>
      <c r="G70" s="27"/>
      <c r="H70" s="40"/>
      <c r="I70" s="28"/>
      <c r="J70" s="29"/>
      <c r="K70" s="29"/>
      <c r="L70" s="29"/>
      <c r="M70" s="30"/>
      <c r="N70" s="30"/>
    </row>
    <row r="71" spans="2:14" ht="15" x14ac:dyDescent="0.25">
      <c r="B71" s="23" t="s">
        <v>134</v>
      </c>
      <c r="C71" s="24" t="s">
        <v>135</v>
      </c>
      <c r="D71" s="25" t="s">
        <v>41</v>
      </c>
      <c r="E71" s="26">
        <v>424.85</v>
      </c>
      <c r="F71" s="36"/>
      <c r="G71" s="27"/>
      <c r="H71" s="40"/>
      <c r="I71" s="28"/>
      <c r="J71" s="29"/>
      <c r="K71" s="29"/>
      <c r="L71" s="29"/>
      <c r="M71" s="30"/>
      <c r="N71" s="30"/>
    </row>
    <row r="72" spans="2:14" ht="15" x14ac:dyDescent="0.25">
      <c r="B72" s="67" t="s">
        <v>136</v>
      </c>
      <c r="C72" s="68" t="s">
        <v>137</v>
      </c>
      <c r="D72" s="69" t="s">
        <v>34</v>
      </c>
      <c r="E72" s="70">
        <v>679.31568100000004</v>
      </c>
      <c r="F72" s="70"/>
      <c r="G72" s="71"/>
      <c r="H72" s="40"/>
      <c r="I72" s="28"/>
      <c r="J72" s="29"/>
      <c r="K72" s="29"/>
      <c r="L72" s="29"/>
      <c r="M72" s="30"/>
      <c r="N72" s="30"/>
    </row>
    <row r="73" spans="2:14" ht="15" x14ac:dyDescent="0.25">
      <c r="B73" s="67" t="s">
        <v>138</v>
      </c>
      <c r="C73" s="68" t="s">
        <v>139</v>
      </c>
      <c r="D73" s="69" t="s">
        <v>34</v>
      </c>
      <c r="E73" s="70">
        <v>838.75461999999993</v>
      </c>
      <c r="F73" s="70"/>
      <c r="G73" s="71"/>
      <c r="H73" s="40"/>
      <c r="I73" s="28"/>
      <c r="J73" s="29"/>
      <c r="K73" s="29"/>
      <c r="L73" s="29"/>
      <c r="M73" s="30"/>
      <c r="N73" s="30"/>
    </row>
    <row r="74" spans="2:14" ht="15" x14ac:dyDescent="0.25">
      <c r="B74" s="23" t="s">
        <v>140</v>
      </c>
      <c r="C74" s="24" t="s">
        <v>141</v>
      </c>
      <c r="D74" s="25" t="s">
        <v>41</v>
      </c>
      <c r="E74" s="26">
        <v>169.84999999999997</v>
      </c>
      <c r="F74" s="36"/>
      <c r="G74" s="27"/>
      <c r="H74" s="40"/>
      <c r="I74" s="28"/>
      <c r="J74" s="29"/>
      <c r="K74" s="29"/>
      <c r="L74" s="29"/>
      <c r="M74" s="30"/>
      <c r="N74" s="30"/>
    </row>
    <row r="75" spans="2:14" ht="15" x14ac:dyDescent="0.25">
      <c r="B75" s="23" t="s">
        <v>142</v>
      </c>
      <c r="C75" s="24" t="s">
        <v>143</v>
      </c>
      <c r="D75" s="25" t="s">
        <v>41</v>
      </c>
      <c r="E75" s="26">
        <v>19.200000000000003</v>
      </c>
      <c r="F75" s="36"/>
      <c r="G75" s="27"/>
      <c r="H75" s="40"/>
      <c r="I75" s="28"/>
      <c r="J75" s="29"/>
      <c r="K75" s="29"/>
      <c r="L75" s="29"/>
      <c r="M75" s="30"/>
      <c r="N75" s="30"/>
    </row>
    <row r="76" spans="2:14" ht="15" x14ac:dyDescent="0.25">
      <c r="B76" s="23" t="s">
        <v>144</v>
      </c>
      <c r="C76" s="24" t="s">
        <v>145</v>
      </c>
      <c r="D76" s="25" t="s">
        <v>41</v>
      </c>
      <c r="E76" s="26">
        <v>457.37</v>
      </c>
      <c r="F76" s="26"/>
      <c r="G76" s="27"/>
      <c r="H76" s="40"/>
      <c r="I76" s="28"/>
      <c r="J76" s="29"/>
      <c r="K76" s="29"/>
      <c r="L76" s="29"/>
      <c r="M76" s="30"/>
      <c r="N76" s="30"/>
    </row>
    <row r="77" spans="2:14" ht="15" x14ac:dyDescent="0.25">
      <c r="B77" s="67" t="s">
        <v>146</v>
      </c>
      <c r="C77" s="68" t="s">
        <v>147</v>
      </c>
      <c r="D77" s="69" t="s">
        <v>41</v>
      </c>
      <c r="E77" s="70">
        <v>277.84999999999997</v>
      </c>
      <c r="F77" s="70"/>
      <c r="G77" s="71"/>
      <c r="H77" s="40"/>
      <c r="I77" s="28"/>
      <c r="J77" s="29"/>
      <c r="K77" s="29"/>
      <c r="L77" s="29"/>
      <c r="M77" s="30"/>
      <c r="N77" s="30"/>
    </row>
    <row r="78" spans="2:14" ht="15" x14ac:dyDescent="0.25">
      <c r="B78" s="67" t="s">
        <v>148</v>
      </c>
      <c r="C78" s="68" t="s">
        <v>149</v>
      </c>
      <c r="D78" s="69" t="s">
        <v>41</v>
      </c>
      <c r="E78" s="70">
        <v>147.33000000000001</v>
      </c>
      <c r="F78" s="70"/>
      <c r="G78" s="71"/>
      <c r="H78" s="40"/>
      <c r="I78" s="28"/>
      <c r="J78" s="29"/>
      <c r="K78" s="29"/>
      <c r="L78" s="29"/>
      <c r="M78" s="30"/>
      <c r="N78" s="30"/>
    </row>
    <row r="79" spans="2:14" ht="15" x14ac:dyDescent="0.25">
      <c r="B79" s="144" t="s">
        <v>146</v>
      </c>
      <c r="C79" s="145" t="s">
        <v>150</v>
      </c>
      <c r="D79" s="146" t="s">
        <v>41</v>
      </c>
      <c r="E79" s="142"/>
      <c r="F79" s="142"/>
      <c r="G79" s="143"/>
      <c r="H79" s="40"/>
      <c r="I79" s="28"/>
      <c r="J79" s="29"/>
      <c r="K79" s="29"/>
      <c r="L79" s="29"/>
      <c r="M79" s="30"/>
      <c r="N79" s="30"/>
    </row>
    <row r="80" spans="2:14" ht="15" x14ac:dyDescent="0.25">
      <c r="B80" s="23" t="s">
        <v>151</v>
      </c>
      <c r="C80" s="24" t="s">
        <v>152</v>
      </c>
      <c r="D80" s="25" t="s">
        <v>41</v>
      </c>
      <c r="E80" s="26">
        <v>337.2</v>
      </c>
      <c r="F80" s="26"/>
      <c r="G80" s="27"/>
      <c r="H80" s="40"/>
      <c r="I80" s="28"/>
      <c r="J80" s="29"/>
      <c r="K80" s="29"/>
      <c r="L80" s="29"/>
      <c r="M80" s="30"/>
      <c r="N80" s="30"/>
    </row>
    <row r="81" spans="2:14" ht="15" x14ac:dyDescent="0.25">
      <c r="B81" s="23" t="s">
        <v>153</v>
      </c>
      <c r="C81" s="24" t="s">
        <v>154</v>
      </c>
      <c r="D81" s="25" t="s">
        <v>155</v>
      </c>
      <c r="E81" s="26">
        <v>21387.823400000005</v>
      </c>
      <c r="F81" s="26"/>
      <c r="G81" s="27"/>
      <c r="H81" s="40"/>
      <c r="I81" s="28"/>
      <c r="J81" s="29"/>
      <c r="K81" s="29"/>
      <c r="L81" s="29"/>
      <c r="M81" s="30"/>
      <c r="N81" s="30"/>
    </row>
    <row r="82" spans="2:14" ht="15" x14ac:dyDescent="0.25">
      <c r="B82" s="23" t="s">
        <v>156</v>
      </c>
      <c r="C82" s="24" t="s">
        <v>157</v>
      </c>
      <c r="D82" s="25" t="s">
        <v>73</v>
      </c>
      <c r="E82" s="26">
        <v>2293.27</v>
      </c>
      <c r="F82" s="26"/>
      <c r="G82" s="27"/>
      <c r="H82" s="40"/>
      <c r="I82" s="28"/>
      <c r="J82" s="29"/>
      <c r="K82" s="29"/>
      <c r="L82" s="29"/>
      <c r="M82" s="30"/>
      <c r="N82" s="30"/>
    </row>
    <row r="83" spans="2:14" ht="15" x14ac:dyDescent="0.25">
      <c r="B83" s="23" t="s">
        <v>158</v>
      </c>
      <c r="C83" s="24" t="s">
        <v>159</v>
      </c>
      <c r="D83" s="25" t="s">
        <v>73</v>
      </c>
      <c r="E83" s="26">
        <v>98.66</v>
      </c>
      <c r="F83" s="26"/>
      <c r="G83" s="27"/>
      <c r="H83" s="40"/>
      <c r="I83" s="28"/>
      <c r="J83" s="29"/>
      <c r="K83" s="29"/>
      <c r="L83" s="29"/>
      <c r="M83" s="30"/>
      <c r="N83" s="30"/>
    </row>
    <row r="84" spans="2:14" ht="15" x14ac:dyDescent="0.25">
      <c r="B84" s="23" t="s">
        <v>160</v>
      </c>
      <c r="C84" s="24" t="s">
        <v>161</v>
      </c>
      <c r="D84" s="25" t="s">
        <v>76</v>
      </c>
      <c r="E84" s="26">
        <v>83.820000000000007</v>
      </c>
      <c r="F84" s="26"/>
      <c r="G84" s="27"/>
      <c r="H84" s="40"/>
      <c r="I84" s="28"/>
      <c r="J84" s="29"/>
      <c r="K84" s="29"/>
      <c r="L84" s="29"/>
      <c r="M84" s="30"/>
      <c r="N84" s="30"/>
    </row>
    <row r="85" spans="2:14" ht="15" x14ac:dyDescent="0.25">
      <c r="B85" s="23" t="s">
        <v>162</v>
      </c>
      <c r="C85" s="24" t="s">
        <v>163</v>
      </c>
      <c r="D85" s="25" t="s">
        <v>76</v>
      </c>
      <c r="E85" s="26">
        <v>39.85</v>
      </c>
      <c r="F85" s="26"/>
      <c r="G85" s="27"/>
      <c r="H85" s="40"/>
      <c r="I85" s="28"/>
      <c r="J85" s="29"/>
      <c r="K85" s="29"/>
      <c r="L85" s="29"/>
      <c r="M85" s="30"/>
      <c r="N85" s="30"/>
    </row>
    <row r="86" spans="2:14" ht="15" x14ac:dyDescent="0.25">
      <c r="B86" s="23" t="s">
        <v>164</v>
      </c>
      <c r="C86" s="24" t="s">
        <v>165</v>
      </c>
      <c r="D86" s="25" t="s">
        <v>76</v>
      </c>
      <c r="E86" s="26">
        <v>126.95</v>
      </c>
      <c r="F86" s="26"/>
      <c r="G86" s="27"/>
      <c r="H86" s="40"/>
      <c r="I86" s="28"/>
      <c r="J86" s="29"/>
      <c r="K86" s="29"/>
      <c r="L86" s="29"/>
      <c r="M86" s="30"/>
      <c r="N86" s="30"/>
    </row>
    <row r="87" spans="2:14" ht="30" x14ac:dyDescent="0.2">
      <c r="B87" s="23" t="s">
        <v>166</v>
      </c>
      <c r="C87" s="37" t="s">
        <v>167</v>
      </c>
      <c r="D87" s="25" t="s">
        <v>15</v>
      </c>
      <c r="E87" s="38">
        <v>6</v>
      </c>
      <c r="F87" s="38"/>
      <c r="G87" s="39"/>
      <c r="H87" s="40"/>
      <c r="I87" s="28"/>
      <c r="J87" s="29"/>
      <c r="K87" s="29"/>
      <c r="L87" s="29"/>
      <c r="M87" s="30"/>
      <c r="N87" s="30"/>
    </row>
    <row r="88" spans="2:14" ht="30" x14ac:dyDescent="0.2">
      <c r="B88" s="67" t="s">
        <v>168</v>
      </c>
      <c r="C88" s="76" t="s">
        <v>169</v>
      </c>
      <c r="D88" s="69" t="s">
        <v>15</v>
      </c>
      <c r="E88" s="77">
        <v>3</v>
      </c>
      <c r="F88" s="77"/>
      <c r="G88" s="78"/>
      <c r="H88" s="40"/>
      <c r="I88" s="28"/>
      <c r="J88" s="29"/>
      <c r="K88" s="29"/>
      <c r="L88" s="29"/>
      <c r="M88" s="30"/>
      <c r="N88" s="30"/>
    </row>
    <row r="89" spans="2:14" ht="30" x14ac:dyDescent="0.2">
      <c r="B89" s="67" t="s">
        <v>170</v>
      </c>
      <c r="C89" s="76" t="s">
        <v>171</v>
      </c>
      <c r="D89" s="69" t="s">
        <v>15</v>
      </c>
      <c r="E89" s="77">
        <v>12</v>
      </c>
      <c r="F89" s="77"/>
      <c r="G89" s="78"/>
      <c r="H89" s="40"/>
      <c r="I89" s="28"/>
      <c r="J89" s="29"/>
      <c r="K89" s="29"/>
      <c r="L89" s="29"/>
      <c r="M89" s="30"/>
      <c r="N89" s="30"/>
    </row>
    <row r="90" spans="2:14" ht="30" x14ac:dyDescent="0.2">
      <c r="B90" s="23" t="s">
        <v>172</v>
      </c>
      <c r="C90" s="37" t="s">
        <v>173</v>
      </c>
      <c r="D90" s="25" t="s">
        <v>15</v>
      </c>
      <c r="E90" s="38">
        <v>3</v>
      </c>
      <c r="F90" s="38"/>
      <c r="G90" s="39"/>
      <c r="H90" s="40"/>
      <c r="I90" s="28"/>
      <c r="J90" s="29"/>
      <c r="K90" s="29"/>
      <c r="L90" s="29"/>
      <c r="M90" s="30"/>
      <c r="N90" s="30"/>
    </row>
    <row r="91" spans="2:14" ht="30" x14ac:dyDescent="0.2">
      <c r="B91" s="23" t="s">
        <v>174</v>
      </c>
      <c r="C91" s="37" t="s">
        <v>175</v>
      </c>
      <c r="D91" s="25" t="s">
        <v>15</v>
      </c>
      <c r="E91" s="38">
        <v>6</v>
      </c>
      <c r="F91" s="38"/>
      <c r="G91" s="39"/>
      <c r="H91" s="40"/>
      <c r="I91" s="28"/>
      <c r="J91" s="29"/>
      <c r="K91" s="29"/>
      <c r="L91" s="29"/>
      <c r="M91" s="30"/>
      <c r="N91" s="30"/>
    </row>
    <row r="92" spans="2:14" ht="30" x14ac:dyDescent="0.2">
      <c r="B92" s="23" t="s">
        <v>176</v>
      </c>
      <c r="C92" s="37" t="s">
        <v>177</v>
      </c>
      <c r="D92" s="25" t="s">
        <v>15</v>
      </c>
      <c r="E92" s="38">
        <v>2</v>
      </c>
      <c r="F92" s="38"/>
      <c r="G92" s="39"/>
      <c r="H92" s="40"/>
      <c r="I92" s="28"/>
      <c r="J92" s="29"/>
      <c r="K92" s="29"/>
      <c r="L92" s="29"/>
      <c r="M92" s="30"/>
      <c r="N92" s="30"/>
    </row>
    <row r="93" spans="2:14" ht="30" x14ac:dyDescent="0.2">
      <c r="B93" s="23" t="s">
        <v>178</v>
      </c>
      <c r="C93" s="37" t="s">
        <v>179</v>
      </c>
      <c r="D93" s="25" t="s">
        <v>15</v>
      </c>
      <c r="E93" s="38">
        <v>8</v>
      </c>
      <c r="F93" s="38"/>
      <c r="G93" s="39"/>
      <c r="H93" s="40"/>
      <c r="I93" s="28"/>
      <c r="J93" s="29"/>
      <c r="K93" s="29"/>
      <c r="L93" s="29"/>
      <c r="M93" s="30"/>
      <c r="N93" s="30"/>
    </row>
    <row r="94" spans="2:14" ht="15" x14ac:dyDescent="0.2">
      <c r="B94" s="67" t="s">
        <v>180</v>
      </c>
      <c r="C94" s="76" t="s">
        <v>181</v>
      </c>
      <c r="D94" s="69" t="s">
        <v>76</v>
      </c>
      <c r="E94" s="77">
        <v>35.550000000000004</v>
      </c>
      <c r="F94" s="77"/>
      <c r="G94" s="78"/>
      <c r="H94" s="40"/>
      <c r="I94" s="28"/>
      <c r="J94" s="29"/>
      <c r="K94" s="29"/>
      <c r="L94" s="29"/>
      <c r="M94" s="30"/>
      <c r="N94" s="30"/>
    </row>
    <row r="95" spans="2:14" ht="15" x14ac:dyDescent="0.2">
      <c r="B95" s="23" t="s">
        <v>182</v>
      </c>
      <c r="C95" s="37" t="s">
        <v>183</v>
      </c>
      <c r="D95" s="25" t="s">
        <v>76</v>
      </c>
      <c r="E95" s="38">
        <v>112.15485773315561</v>
      </c>
      <c r="F95" s="38"/>
      <c r="G95" s="39"/>
      <c r="H95" s="40"/>
      <c r="I95" s="28"/>
      <c r="J95" s="29"/>
      <c r="K95" s="29"/>
      <c r="L95" s="29"/>
      <c r="M95" s="30"/>
      <c r="N95" s="30"/>
    </row>
    <row r="96" spans="2:14" ht="15" x14ac:dyDescent="0.2">
      <c r="B96" s="79" t="s">
        <v>184</v>
      </c>
      <c r="C96" s="80" t="s">
        <v>185</v>
      </c>
      <c r="D96" s="81" t="s">
        <v>76</v>
      </c>
      <c r="E96" s="82">
        <v>87.1</v>
      </c>
      <c r="F96" s="82"/>
      <c r="G96" s="83"/>
      <c r="H96" s="40"/>
      <c r="I96" s="28"/>
      <c r="J96" s="29"/>
      <c r="K96" s="29"/>
      <c r="L96" s="29"/>
      <c r="M96" s="30"/>
      <c r="N96" s="30"/>
    </row>
    <row r="97" spans="2:14" ht="15" x14ac:dyDescent="0.2">
      <c r="B97" s="79" t="s">
        <v>186</v>
      </c>
      <c r="C97" s="80" t="s">
        <v>187</v>
      </c>
      <c r="D97" s="81" t="s">
        <v>76</v>
      </c>
      <c r="E97" s="82">
        <v>187.4</v>
      </c>
      <c r="F97" s="82"/>
      <c r="G97" s="83"/>
      <c r="H97" s="40"/>
      <c r="I97" s="28"/>
      <c r="J97" s="29"/>
      <c r="K97" s="29"/>
      <c r="L97" s="29"/>
      <c r="M97" s="30"/>
      <c r="N97" s="30"/>
    </row>
    <row r="98" spans="2:14" ht="30" x14ac:dyDescent="0.2">
      <c r="B98" s="67" t="s">
        <v>188</v>
      </c>
      <c r="C98" s="80" t="s">
        <v>189</v>
      </c>
      <c r="D98" s="69" t="s">
        <v>73</v>
      </c>
      <c r="E98" s="82">
        <v>2949.2080828832022</v>
      </c>
      <c r="F98" s="82"/>
      <c r="G98" s="83"/>
      <c r="H98" s="40"/>
      <c r="I98" s="28"/>
      <c r="J98" s="29"/>
      <c r="K98" s="29"/>
      <c r="L98" s="29"/>
      <c r="M98" s="30"/>
      <c r="N98" s="30"/>
    </row>
    <row r="99" spans="2:14" ht="30.75" thickBot="1" x14ac:dyDescent="0.25">
      <c r="B99" s="134" t="s">
        <v>188</v>
      </c>
      <c r="C99" s="147" t="s">
        <v>190</v>
      </c>
      <c r="D99" s="136" t="s">
        <v>73</v>
      </c>
      <c r="E99" s="148"/>
      <c r="F99" s="148"/>
      <c r="G99" s="149"/>
      <c r="H99" s="40"/>
      <c r="I99" s="28"/>
      <c r="J99" s="29"/>
      <c r="K99" s="29"/>
      <c r="L99" s="29"/>
      <c r="M99" s="30"/>
      <c r="N99" s="30"/>
    </row>
    <row r="100" spans="2:14" ht="15.75" thickBot="1" x14ac:dyDescent="0.25">
      <c r="B100" s="84" t="s">
        <v>191</v>
      </c>
      <c r="C100" s="85" t="s">
        <v>192</v>
      </c>
      <c r="D100" s="86"/>
      <c r="E100" s="86"/>
      <c r="F100" s="86"/>
      <c r="G100" s="87"/>
      <c r="H100" s="88"/>
      <c r="I100" s="28"/>
      <c r="J100" s="29"/>
      <c r="K100" s="29"/>
      <c r="L100" s="29"/>
      <c r="M100" s="30"/>
      <c r="N100" s="30"/>
    </row>
    <row r="101" spans="2:14" ht="15.75" thickBot="1" x14ac:dyDescent="0.25">
      <c r="B101" s="153" t="s">
        <v>193</v>
      </c>
      <c r="C101" s="154" t="s">
        <v>194</v>
      </c>
      <c r="D101" s="155" t="s">
        <v>15</v>
      </c>
      <c r="E101" s="156"/>
      <c r="F101" s="156"/>
      <c r="G101" s="157"/>
      <c r="H101" s="40"/>
      <c r="I101" s="28"/>
      <c r="J101" s="29"/>
      <c r="K101" s="29"/>
      <c r="L101" s="29"/>
      <c r="M101" s="30"/>
      <c r="N101" s="30"/>
    </row>
    <row r="102" spans="2:14" ht="15.75" thickBot="1" x14ac:dyDescent="0.3">
      <c r="B102" s="46" t="s">
        <v>195</v>
      </c>
      <c r="C102" s="47" t="s">
        <v>196</v>
      </c>
      <c r="D102" s="48"/>
      <c r="E102" s="49"/>
      <c r="F102" s="49"/>
      <c r="G102" s="50">
        <f>SUM(G104:G119)</f>
        <v>0</v>
      </c>
      <c r="H102" s="40"/>
      <c r="I102" s="15"/>
      <c r="J102" s="15"/>
      <c r="K102" s="15"/>
      <c r="L102" s="51"/>
      <c r="M102" s="30"/>
      <c r="N102" s="30"/>
    </row>
    <row r="103" spans="2:14" ht="15" x14ac:dyDescent="0.25">
      <c r="B103" s="150" t="s">
        <v>48</v>
      </c>
      <c r="C103" s="151" t="s">
        <v>197</v>
      </c>
      <c r="D103" s="152" t="s">
        <v>198</v>
      </c>
      <c r="E103" s="142"/>
      <c r="F103" s="142"/>
      <c r="G103" s="143"/>
      <c r="H103" s="40"/>
      <c r="I103" s="15"/>
      <c r="J103" s="15"/>
      <c r="K103" s="15"/>
      <c r="L103" s="51"/>
      <c r="M103" s="30"/>
      <c r="N103" s="30"/>
    </row>
    <row r="104" spans="2:14" ht="15" x14ac:dyDescent="0.25">
      <c r="B104" s="23" t="s">
        <v>51</v>
      </c>
      <c r="C104" s="24" t="s">
        <v>52</v>
      </c>
      <c r="D104" s="25" t="s">
        <v>41</v>
      </c>
      <c r="E104" s="26">
        <v>26204.0828</v>
      </c>
      <c r="F104" s="36"/>
      <c r="G104" s="27"/>
      <c r="H104" s="40"/>
      <c r="I104" s="28"/>
      <c r="J104" s="29"/>
      <c r="K104" s="29"/>
      <c r="L104" s="29"/>
      <c r="M104" s="30"/>
      <c r="N104" s="30"/>
    </row>
    <row r="105" spans="2:14" ht="15" x14ac:dyDescent="0.25">
      <c r="B105" s="23" t="s">
        <v>53</v>
      </c>
      <c r="C105" s="24" t="s">
        <v>54</v>
      </c>
      <c r="D105" s="25" t="s">
        <v>41</v>
      </c>
      <c r="E105" s="26">
        <v>267.3886</v>
      </c>
      <c r="F105" s="36"/>
      <c r="G105" s="27"/>
      <c r="H105" s="40"/>
      <c r="I105" s="28"/>
      <c r="J105" s="29"/>
      <c r="K105" s="29"/>
      <c r="L105" s="29"/>
      <c r="M105" s="30"/>
      <c r="N105" s="30"/>
    </row>
    <row r="106" spans="2:14" ht="15" x14ac:dyDescent="0.25">
      <c r="B106" s="23" t="s">
        <v>55</v>
      </c>
      <c r="C106" s="24" t="s">
        <v>199</v>
      </c>
      <c r="D106" s="25" t="s">
        <v>41</v>
      </c>
      <c r="E106" s="26">
        <v>267.3886</v>
      </c>
      <c r="F106" s="36"/>
      <c r="G106" s="27"/>
      <c r="H106" s="40"/>
      <c r="I106" s="28"/>
      <c r="J106" s="29"/>
      <c r="K106" s="29"/>
      <c r="L106" s="29"/>
      <c r="M106" s="30"/>
      <c r="N106" s="30"/>
    </row>
    <row r="107" spans="2:14" ht="15" x14ac:dyDescent="0.25">
      <c r="B107" s="23" t="s">
        <v>57</v>
      </c>
      <c r="C107" s="24" t="s">
        <v>93</v>
      </c>
      <c r="D107" s="25" t="s">
        <v>41</v>
      </c>
      <c r="E107" s="26">
        <v>18574.669999999998</v>
      </c>
      <c r="F107" s="26"/>
      <c r="G107" s="27"/>
      <c r="H107" s="40"/>
      <c r="I107" s="28"/>
      <c r="J107" s="29"/>
      <c r="K107" s="29"/>
      <c r="L107" s="29"/>
      <c r="M107" s="30"/>
      <c r="N107" s="30"/>
    </row>
    <row r="108" spans="2:14" ht="15" x14ac:dyDescent="0.25">
      <c r="B108" s="23" t="s">
        <v>59</v>
      </c>
      <c r="C108" s="24" t="s">
        <v>60</v>
      </c>
      <c r="D108" s="25" t="s">
        <v>34</v>
      </c>
      <c r="E108" s="26">
        <v>34722.69</v>
      </c>
      <c r="F108" s="26"/>
      <c r="G108" s="27"/>
      <c r="H108" s="40"/>
      <c r="I108" s="28"/>
      <c r="J108" s="29"/>
      <c r="K108" s="29"/>
      <c r="L108" s="29"/>
      <c r="M108" s="30"/>
      <c r="N108" s="30"/>
    </row>
    <row r="109" spans="2:14" ht="30" x14ac:dyDescent="0.2">
      <c r="B109" s="23" t="s">
        <v>61</v>
      </c>
      <c r="C109" s="37" t="s">
        <v>200</v>
      </c>
      <c r="D109" s="25" t="s">
        <v>34</v>
      </c>
      <c r="E109" s="38">
        <v>6899.79</v>
      </c>
      <c r="F109" s="38"/>
      <c r="G109" s="39"/>
      <c r="H109" s="40"/>
      <c r="I109" s="28"/>
      <c r="J109" s="29"/>
      <c r="K109" s="29"/>
      <c r="L109" s="29"/>
      <c r="M109" s="30"/>
      <c r="N109" s="30"/>
    </row>
    <row r="110" spans="2:14" ht="15" x14ac:dyDescent="0.25">
      <c r="B110" s="23" t="s">
        <v>65</v>
      </c>
      <c r="C110" s="37" t="s">
        <v>201</v>
      </c>
      <c r="D110" s="25" t="s">
        <v>34</v>
      </c>
      <c r="E110" s="26">
        <v>9833.659999999998</v>
      </c>
      <c r="F110" s="26"/>
      <c r="G110" s="27"/>
      <c r="H110" s="40"/>
      <c r="I110" s="28"/>
      <c r="J110" s="29"/>
      <c r="K110" s="29"/>
      <c r="L110" s="29"/>
      <c r="M110" s="30"/>
      <c r="N110" s="30"/>
    </row>
    <row r="111" spans="2:14" ht="15" x14ac:dyDescent="0.25">
      <c r="B111" s="144" t="s">
        <v>71</v>
      </c>
      <c r="C111" s="145" t="s">
        <v>72</v>
      </c>
      <c r="D111" s="146" t="s">
        <v>202</v>
      </c>
      <c r="E111" s="142"/>
      <c r="F111" s="142"/>
      <c r="G111" s="143"/>
      <c r="H111" s="40"/>
      <c r="I111" s="28"/>
      <c r="J111" s="29"/>
      <c r="K111" s="29"/>
      <c r="L111" s="29"/>
      <c r="M111" s="30"/>
      <c r="N111" s="30"/>
    </row>
    <row r="112" spans="2:14" ht="15" x14ac:dyDescent="0.25">
      <c r="B112" s="23" t="s">
        <v>79</v>
      </c>
      <c r="C112" s="24" t="s">
        <v>203</v>
      </c>
      <c r="D112" s="25" t="s">
        <v>202</v>
      </c>
      <c r="E112" s="26">
        <v>16814.965499999991</v>
      </c>
      <c r="F112" s="26"/>
      <c r="G112" s="27"/>
      <c r="H112" s="40"/>
      <c r="I112" s="28"/>
      <c r="J112" s="29"/>
      <c r="K112" s="29"/>
      <c r="L112" s="29"/>
      <c r="M112" s="30"/>
      <c r="N112" s="30"/>
    </row>
    <row r="113" spans="1:14" ht="15" x14ac:dyDescent="0.25">
      <c r="B113" s="23" t="s">
        <v>83</v>
      </c>
      <c r="C113" s="24" t="s">
        <v>84</v>
      </c>
      <c r="D113" s="25" t="s">
        <v>34</v>
      </c>
      <c r="E113" s="26">
        <v>4057.7200000000003</v>
      </c>
      <c r="F113" s="26"/>
      <c r="G113" s="27"/>
      <c r="H113" s="40"/>
      <c r="I113" s="28"/>
      <c r="J113" s="29"/>
      <c r="K113" s="29"/>
      <c r="L113" s="29"/>
      <c r="M113" s="30"/>
      <c r="N113" s="30"/>
    </row>
    <row r="114" spans="1:14" ht="15" x14ac:dyDescent="0.25">
      <c r="B114" s="23" t="s">
        <v>85</v>
      </c>
      <c r="C114" s="24" t="s">
        <v>86</v>
      </c>
      <c r="D114" s="25" t="s">
        <v>34</v>
      </c>
      <c r="E114" s="26">
        <v>3886.9900000000002</v>
      </c>
      <c r="F114" s="26"/>
      <c r="G114" s="27"/>
      <c r="H114" s="40"/>
      <c r="I114" s="28"/>
      <c r="J114" s="29"/>
      <c r="K114" s="29"/>
      <c r="L114" s="29"/>
      <c r="M114" s="30"/>
      <c r="N114" s="30"/>
    </row>
    <row r="115" spans="1:14" ht="15" x14ac:dyDescent="0.25">
      <c r="B115" s="23" t="s">
        <v>204</v>
      </c>
      <c r="C115" s="24" t="s">
        <v>205</v>
      </c>
      <c r="D115" s="25" t="s">
        <v>41</v>
      </c>
      <c r="E115" s="26">
        <v>296.05999999999995</v>
      </c>
      <c r="F115" s="26"/>
      <c r="G115" s="27"/>
      <c r="H115" s="40"/>
      <c r="I115" s="28"/>
      <c r="J115" s="29"/>
      <c r="K115" s="29"/>
      <c r="L115" s="29"/>
      <c r="M115" s="30"/>
      <c r="N115" s="30"/>
    </row>
    <row r="116" spans="1:14" ht="15" x14ac:dyDescent="0.25">
      <c r="B116" s="23" t="s">
        <v>206</v>
      </c>
      <c r="C116" s="24" t="s">
        <v>207</v>
      </c>
      <c r="D116" s="25" t="s">
        <v>73</v>
      </c>
      <c r="E116" s="26">
        <v>10152.242499999977</v>
      </c>
      <c r="F116" s="26"/>
      <c r="G116" s="27"/>
      <c r="H116" s="40"/>
      <c r="I116" s="28"/>
      <c r="J116" s="29"/>
      <c r="K116" s="29"/>
      <c r="L116" s="29"/>
      <c r="M116" s="30"/>
      <c r="N116" s="30"/>
    </row>
    <row r="117" spans="1:14" ht="15" x14ac:dyDescent="0.25">
      <c r="B117" s="89" t="s">
        <v>151</v>
      </c>
      <c r="C117" s="90" t="s">
        <v>152</v>
      </c>
      <c r="D117" s="91" t="s">
        <v>41</v>
      </c>
      <c r="E117" s="92">
        <v>2026.15</v>
      </c>
      <c r="F117" s="92"/>
      <c r="G117" s="93"/>
      <c r="H117" s="40"/>
      <c r="I117" s="28"/>
      <c r="J117" s="29"/>
      <c r="K117" s="29"/>
      <c r="L117" s="29"/>
      <c r="M117" s="30"/>
      <c r="N117" s="30"/>
    </row>
    <row r="118" spans="1:14" ht="15" x14ac:dyDescent="0.25">
      <c r="B118" s="63" t="s">
        <v>208</v>
      </c>
      <c r="C118" s="94" t="s">
        <v>209</v>
      </c>
      <c r="D118" s="95" t="s">
        <v>76</v>
      </c>
      <c r="E118" s="65">
        <v>216</v>
      </c>
      <c r="F118" s="65"/>
      <c r="G118" s="96"/>
      <c r="H118" s="40"/>
      <c r="I118" s="28"/>
      <c r="J118" s="29"/>
      <c r="K118" s="29"/>
      <c r="L118" s="29"/>
      <c r="M118" s="30"/>
      <c r="N118" s="30"/>
    </row>
    <row r="119" spans="1:14" ht="15.75" thickBot="1" x14ac:dyDescent="0.3">
      <c r="B119" s="97" t="s">
        <v>210</v>
      </c>
      <c r="C119" s="98" t="s">
        <v>211</v>
      </c>
      <c r="D119" s="64" t="s">
        <v>76</v>
      </c>
      <c r="E119" s="99">
        <v>894</v>
      </c>
      <c r="F119" s="99"/>
      <c r="G119" s="66"/>
      <c r="H119" s="40"/>
      <c r="I119" s="28"/>
      <c r="J119" s="29"/>
      <c r="K119" s="29"/>
      <c r="L119" s="29"/>
      <c r="M119" s="30"/>
      <c r="N119" s="30"/>
    </row>
    <row r="120" spans="1:14" ht="15.75" thickBot="1" x14ac:dyDescent="0.3">
      <c r="B120" s="46" t="s">
        <v>212</v>
      </c>
      <c r="C120" s="47" t="s">
        <v>213</v>
      </c>
      <c r="D120" s="48"/>
      <c r="E120" s="49"/>
      <c r="F120" s="49"/>
      <c r="G120" s="50">
        <f>+G121</f>
        <v>0</v>
      </c>
      <c r="H120" s="40"/>
      <c r="I120" s="15"/>
      <c r="J120" s="15"/>
      <c r="K120" s="15"/>
      <c r="L120" s="51"/>
      <c r="M120" s="30"/>
      <c r="N120" s="30"/>
    </row>
    <row r="121" spans="1:14" ht="15" x14ac:dyDescent="0.25">
      <c r="B121" s="52" t="s">
        <v>214</v>
      </c>
      <c r="C121" s="73" t="s">
        <v>215</v>
      </c>
      <c r="D121" s="54" t="s">
        <v>41</v>
      </c>
      <c r="E121" s="55">
        <v>260.28950000000003</v>
      </c>
      <c r="F121" s="55"/>
      <c r="G121" s="56"/>
      <c r="H121" s="40"/>
      <c r="I121" s="28"/>
      <c r="J121" s="29"/>
      <c r="K121" s="29"/>
      <c r="L121" s="29"/>
      <c r="M121" s="30"/>
      <c r="N121" s="30"/>
    </row>
    <row r="122" spans="1:14" ht="15" x14ac:dyDescent="0.25">
      <c r="A122" s="100"/>
      <c r="B122" s="41">
        <v>700</v>
      </c>
      <c r="C122" s="42" t="s">
        <v>216</v>
      </c>
      <c r="D122" s="33"/>
      <c r="E122" s="34"/>
      <c r="F122" s="34"/>
      <c r="G122" s="35">
        <f>+G123</f>
        <v>0</v>
      </c>
      <c r="H122" s="40"/>
      <c r="I122" s="15"/>
      <c r="J122" s="15"/>
      <c r="K122" s="15"/>
      <c r="L122" s="22"/>
      <c r="M122" s="30"/>
      <c r="N122" s="30"/>
    </row>
    <row r="123" spans="1:14" ht="15" x14ac:dyDescent="0.25">
      <c r="A123" s="101"/>
      <c r="B123" s="102" t="s">
        <v>140</v>
      </c>
      <c r="C123" s="103" t="s">
        <v>141</v>
      </c>
      <c r="D123" s="95" t="s">
        <v>41</v>
      </c>
      <c r="E123" s="104">
        <v>17.334800000000001</v>
      </c>
      <c r="F123" s="104"/>
      <c r="G123" s="71"/>
      <c r="H123" s="40"/>
      <c r="I123" s="28"/>
      <c r="J123" s="29"/>
      <c r="K123" s="29"/>
      <c r="L123" s="29"/>
      <c r="M123" s="30"/>
      <c r="N123" s="30"/>
    </row>
    <row r="124" spans="1:14" ht="15" x14ac:dyDescent="0.25">
      <c r="A124" s="101"/>
      <c r="B124" s="41">
        <v>900</v>
      </c>
      <c r="C124" s="42" t="s">
        <v>217</v>
      </c>
      <c r="D124" s="33"/>
      <c r="E124" s="34"/>
      <c r="F124" s="34"/>
      <c r="G124" s="35">
        <f>SUM(G125:G131)</f>
        <v>0</v>
      </c>
      <c r="H124" s="40"/>
      <c r="I124" s="15"/>
      <c r="J124" s="15"/>
      <c r="K124" s="15"/>
      <c r="L124" s="22"/>
      <c r="M124" s="30"/>
      <c r="N124" s="30"/>
    </row>
    <row r="125" spans="1:14" ht="15" x14ac:dyDescent="0.25">
      <c r="B125" s="23" t="s">
        <v>218</v>
      </c>
      <c r="C125" s="24" t="s">
        <v>219</v>
      </c>
      <c r="D125" s="25" t="s">
        <v>18</v>
      </c>
      <c r="E125" s="26">
        <v>1</v>
      </c>
      <c r="F125" s="26"/>
      <c r="G125" s="27"/>
      <c r="H125" s="40"/>
      <c r="I125" s="28"/>
      <c r="J125" s="29"/>
      <c r="K125" s="29"/>
      <c r="L125" s="29"/>
      <c r="M125" s="30"/>
      <c r="N125" s="30"/>
    </row>
    <row r="126" spans="1:14" ht="15" x14ac:dyDescent="0.25">
      <c r="B126" s="89" t="s">
        <v>220</v>
      </c>
      <c r="C126" s="90" t="s">
        <v>221</v>
      </c>
      <c r="D126" s="91" t="s">
        <v>18</v>
      </c>
      <c r="E126" s="92">
        <v>1</v>
      </c>
      <c r="F126" s="92"/>
      <c r="G126" s="27"/>
      <c r="H126" s="40"/>
      <c r="I126" s="28"/>
      <c r="J126" s="29"/>
      <c r="K126" s="29"/>
      <c r="L126" s="29"/>
      <c r="M126" s="30"/>
      <c r="N126" s="30"/>
    </row>
    <row r="127" spans="1:14" ht="15" x14ac:dyDescent="0.25">
      <c r="B127" s="89" t="s">
        <v>222</v>
      </c>
      <c r="C127" s="90" t="s">
        <v>223</v>
      </c>
      <c r="D127" s="91" t="s">
        <v>15</v>
      </c>
      <c r="E127" s="92">
        <v>3</v>
      </c>
      <c r="F127" s="92"/>
      <c r="G127" s="27"/>
      <c r="H127" s="40"/>
      <c r="I127" s="28"/>
      <c r="J127" s="29"/>
      <c r="K127" s="29"/>
      <c r="L127" s="29"/>
      <c r="M127" s="30"/>
      <c r="N127" s="30"/>
    </row>
    <row r="128" spans="1:14" ht="15" x14ac:dyDescent="0.25">
      <c r="B128" s="89" t="s">
        <v>224</v>
      </c>
      <c r="C128" s="90" t="s">
        <v>225</v>
      </c>
      <c r="D128" s="91" t="s">
        <v>15</v>
      </c>
      <c r="E128" s="92">
        <v>4</v>
      </c>
      <c r="F128" s="92"/>
      <c r="G128" s="27"/>
      <c r="H128" s="40"/>
      <c r="I128" s="28"/>
      <c r="J128" s="29"/>
      <c r="K128" s="29"/>
      <c r="L128" s="29"/>
      <c r="M128" s="30"/>
      <c r="N128" s="30"/>
    </row>
    <row r="129" spans="2:14" ht="15" x14ac:dyDescent="0.25">
      <c r="B129" s="89" t="s">
        <v>226</v>
      </c>
      <c r="C129" s="90" t="s">
        <v>227</v>
      </c>
      <c r="D129" s="91" t="s">
        <v>15</v>
      </c>
      <c r="E129" s="92">
        <v>4</v>
      </c>
      <c r="F129" s="92"/>
      <c r="G129" s="27"/>
      <c r="H129" s="40"/>
      <c r="I129" s="28"/>
      <c r="J129" s="29"/>
      <c r="K129" s="29"/>
      <c r="L129" s="29"/>
      <c r="M129" s="30"/>
      <c r="N129" s="30"/>
    </row>
    <row r="130" spans="2:14" ht="15" x14ac:dyDescent="0.25">
      <c r="B130" s="89" t="s">
        <v>228</v>
      </c>
      <c r="C130" s="90" t="s">
        <v>229</v>
      </c>
      <c r="D130" s="91" t="s">
        <v>15</v>
      </c>
      <c r="E130" s="92">
        <v>1</v>
      </c>
      <c r="F130" s="92"/>
      <c r="G130" s="27"/>
      <c r="H130" s="40"/>
      <c r="I130" s="28"/>
      <c r="J130" s="29"/>
      <c r="K130" s="29"/>
      <c r="L130" s="29"/>
      <c r="M130" s="30"/>
      <c r="N130" s="30"/>
    </row>
    <row r="131" spans="2:14" ht="15.75" thickBot="1" x14ac:dyDescent="0.3">
      <c r="B131" s="89" t="s">
        <v>230</v>
      </c>
      <c r="C131" s="90" t="s">
        <v>231</v>
      </c>
      <c r="D131" s="91" t="s">
        <v>18</v>
      </c>
      <c r="E131" s="92">
        <v>1</v>
      </c>
      <c r="F131" s="92"/>
      <c r="G131" s="27"/>
      <c r="H131" s="40"/>
      <c r="I131" s="28"/>
      <c r="J131" s="29"/>
      <c r="K131" s="29"/>
      <c r="L131" s="29"/>
      <c r="M131" s="30"/>
      <c r="N131" s="30"/>
    </row>
    <row r="132" spans="2:14" ht="13.5" thickBot="1" x14ac:dyDescent="0.25">
      <c r="B132" s="105"/>
      <c r="C132" s="106" t="s">
        <v>232</v>
      </c>
      <c r="D132" s="107"/>
      <c r="E132" s="108"/>
      <c r="F132" s="109"/>
      <c r="G132" s="110">
        <f>G124+G68+G59+G22+G19+G12+G9+G122</f>
        <v>0</v>
      </c>
      <c r="H132" s="40"/>
      <c r="M132" s="30"/>
    </row>
    <row r="133" spans="2:14" x14ac:dyDescent="0.2">
      <c r="B133" s="111"/>
      <c r="C133" s="112" t="s">
        <v>233</v>
      </c>
      <c r="D133" s="113"/>
      <c r="E133" s="114"/>
      <c r="F133" s="115"/>
      <c r="G133" s="116">
        <v>0</v>
      </c>
      <c r="H133" s="40"/>
      <c r="M133" s="30"/>
    </row>
    <row r="134" spans="2:14" ht="13.5" thickBot="1" x14ac:dyDescent="0.25">
      <c r="B134" s="117"/>
      <c r="C134" s="118" t="s">
        <v>234</v>
      </c>
      <c r="D134" s="119"/>
      <c r="E134" s="120"/>
      <c r="F134" s="121"/>
      <c r="G134" s="122">
        <f>+F134*G132</f>
        <v>0</v>
      </c>
      <c r="H134" s="40"/>
      <c r="M134" s="30"/>
    </row>
    <row r="135" spans="2:14" ht="13.5" thickBot="1" x14ac:dyDescent="0.25">
      <c r="B135" s="105"/>
      <c r="C135" s="106" t="s">
        <v>235</v>
      </c>
      <c r="D135" s="107"/>
      <c r="E135" s="108"/>
      <c r="F135" s="109"/>
      <c r="G135" s="110">
        <f>+G132+G133+G134</f>
        <v>0</v>
      </c>
      <c r="H135" s="40"/>
      <c r="M135" s="30"/>
    </row>
    <row r="136" spans="2:14" x14ac:dyDescent="0.2">
      <c r="H136" s="40"/>
      <c r="M136" s="30"/>
    </row>
    <row r="137" spans="2:14" x14ac:dyDescent="0.2">
      <c r="D137" s="125"/>
      <c r="H137" s="40"/>
      <c r="M137" s="30"/>
    </row>
    <row r="138" spans="2:14" x14ac:dyDescent="0.2">
      <c r="B138" s="126" t="s">
        <v>236</v>
      </c>
      <c r="H138" s="40"/>
      <c r="M138" s="30"/>
    </row>
    <row r="139" spans="2:14" s="75" customFormat="1" ht="15" customHeight="1" x14ac:dyDescent="0.25">
      <c r="B139" s="160"/>
      <c r="C139" s="160"/>
      <c r="D139" s="160"/>
      <c r="E139" s="160"/>
      <c r="F139" s="160"/>
      <c r="G139" s="160"/>
      <c r="H139" s="127"/>
      <c r="I139"/>
      <c r="J139"/>
      <c r="K139"/>
      <c r="L139"/>
      <c r="M139" s="30"/>
    </row>
    <row r="140" spans="2:14" s="75" customFormat="1" ht="15" customHeight="1" x14ac:dyDescent="0.25">
      <c r="B140" s="160"/>
      <c r="C140" s="160"/>
      <c r="D140" s="160"/>
      <c r="E140" s="160"/>
      <c r="F140" s="160"/>
      <c r="G140" s="160"/>
      <c r="H140" s="129"/>
      <c r="I140"/>
      <c r="J140"/>
      <c r="K140"/>
      <c r="L140"/>
      <c r="M140" s="30"/>
    </row>
    <row r="141" spans="2:14" s="75" customFormat="1" ht="15" customHeight="1" x14ac:dyDescent="0.25">
      <c r="B141" s="160"/>
      <c r="C141" s="160"/>
      <c r="D141" s="160"/>
      <c r="E141" s="160"/>
      <c r="F141" s="160"/>
      <c r="G141" s="160"/>
      <c r="H141" s="127"/>
      <c r="I141"/>
      <c r="J141"/>
      <c r="K141"/>
      <c r="L141"/>
      <c r="M141" s="30"/>
    </row>
    <row r="142" spans="2:14" s="75" customFormat="1" ht="15" customHeight="1" x14ac:dyDescent="0.25">
      <c r="B142" s="160"/>
      <c r="C142" s="160"/>
      <c r="D142" s="160"/>
      <c r="E142" s="160"/>
      <c r="F142" s="160"/>
      <c r="G142" s="160"/>
      <c r="H142" s="127"/>
      <c r="I142"/>
      <c r="J142"/>
      <c r="K142"/>
      <c r="L142"/>
      <c r="M142" s="30"/>
    </row>
    <row r="143" spans="2:14" s="75" customFormat="1" ht="30" customHeight="1" x14ac:dyDescent="0.25">
      <c r="B143" s="158"/>
      <c r="C143" s="158"/>
      <c r="D143" s="158"/>
      <c r="E143" s="158"/>
      <c r="F143" s="158"/>
      <c r="G143" s="158"/>
      <c r="H143" s="130"/>
      <c r="I143"/>
      <c r="J143"/>
      <c r="K143"/>
      <c r="L143"/>
      <c r="M143" s="30"/>
    </row>
    <row r="144" spans="2:14" s="75" customFormat="1" ht="30" customHeight="1" x14ac:dyDescent="0.25">
      <c r="B144" s="158"/>
      <c r="C144" s="158"/>
      <c r="D144" s="158"/>
      <c r="E144" s="158"/>
      <c r="F144" s="158"/>
      <c r="G144" s="158"/>
      <c r="H144" s="130"/>
      <c r="I144"/>
      <c r="J144"/>
      <c r="K144"/>
      <c r="L144"/>
      <c r="M144" s="30"/>
    </row>
    <row r="145" spans="2:12" s="75" customFormat="1" x14ac:dyDescent="0.2">
      <c r="B145" s="131"/>
      <c r="D145" s="132"/>
      <c r="F145" s="133"/>
      <c r="G145" s="133"/>
      <c r="H145" s="128"/>
      <c r="I145"/>
      <c r="J145"/>
      <c r="K145"/>
      <c r="L145"/>
    </row>
    <row r="147" spans="2:12" x14ac:dyDescent="0.2">
      <c r="I147" s="75"/>
      <c r="J147" s="75"/>
      <c r="K147" s="75"/>
      <c r="L147" s="75"/>
    </row>
    <row r="148" spans="2:12" x14ac:dyDescent="0.2">
      <c r="I148" s="75"/>
      <c r="J148" s="75"/>
      <c r="K148" s="75"/>
      <c r="L148" s="75"/>
    </row>
    <row r="149" spans="2:12" x14ac:dyDescent="0.2">
      <c r="I149" s="75"/>
      <c r="J149" s="75"/>
      <c r="K149" s="75"/>
      <c r="L149" s="75"/>
    </row>
    <row r="150" spans="2:12" x14ac:dyDescent="0.2">
      <c r="I150" s="75"/>
      <c r="J150" s="75"/>
      <c r="K150" s="75"/>
      <c r="L150" s="75"/>
    </row>
    <row r="151" spans="2:12" x14ac:dyDescent="0.2">
      <c r="I151" s="75"/>
      <c r="J151" s="75"/>
      <c r="K151" s="75"/>
      <c r="L151" s="75"/>
    </row>
    <row r="152" spans="2:12" x14ac:dyDescent="0.2">
      <c r="I152" s="75"/>
      <c r="J152" s="75"/>
      <c r="K152" s="75"/>
      <c r="L152" s="75"/>
    </row>
    <row r="153" spans="2:12" x14ac:dyDescent="0.2">
      <c r="I153" s="75"/>
      <c r="J153" s="75"/>
      <c r="K153" s="75"/>
      <c r="L153" s="75"/>
    </row>
  </sheetData>
  <mergeCells count="8">
    <mergeCell ref="B143:G143"/>
    <mergeCell ref="B144:G144"/>
    <mergeCell ref="B2:F2"/>
    <mergeCell ref="B3:F3"/>
    <mergeCell ref="B139:G139"/>
    <mergeCell ref="B140:G140"/>
    <mergeCell ref="B141:G141"/>
    <mergeCell ref="B142:G14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71" fitToHeight="5" orientation="portrait" r:id="rId1"/>
  <rowBreaks count="2" manualBreakCount="2">
    <brk id="68" max="7" man="1"/>
    <brk id="13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1.PPTO</vt:lpstr>
      <vt:lpstr>'1.PPTO'!Área_de_impresión</vt:lpstr>
      <vt:lpstr>'1.PPTO'!Print_Area</vt:lpstr>
      <vt:lpstr>'1.PPTO'!Print_Titles</vt:lpstr>
      <vt:lpstr>'1.PPTO'!Títulos_a_imprimir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2023-10-31T22:28:08Z</dcterms:created>
  <dcterms:modified xsi:type="dcterms:W3CDTF">2023-10-31T23:32:59Z</dcterms:modified>
</cp:coreProperties>
</file>