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OHLA\Tdr\BUENA VECINDAD\CASMA\ENTREGA DE PROPUESTA CASMA\ECONOMICA-CASMA\SOCIAL CAPITAL GROUP S.A.C\ENVIO 3\"/>
    </mc:Choice>
  </mc:AlternateContent>
  <xr:revisionPtr revIDLastSave="0" documentId="13_ncr:1_{5FA4B7EA-B657-48F8-935E-16D2AC947A8E}" xr6:coauthVersionLast="36" xr6:coauthVersionMax="47" xr10:uidLastSave="{00000000-0000-0000-0000-000000000000}"/>
  <bookViews>
    <workbookView xWindow="-105" yWindow="-105" windowWidth="23250" windowHeight="12570" xr2:uid="{BC15AEE5-8410-4CB8-8024-088336703B69}"/>
  </bookViews>
  <sheets>
    <sheet name="CASM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1" l="1"/>
  <c r="H13" i="1"/>
  <c r="H12" i="1"/>
  <c r="H11" i="1"/>
  <c r="H10" i="1"/>
  <c r="H9" i="1"/>
  <c r="H8" i="1"/>
  <c r="H7" i="1"/>
  <c r="H6" i="1"/>
  <c r="H5" i="1"/>
  <c r="H3" i="1" s="1"/>
  <c r="H29" i="1" s="1"/>
  <c r="H32" i="1" s="1"/>
  <c r="H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F5" authorId="0" shapeId="0" xr:uid="{1E40D295-4B34-4797-A106-6A01E6A8493C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considerar item adicional, dentro de sus gastos generales y especificar a que comprende usando la matriz de descripción, Und,Cant., Duración,PU,etc.</t>
        </r>
      </text>
    </comment>
    <comment ref="F6" authorId="0" shapeId="0" xr:uid="{0D0ACF1B-1443-44E4-A3CA-0961C527FACE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considerar item adicional, dentro de sus gastos generales y especificar a que comprende usando la matriz de descripción, Und,Cant., Duración,PU,etc.</t>
        </r>
      </text>
    </comment>
    <comment ref="F12" authorId="0" shapeId="0" xr:uid="{53EECB87-618D-4A9B-B55A-EEC787EFD76A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considerar item adicional, dentro de sus gastos generales y especificar a que comprende usando la matriz de descripción, Und,Cant., Duración,PU,etc.</t>
        </r>
      </text>
    </comment>
    <comment ref="F13" authorId="0" shapeId="0" xr:uid="{A2AFCBAF-A6D3-4B62-B697-2583933B3FBF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considerar item adicional, dentro de sus gastos generales y especificar a que comprende usando la matriz de descripción, Und,Cant., Duración,PU,etc.</t>
        </r>
      </text>
    </comment>
    <comment ref="G17" authorId="0" shapeId="0" xr:uid="{730A8D21-6B8F-4B06-9D28-66EC99F726D9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Detallar el Precio Unitario que comprende
</t>
        </r>
      </text>
    </comment>
    <comment ref="F28" authorId="0" shapeId="0" xr:uid="{A6116554-494A-4D2E-8C2F-028A21DA4F09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considerar item adicional, dentro de sus gastos generales y especificar a que comprende usando la matriz de descripción, Und,Cant., Duración,PU,etc.</t>
        </r>
      </text>
    </comment>
    <comment ref="H28" authorId="0" shapeId="0" xr:uid="{47A67A5C-18CF-471D-90D7-150EF0EAF87B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considerar item adicional, dentro de sus gastos generales y especificar a que comprende usando la matriz de descripción, Und,Cant., Duración,PU,etc.</t>
        </r>
      </text>
    </comment>
    <comment ref="H34" authorId="0" shapeId="0" xr:uid="{018F2735-22BD-4576-99CD-C1A640B9D628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Verificar presupuesto total, valor sumado
</t>
        </r>
      </text>
    </comment>
    <comment ref="C40" authorId="0" shapeId="0" xr:uid="{DB09EE55-F071-40CC-93AD-A4BDCDDA16C4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Detallar los gastos generales y especificar a que comprende usando la matriz de descripción, Und,Cant., Duración,PU,etc.</t>
        </r>
      </text>
    </comment>
  </commentList>
</comments>
</file>

<file path=xl/sharedStrings.xml><?xml version="1.0" encoding="utf-8"?>
<sst xmlns="http://schemas.openxmlformats.org/spreadsheetml/2006/main" count="64" uniqueCount="43">
  <si>
    <t>Item</t>
  </si>
  <si>
    <t>Descripción</t>
  </si>
  <si>
    <t>Und</t>
  </si>
  <si>
    <t>Cant</t>
  </si>
  <si>
    <t>Duración mes</t>
  </si>
  <si>
    <t xml:space="preserve">PU S/. (Sin IGV)  </t>
  </si>
  <si>
    <t>Total S/. (Sin IGV)</t>
  </si>
  <si>
    <t>Personal</t>
  </si>
  <si>
    <t>Casma</t>
  </si>
  <si>
    <t>Coordinador RRCC</t>
  </si>
  <si>
    <t>Mes</t>
  </si>
  <si>
    <t>Relacionista Comunitario I - Qda. Sechin</t>
  </si>
  <si>
    <t>Relacionista Comunitario II - Qda. Rio Grande (Alto/Bajo) - Casma zona urbana</t>
  </si>
  <si>
    <t>Relacionista Comunitario II - Qda. Río Casma</t>
  </si>
  <si>
    <t>Comunicador - Casma</t>
  </si>
  <si>
    <t>Gastos Operativos</t>
  </si>
  <si>
    <t>Movilización y Desmovilización (Casma)</t>
  </si>
  <si>
    <t>Viáticos y alojamiento de personal (Casma)</t>
  </si>
  <si>
    <t>Alquiler de oficina (Todo costo) - Casma</t>
  </si>
  <si>
    <t>Movilidad, combustible, repuestos, no incluye chofer (personal sera chofer)</t>
  </si>
  <si>
    <t>Gastos reuniones y talleres - Casma</t>
  </si>
  <si>
    <t>Insumos varios, impresiones, informes (Casma)</t>
  </si>
  <si>
    <t xml:space="preserve">Gastos implemenmtación medidas anti COVID </t>
  </si>
  <si>
    <t>Equipos de computo(Laptop) - Casma</t>
  </si>
  <si>
    <t>Proyector multimedia - Casma</t>
  </si>
  <si>
    <t>Parlante - Casma</t>
  </si>
  <si>
    <t>Micrófonos - Casma</t>
  </si>
  <si>
    <t>Ecran - Casma</t>
  </si>
  <si>
    <t>COSTO DIRECTO (CASMA)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</si>
  <si>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</si>
  <si>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</si>
  <si>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</si>
  <si>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</si>
  <si>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</si>
  <si>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</si>
  <si>
    <t>Gerente</t>
  </si>
  <si>
    <t>Coordinador In-House</t>
  </si>
  <si>
    <t>Conductor</t>
  </si>
  <si>
    <t>Practicante</t>
  </si>
  <si>
    <t>Seguro SCTR</t>
  </si>
  <si>
    <t>Glb</t>
  </si>
  <si>
    <t xml:space="preserve">Gastos Generales: </t>
  </si>
  <si>
    <t>Corresponde al 12% de gastos  y  las siguientes partidas: EMO, EPPs,Curso de de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</si>
</sst>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_-* #,##0_-;\-* #,##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49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43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10" fontId="5" fillId="0" borderId="5" xfId="2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10" fillId="0" borderId="0" xfId="0" applyFont="1"/>
    <xf numFmtId="43" fontId="4" fillId="0" borderId="5" xfId="1" applyFont="1" applyFill="1" applyBorder="1" applyAlignment="1">
      <alignment horizontal="center" vertical="center"/>
    </xf>
    <xf numFmtId="165" fontId="4" fillId="0" borderId="5" xfId="1" applyNumberFormat="1" applyFont="1" applyFill="1" applyBorder="1" applyAlignment="1">
      <alignment horizontal="center" vertical="center"/>
    </xf>
    <xf numFmtId="165" fontId="3" fillId="3" borderId="5" xfId="1" applyNumberFormat="1" applyFont="1" applyFill="1" applyBorder="1" applyAlignment="1">
      <alignment vertical="center" wrapText="1"/>
    </xf>
    <xf numFmtId="165" fontId="5" fillId="0" borderId="5" xfId="1" applyNumberFormat="1" applyFont="1" applyBorder="1" applyAlignment="1">
      <alignment vertical="center"/>
    </xf>
    <xf numFmtId="165" fontId="5" fillId="0" borderId="5" xfId="1" applyNumberFormat="1" applyFont="1" applyFill="1" applyBorder="1" applyAlignment="1">
      <alignment vertical="center"/>
    </xf>
    <xf numFmtId="165" fontId="5" fillId="0" borderId="5" xfId="1" applyNumberFormat="1" applyFont="1" applyBorder="1" applyAlignment="1">
      <alignment vertical="center" wrapText="1"/>
    </xf>
    <xf numFmtId="165" fontId="7" fillId="2" borderId="5" xfId="1" applyNumberFormat="1" applyFont="1" applyFill="1" applyBorder="1" applyAlignment="1">
      <alignment vertical="center"/>
    </xf>
    <xf numFmtId="165" fontId="9" fillId="4" borderId="5" xfId="1" applyNumberFormat="1" applyFont="1" applyFill="1" applyBorder="1" applyAlignment="1">
      <alignment vertical="center" wrapText="1"/>
    </xf>
    <xf numFmtId="165" fontId="8" fillId="0" borderId="5" xfId="1" applyNumberFormat="1" applyFont="1" applyFill="1" applyBorder="1" applyAlignment="1">
      <alignment vertical="center" wrapText="1"/>
    </xf>
    <xf numFmtId="165" fontId="3" fillId="2" borderId="5" xfId="1" applyNumberFormat="1" applyFont="1" applyFill="1" applyBorder="1" applyAlignment="1">
      <alignment vertical="center" wrapText="1"/>
    </xf>
    <xf numFmtId="165" fontId="0" fillId="0" borderId="0" xfId="0" applyNumberFormat="1"/>
    <xf numFmtId="0" fontId="4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left" vertical="center" wrapText="1"/>
    </xf>
    <xf numFmtId="2" fontId="4" fillId="5" borderId="5" xfId="0" applyNumberFormat="1" applyFont="1" applyFill="1" applyBorder="1" applyAlignment="1">
      <alignment horizontal="center" vertical="center"/>
    </xf>
    <xf numFmtId="4" fontId="5" fillId="5" borderId="5" xfId="0" applyNumberFormat="1" applyFont="1" applyFill="1" applyBorder="1" applyAlignment="1">
      <alignment vertical="center"/>
    </xf>
    <xf numFmtId="164" fontId="5" fillId="5" borderId="5" xfId="0" applyNumberFormat="1" applyFont="1" applyFill="1" applyBorder="1" applyAlignment="1">
      <alignment vertical="center"/>
    </xf>
    <xf numFmtId="0" fontId="4" fillId="5" borderId="5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center" vertical="center" wrapText="1"/>
    </xf>
    <xf numFmtId="43" fontId="3" fillId="3" borderId="3" xfId="1" applyFont="1" applyFill="1" applyBorder="1" applyAlignment="1">
      <alignment horizontal="center" vertical="center" wrapText="1"/>
    </xf>
    <xf numFmtId="43" fontId="3" fillId="3" borderId="4" xfId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165" fontId="5" fillId="5" borderId="5" xfId="1" applyNumberFormat="1" applyFont="1" applyFill="1" applyBorder="1" applyAlignment="1">
      <alignment vertical="center"/>
    </xf>
  </cellXfs>
  <cellStyles count="4">
    <cellStyle name="Millares" xfId="1" builtinId="3"/>
    <cellStyle name="Normal" xfId="0" builtinId="0"/>
    <cellStyle name="Normal 3" xfId="3" xr:uid="{D555FCAF-2A09-4109-ADC9-E1FACEB92109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B872C-FD7C-42CD-B099-E1DE62780B7F}">
  <dimension ref="B2:I41"/>
  <sheetViews>
    <sheetView showGridLines="0" tabSelected="1" topLeftCell="A2" workbookViewId="0">
      <selection activeCell="C34" sqref="C34:G34"/>
    </sheetView>
  </sheetViews>
  <sheetFormatPr baseColWidth="10" defaultRowHeight="15"/>
  <cols>
    <col min="1" max="1" width="3.28515625" customWidth="1"/>
    <col min="3" max="3" width="21.28515625" customWidth="1"/>
    <col min="7" max="7" width="14.85546875" customWidth="1"/>
    <col min="8" max="8" width="13.5703125" customWidth="1"/>
  </cols>
  <sheetData>
    <row r="2" spans="2:9" ht="31.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9" ht="15.75">
      <c r="B3" s="37">
        <v>1</v>
      </c>
      <c r="C3" s="39" t="s">
        <v>7</v>
      </c>
      <c r="D3" s="40"/>
      <c r="E3" s="40"/>
      <c r="F3" s="41"/>
      <c r="G3" s="2"/>
      <c r="H3" s="19">
        <f>SUM(H5:H13)</f>
        <v>706880</v>
      </c>
    </row>
    <row r="4" spans="2:9" ht="15.75">
      <c r="B4" s="38"/>
      <c r="C4" s="39" t="s">
        <v>8</v>
      </c>
      <c r="D4" s="40"/>
      <c r="E4" s="40"/>
      <c r="F4" s="41"/>
      <c r="G4" s="2"/>
      <c r="H4" s="2"/>
    </row>
    <row r="5" spans="2:9">
      <c r="B5" s="28">
        <v>1.01</v>
      </c>
      <c r="C5" s="29" t="s">
        <v>35</v>
      </c>
      <c r="D5" s="28" t="s">
        <v>10</v>
      </c>
      <c r="E5" s="28">
        <v>1</v>
      </c>
      <c r="F5" s="30">
        <v>12</v>
      </c>
      <c r="G5" s="17">
        <v>2300</v>
      </c>
      <c r="H5" s="18">
        <f>+F5*G5</f>
        <v>27600</v>
      </c>
    </row>
    <row r="6" spans="2:9">
      <c r="B6" s="28">
        <v>1.02</v>
      </c>
      <c r="C6" s="29" t="s">
        <v>36</v>
      </c>
      <c r="D6" s="28" t="s">
        <v>10</v>
      </c>
      <c r="E6" s="28">
        <v>1</v>
      </c>
      <c r="F6" s="30">
        <v>12</v>
      </c>
      <c r="G6" s="17">
        <v>3420</v>
      </c>
      <c r="H6" s="18">
        <f t="shared" ref="H6:H13" si="0">+F6*G6</f>
        <v>41040</v>
      </c>
    </row>
    <row r="7" spans="2:9">
      <c r="B7" s="3">
        <v>1.03</v>
      </c>
      <c r="C7" s="4" t="s">
        <v>9</v>
      </c>
      <c r="D7" s="3" t="s">
        <v>10</v>
      </c>
      <c r="E7" s="3">
        <v>1</v>
      </c>
      <c r="F7" s="5">
        <v>12</v>
      </c>
      <c r="G7" s="17">
        <v>13000</v>
      </c>
      <c r="H7" s="18">
        <f t="shared" si="0"/>
        <v>156000</v>
      </c>
    </row>
    <row r="8" spans="2:9" ht="25.5">
      <c r="B8" s="3">
        <v>1.04</v>
      </c>
      <c r="C8" s="4" t="s">
        <v>11</v>
      </c>
      <c r="D8" s="3" t="s">
        <v>10</v>
      </c>
      <c r="E8" s="3">
        <v>1</v>
      </c>
      <c r="F8" s="5">
        <v>11</v>
      </c>
      <c r="G8" s="17">
        <v>9400</v>
      </c>
      <c r="H8" s="18">
        <f t="shared" si="0"/>
        <v>103400</v>
      </c>
    </row>
    <row r="9" spans="2:9" ht="38.25">
      <c r="B9" s="3">
        <v>1.05</v>
      </c>
      <c r="C9" s="4" t="s">
        <v>12</v>
      </c>
      <c r="D9" s="3" t="s">
        <v>10</v>
      </c>
      <c r="E9" s="3">
        <v>1</v>
      </c>
      <c r="F9" s="5">
        <v>12</v>
      </c>
      <c r="G9" s="17">
        <v>9325</v>
      </c>
      <c r="H9" s="18">
        <f t="shared" si="0"/>
        <v>111900</v>
      </c>
    </row>
    <row r="10" spans="2:9" ht="25.5">
      <c r="B10" s="3">
        <v>1.06</v>
      </c>
      <c r="C10" s="4" t="s">
        <v>13</v>
      </c>
      <c r="D10" s="3" t="s">
        <v>10</v>
      </c>
      <c r="E10" s="3">
        <v>1</v>
      </c>
      <c r="F10" s="5">
        <v>11.5</v>
      </c>
      <c r="G10" s="17">
        <v>9000</v>
      </c>
      <c r="H10" s="18">
        <f t="shared" si="0"/>
        <v>103500</v>
      </c>
    </row>
    <row r="11" spans="2:9">
      <c r="B11" s="3">
        <v>1.07</v>
      </c>
      <c r="C11" s="4" t="s">
        <v>14</v>
      </c>
      <c r="D11" s="3" t="s">
        <v>10</v>
      </c>
      <c r="E11" s="3">
        <v>1</v>
      </c>
      <c r="F11" s="5">
        <v>12</v>
      </c>
      <c r="G11" s="17">
        <v>9300</v>
      </c>
      <c r="H11" s="18">
        <f t="shared" si="0"/>
        <v>111600</v>
      </c>
    </row>
    <row r="12" spans="2:9">
      <c r="B12" s="28">
        <v>1.08</v>
      </c>
      <c r="C12" s="29" t="s">
        <v>37</v>
      </c>
      <c r="D12" s="28" t="s">
        <v>10</v>
      </c>
      <c r="E12" s="28">
        <v>1</v>
      </c>
      <c r="F12" s="30">
        <v>12</v>
      </c>
      <c r="G12" s="17">
        <v>1600</v>
      </c>
      <c r="H12" s="18">
        <f t="shared" si="0"/>
        <v>19200</v>
      </c>
    </row>
    <row r="13" spans="2:9">
      <c r="B13" s="28">
        <v>1.0900000000000001</v>
      </c>
      <c r="C13" s="29" t="s">
        <v>38</v>
      </c>
      <c r="D13" s="28" t="s">
        <v>10</v>
      </c>
      <c r="E13" s="28">
        <v>1</v>
      </c>
      <c r="F13" s="30">
        <v>12</v>
      </c>
      <c r="G13" s="17">
        <v>2720</v>
      </c>
      <c r="H13" s="18">
        <f t="shared" si="0"/>
        <v>32640</v>
      </c>
    </row>
    <row r="14" spans="2:9" ht="15.75">
      <c r="B14" s="37">
        <v>2</v>
      </c>
      <c r="C14" s="39" t="s">
        <v>15</v>
      </c>
      <c r="D14" s="40"/>
      <c r="E14" s="40"/>
      <c r="F14" s="41"/>
      <c r="G14" s="2"/>
      <c r="H14" s="19">
        <f>SUM(H16:H28)</f>
        <v>297393</v>
      </c>
      <c r="I14" s="27"/>
    </row>
    <row r="15" spans="2:9" ht="15.75">
      <c r="B15" s="38"/>
      <c r="C15" s="39" t="s">
        <v>8</v>
      </c>
      <c r="D15" s="40"/>
      <c r="E15" s="40"/>
      <c r="F15" s="41"/>
      <c r="G15" s="2"/>
      <c r="H15" s="19"/>
    </row>
    <row r="16" spans="2:9" ht="25.5">
      <c r="B16" s="6">
        <v>2.0099999999999998</v>
      </c>
      <c r="C16" s="7" t="s">
        <v>16</v>
      </c>
      <c r="D16" s="6" t="s">
        <v>2</v>
      </c>
      <c r="E16" s="6"/>
      <c r="F16" s="8">
        <v>2</v>
      </c>
      <c r="G16" s="31"/>
      <c r="H16" s="20"/>
    </row>
    <row r="17" spans="2:8" ht="25.5">
      <c r="B17" s="6">
        <v>2.02</v>
      </c>
      <c r="C17" s="4" t="s">
        <v>17</v>
      </c>
      <c r="D17" s="3" t="s">
        <v>10</v>
      </c>
      <c r="E17" s="3"/>
      <c r="F17" s="5">
        <v>58.5</v>
      </c>
      <c r="G17" s="31"/>
      <c r="H17" s="20">
        <v>83700</v>
      </c>
    </row>
    <row r="18" spans="2:8" ht="25.5">
      <c r="B18" s="6">
        <v>2.0299999999999998</v>
      </c>
      <c r="C18" s="4" t="s">
        <v>18</v>
      </c>
      <c r="D18" s="3" t="s">
        <v>10</v>
      </c>
      <c r="E18" s="3"/>
      <c r="F18" s="5">
        <v>12</v>
      </c>
      <c r="G18" s="31"/>
      <c r="H18" s="20">
        <v>50681</v>
      </c>
    </row>
    <row r="19" spans="2:8" ht="38.25">
      <c r="B19" s="6">
        <v>2.04</v>
      </c>
      <c r="C19" s="4" t="s">
        <v>19</v>
      </c>
      <c r="D19" s="3" t="s">
        <v>10</v>
      </c>
      <c r="E19" s="3"/>
      <c r="F19" s="5">
        <v>22</v>
      </c>
      <c r="G19" s="31"/>
      <c r="H19" s="20">
        <v>102000</v>
      </c>
    </row>
    <row r="20" spans="2:8" ht="25.5">
      <c r="B20" s="3">
        <v>2.0499999999999998</v>
      </c>
      <c r="C20" s="4" t="s">
        <v>20</v>
      </c>
      <c r="D20" s="3" t="s">
        <v>2</v>
      </c>
      <c r="E20" s="3"/>
      <c r="F20" s="5">
        <v>58.5</v>
      </c>
      <c r="G20" s="31"/>
      <c r="H20" s="21"/>
    </row>
    <row r="21" spans="2:8" ht="25.5">
      <c r="B21" s="3">
        <v>2.06</v>
      </c>
      <c r="C21" s="4" t="s">
        <v>21</v>
      </c>
      <c r="D21" s="3" t="s">
        <v>2</v>
      </c>
      <c r="E21" s="3"/>
      <c r="F21" s="5">
        <v>12</v>
      </c>
      <c r="G21" s="31"/>
      <c r="H21" s="21">
        <v>21070</v>
      </c>
    </row>
    <row r="22" spans="2:8" ht="25.5">
      <c r="B22" s="9">
        <v>2.0699999999999998</v>
      </c>
      <c r="C22" s="4" t="s">
        <v>22</v>
      </c>
      <c r="D22" s="6" t="s">
        <v>2</v>
      </c>
      <c r="E22" s="10"/>
      <c r="F22" s="8">
        <v>58.5</v>
      </c>
      <c r="G22" s="31"/>
      <c r="H22" s="22">
        <v>8205</v>
      </c>
    </row>
    <row r="23" spans="2:8" ht="25.5">
      <c r="B23" s="3">
        <v>2.08</v>
      </c>
      <c r="C23" s="4" t="s">
        <v>23</v>
      </c>
      <c r="D23" s="3" t="s">
        <v>10</v>
      </c>
      <c r="E23" s="3">
        <v>3</v>
      </c>
      <c r="F23" s="8">
        <v>12</v>
      </c>
      <c r="G23" s="32"/>
      <c r="H23" s="21">
        <v>19000</v>
      </c>
    </row>
    <row r="24" spans="2:8" ht="15.75">
      <c r="B24" s="6">
        <v>2.09</v>
      </c>
      <c r="C24" s="7" t="s">
        <v>24</v>
      </c>
      <c r="D24" s="6" t="s">
        <v>2</v>
      </c>
      <c r="E24" s="6">
        <v>1</v>
      </c>
      <c r="F24" s="3"/>
      <c r="G24" s="32"/>
      <c r="H24" s="21">
        <v>6000</v>
      </c>
    </row>
    <row r="25" spans="2:8" ht="15.75">
      <c r="B25" s="8">
        <v>2.1</v>
      </c>
      <c r="C25" s="7" t="s">
        <v>25</v>
      </c>
      <c r="D25" s="6" t="s">
        <v>2</v>
      </c>
      <c r="E25" s="6">
        <v>2</v>
      </c>
      <c r="F25" s="3"/>
      <c r="G25" s="32"/>
      <c r="H25" s="21">
        <v>1000</v>
      </c>
    </row>
    <row r="26" spans="2:8" ht="15.75">
      <c r="B26" s="6">
        <v>2.11</v>
      </c>
      <c r="C26" s="7" t="s">
        <v>26</v>
      </c>
      <c r="D26" s="6" t="s">
        <v>2</v>
      </c>
      <c r="E26" s="6">
        <v>2</v>
      </c>
      <c r="F26" s="3"/>
      <c r="G26" s="32"/>
      <c r="H26" s="21">
        <v>300</v>
      </c>
    </row>
    <row r="27" spans="2:8" ht="15.75">
      <c r="B27" s="6">
        <v>2.12</v>
      </c>
      <c r="C27" s="11" t="s">
        <v>27</v>
      </c>
      <c r="D27" s="6" t="s">
        <v>2</v>
      </c>
      <c r="E27" s="6">
        <v>1</v>
      </c>
      <c r="F27" s="3"/>
      <c r="G27" s="32"/>
      <c r="H27" s="21">
        <v>500</v>
      </c>
    </row>
    <row r="28" spans="2:8" ht="15.75">
      <c r="B28" s="28">
        <v>2.13</v>
      </c>
      <c r="C28" s="33" t="s">
        <v>39</v>
      </c>
      <c r="D28" s="28" t="s">
        <v>40</v>
      </c>
      <c r="E28" s="28"/>
      <c r="F28" s="28"/>
      <c r="G28" s="32"/>
      <c r="H28" s="48">
        <v>4937</v>
      </c>
    </row>
    <row r="29" spans="2:8" ht="15.75">
      <c r="B29" s="12"/>
      <c r="C29" s="34" t="s">
        <v>28</v>
      </c>
      <c r="D29" s="35"/>
      <c r="E29" s="35"/>
      <c r="F29" s="35"/>
      <c r="G29" s="36"/>
      <c r="H29" s="23">
        <f>+H3+H14</f>
        <v>1004273</v>
      </c>
    </row>
    <row r="30" spans="2:8" ht="15.75">
      <c r="B30" s="12"/>
      <c r="C30" s="42" t="s">
        <v>29</v>
      </c>
      <c r="D30" s="43"/>
      <c r="E30" s="43"/>
      <c r="F30" s="44"/>
      <c r="G30" s="13"/>
      <c r="H30" s="21">
        <v>47330</v>
      </c>
    </row>
    <row r="31" spans="2:8" ht="15.75">
      <c r="B31" s="12"/>
      <c r="C31" s="42" t="s">
        <v>30</v>
      </c>
      <c r="D31" s="43"/>
      <c r="E31" s="43"/>
      <c r="F31" s="44"/>
      <c r="G31" s="13"/>
      <c r="H31" s="21">
        <v>141376</v>
      </c>
    </row>
    <row r="32" spans="2:8" ht="15.75">
      <c r="B32" s="12"/>
      <c r="C32" s="45" t="s">
        <v>31</v>
      </c>
      <c r="D32" s="46"/>
      <c r="E32" s="46"/>
      <c r="F32" s="47"/>
      <c r="G32" s="14"/>
      <c r="H32" s="24">
        <f>+H29+H30+H31</f>
        <v>1192979</v>
      </c>
    </row>
    <row r="33" spans="2:8" ht="15.75">
      <c r="B33" s="12"/>
      <c r="C33" s="42" t="s">
        <v>32</v>
      </c>
      <c r="D33" s="43"/>
      <c r="E33" s="43"/>
      <c r="F33" s="44"/>
      <c r="G33" s="15"/>
      <c r="H33" s="25">
        <v>214736</v>
      </c>
    </row>
    <row r="34" spans="2:8" ht="15.75">
      <c r="B34" s="12"/>
      <c r="C34" s="34" t="s">
        <v>33</v>
      </c>
      <c r="D34" s="35"/>
      <c r="E34" s="35"/>
      <c r="F34" s="35"/>
      <c r="G34" s="36"/>
      <c r="H34" s="26">
        <f>+H32+H32</f>
        <v>2385958</v>
      </c>
    </row>
    <row r="37" spans="2:8" ht="18.75">
      <c r="C37" s="16" t="s">
        <v>34</v>
      </c>
    </row>
    <row r="40" spans="2:8">
      <c r="C40" t="s">
        <v>41</v>
      </c>
    </row>
    <row r="41" spans="2:8">
      <c r="C41" t="s">
        <v>42</v>
      </c>
    </row>
  </sheetData>
  <mergeCells count="12">
    <mergeCell ref="C34:G34"/>
    <mergeCell ref="B3:B4"/>
    <mergeCell ref="C3:F3"/>
    <mergeCell ref="C4:F4"/>
    <mergeCell ref="B14:B15"/>
    <mergeCell ref="C14:F14"/>
    <mergeCell ref="C15:F15"/>
    <mergeCell ref="C29:G29"/>
    <mergeCell ref="C30:F30"/>
    <mergeCell ref="C31:F31"/>
    <mergeCell ref="C32:F32"/>
    <mergeCell ref="C33:F3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CASMA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2022-05-28T00:20:04Z</dcterms:created>
  <dcterms:modified xsi:type="dcterms:W3CDTF">2022-06-01T18:08:44Z</dcterms:modified>
</cp:coreProperties>
</file>