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e Comercial\Downloads\"/>
    </mc:Choice>
  </mc:AlternateContent>
  <xr:revisionPtr revIDLastSave="0" documentId="13_ncr:1_{92640051-4DDE-4B9D-9CCE-21409C8C28FA}" xr6:coauthVersionLast="47" xr6:coauthVersionMax="47" xr10:uidLastSave="{00000000-0000-0000-0000-000000000000}"/>
  <bookViews>
    <workbookView xWindow="-120" yWindow="-120" windowWidth="20730" windowHeight="11310" activeTab="1" xr2:uid="{50812D33-DB49-4D2D-B0C7-ED7667148646}"/>
  </bookViews>
  <sheets>
    <sheet name="CASMA" sheetId="1" r:id="rId1"/>
    <sheet name="HUARME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F12" i="1"/>
  <c r="F11" i="1"/>
  <c r="E15" i="2"/>
  <c r="E14" i="2"/>
  <c r="E13" i="2"/>
  <c r="E12" i="2"/>
  <c r="F12" i="2"/>
  <c r="E11" i="2"/>
  <c r="E10" i="2"/>
  <c r="E9" i="2"/>
  <c r="E8" i="2"/>
  <c r="E6" i="2"/>
  <c r="E8" i="1" l="1"/>
  <c r="E7" i="1"/>
  <c r="E10" i="1" s="1"/>
  <c r="E12" i="1" l="1"/>
  <c r="E11" i="1"/>
  <c r="E13" i="1" s="1"/>
  <c r="F11" i="2"/>
  <c r="F10" i="2"/>
  <c r="F9" i="2"/>
  <c r="F8" i="2"/>
  <c r="F7" i="2"/>
  <c r="F6" i="2"/>
  <c r="F5" i="1"/>
  <c r="F6" i="1"/>
  <c r="F7" i="1"/>
  <c r="F8" i="1"/>
  <c r="F9" i="1"/>
  <c r="F4" i="1"/>
  <c r="F10" i="1" l="1"/>
  <c r="F13" i="1" s="1"/>
  <c r="F15" i="2"/>
</calcChain>
</file>

<file path=xl/sharedStrings.xml><?xml version="1.0" encoding="utf-8"?>
<sst xmlns="http://schemas.openxmlformats.org/spreadsheetml/2006/main" count="40" uniqueCount="17">
  <si>
    <t xml:space="preserve">DESCRIPCIÓN </t>
  </si>
  <si>
    <t>TURNO</t>
  </si>
  <si>
    <t>ALQUILER DE AMBULANCIA</t>
  </si>
  <si>
    <t>DIA</t>
  </si>
  <si>
    <t>LICENCIADA EN ENFERMERIA</t>
  </si>
  <si>
    <t>PARAMEDICO CONDUCTOR</t>
  </si>
  <si>
    <t>NOCHE</t>
  </si>
  <si>
    <t>MESES DEL SERVICIO</t>
  </si>
  <si>
    <t>DIA/ NOCHE</t>
  </si>
  <si>
    <t>SUBTOTAL</t>
  </si>
  <si>
    <t>GASTOS GENERALES</t>
  </si>
  <si>
    <t>UTILIDAD</t>
  </si>
  <si>
    <t>COSTOS DIRECTOS</t>
  </si>
  <si>
    <t xml:space="preserve">GASTOS OPERATIVOS (Movilización y Desmovilización, EPPS, Bioseguridad, EMO) </t>
  </si>
  <si>
    <t>VALOR MENSUAL</t>
  </si>
  <si>
    <t>MONTO TOTAL</t>
  </si>
  <si>
    <t>MONTO TOTAL no inc igv: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</si>
</sst>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  <xf numFmtId="43" fontId="3" fillId="2" borderId="1" xfId="2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C223-56AB-4C15-AD7C-B65E3BACBBA2}">
  <dimension ref="B3:F13"/>
  <sheetViews>
    <sheetView showGridLines="0" workbookViewId="0">
      <selection activeCell="F13" sqref="F13"/>
    </sheetView>
  </sheetViews>
  <sheetFormatPr baseColWidth="10" defaultRowHeight="15" x14ac:dyDescent="0.25"/>
  <cols>
    <col min="1" max="1" width="5.42578125" customWidth="1"/>
    <col min="2" max="2" width="23.42578125" customWidth="1"/>
    <col min="3" max="3" width="22.85546875" customWidth="1"/>
    <col min="4" max="5" width="15" customWidth="1"/>
    <col min="6" max="6" width="12.42578125" customWidth="1"/>
  </cols>
  <sheetData>
    <row r="3" spans="2:6" ht="23.45" customHeight="1" x14ac:dyDescent="0.25">
      <c r="B3" s="6" t="s">
        <v>0</v>
      </c>
      <c r="C3" s="6" t="s">
        <v>1</v>
      </c>
      <c r="D3" s="7" t="s">
        <v>7</v>
      </c>
      <c r="E3" s="7" t="s">
        <v>14</v>
      </c>
      <c r="F3" s="7" t="s">
        <v>9</v>
      </c>
    </row>
    <row r="4" spans="2:6" x14ac:dyDescent="0.25">
      <c r="B4" s="1" t="s">
        <v>2</v>
      </c>
      <c r="C4" s="2" t="s">
        <v>8</v>
      </c>
      <c r="D4" s="4">
        <v>7</v>
      </c>
      <c r="E4" s="8">
        <v>11500</v>
      </c>
      <c r="F4" s="3">
        <f>+D4*E4</f>
        <v>80500</v>
      </c>
    </row>
    <row r="5" spans="2:6" x14ac:dyDescent="0.25">
      <c r="B5" s="1" t="s">
        <v>4</v>
      </c>
      <c r="C5" s="2" t="s">
        <v>3</v>
      </c>
      <c r="D5" s="4">
        <v>7</v>
      </c>
      <c r="E5" s="8">
        <v>12000</v>
      </c>
      <c r="F5" s="3">
        <f t="shared" ref="F5:F9" si="0">+D5*E5</f>
        <v>84000</v>
      </c>
    </row>
    <row r="6" spans="2:6" x14ac:dyDescent="0.25">
      <c r="B6" s="1" t="s">
        <v>5</v>
      </c>
      <c r="C6" s="2" t="s">
        <v>3</v>
      </c>
      <c r="D6" s="4">
        <v>7</v>
      </c>
      <c r="E6" s="8">
        <v>10000</v>
      </c>
      <c r="F6" s="3">
        <f t="shared" si="0"/>
        <v>70000</v>
      </c>
    </row>
    <row r="7" spans="2:6" ht="36.6" customHeight="1" x14ac:dyDescent="0.25">
      <c r="B7" s="1" t="s">
        <v>4</v>
      </c>
      <c r="C7" s="2" t="s">
        <v>6</v>
      </c>
      <c r="D7" s="4">
        <v>7</v>
      </c>
      <c r="E7" s="8">
        <f>E5</f>
        <v>12000</v>
      </c>
      <c r="F7" s="3">
        <f t="shared" si="0"/>
        <v>84000</v>
      </c>
    </row>
    <row r="8" spans="2:6" ht="36.6" customHeight="1" x14ac:dyDescent="0.25">
      <c r="B8" s="1" t="s">
        <v>5</v>
      </c>
      <c r="C8" s="2" t="s">
        <v>6</v>
      </c>
      <c r="D8" s="4">
        <v>7</v>
      </c>
      <c r="E8" s="8">
        <f>E6</f>
        <v>10000</v>
      </c>
      <c r="F8" s="3">
        <f t="shared" si="0"/>
        <v>70000</v>
      </c>
    </row>
    <row r="9" spans="2:6" ht="33.75" x14ac:dyDescent="0.25">
      <c r="B9" s="1" t="s">
        <v>13</v>
      </c>
      <c r="C9" s="2"/>
      <c r="D9" s="4">
        <v>7</v>
      </c>
      <c r="E9" s="8">
        <v>11000</v>
      </c>
      <c r="F9" s="3">
        <f t="shared" si="0"/>
        <v>77000</v>
      </c>
    </row>
    <row r="10" spans="2:6" x14ac:dyDescent="0.25">
      <c r="B10" s="9" t="s">
        <v>12</v>
      </c>
      <c r="C10" s="10"/>
      <c r="D10" s="10"/>
      <c r="E10" s="11">
        <f>SUM(E4:E9)</f>
        <v>66500</v>
      </c>
      <c r="F10" s="3">
        <f>+SUM(F4:F9)</f>
        <v>465500</v>
      </c>
    </row>
    <row r="11" spans="2:6" x14ac:dyDescent="0.25">
      <c r="B11" s="9" t="s">
        <v>10</v>
      </c>
      <c r="C11" s="10"/>
      <c r="D11" s="10"/>
      <c r="E11" s="11">
        <f>E10*5%</f>
        <v>3325</v>
      </c>
      <c r="F11" s="3">
        <f>F10*5%</f>
        <v>23275</v>
      </c>
    </row>
    <row r="12" spans="2:6" x14ac:dyDescent="0.25">
      <c r="B12" s="9" t="s">
        <v>11</v>
      </c>
      <c r="C12" s="10"/>
      <c r="D12" s="10"/>
      <c r="E12" s="11">
        <f>E10*15%</f>
        <v>9975</v>
      </c>
      <c r="F12" s="3">
        <f>F10*15%</f>
        <v>69825</v>
      </c>
    </row>
    <row r="13" spans="2:6" x14ac:dyDescent="0.25">
      <c r="B13" s="9" t="s">
        <v>16</v>
      </c>
      <c r="C13" s="10"/>
      <c r="D13" s="10"/>
      <c r="E13" s="11">
        <f>SUM(E10:E12)</f>
        <v>79800</v>
      </c>
      <c r="F13" s="5">
        <f>+F10+F11+F12</f>
        <v>558600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E4E6-091D-4D8E-B98C-DEF2334BD99F}">
  <dimension ref="B5:F15"/>
  <sheetViews>
    <sheetView showGridLines="0" tabSelected="1" workbookViewId="0">
      <selection activeCell="I9" sqref="I9"/>
    </sheetView>
  </sheetViews>
  <sheetFormatPr baseColWidth="10" defaultRowHeight="15" x14ac:dyDescent="0.25"/>
  <cols>
    <col min="1" max="1" width="5.42578125" customWidth="1"/>
    <col min="2" max="2" width="23.42578125" customWidth="1"/>
    <col min="3" max="3" width="22.85546875" customWidth="1"/>
    <col min="4" max="5" width="15" customWidth="1"/>
    <col min="6" max="6" width="12.42578125" customWidth="1"/>
  </cols>
  <sheetData>
    <row r="5" spans="2:6" ht="23.45" customHeight="1" x14ac:dyDescent="0.25">
      <c r="B5" s="6" t="s">
        <v>0</v>
      </c>
      <c r="C5" s="6" t="s">
        <v>1</v>
      </c>
      <c r="D5" s="7" t="s">
        <v>7</v>
      </c>
      <c r="E5" s="7" t="s">
        <v>14</v>
      </c>
      <c r="F5" s="7" t="s">
        <v>9</v>
      </c>
    </row>
    <row r="6" spans="2:6" x14ac:dyDescent="0.25">
      <c r="B6" s="1" t="s">
        <v>2</v>
      </c>
      <c r="C6" s="2" t="s">
        <v>8</v>
      </c>
      <c r="D6" s="4">
        <v>12</v>
      </c>
      <c r="E6" s="12">
        <f>CASMA!E4</f>
        <v>11500</v>
      </c>
      <c r="F6" s="3">
        <f>+D6*E6</f>
        <v>138000</v>
      </c>
    </row>
    <row r="7" spans="2:6" x14ac:dyDescent="0.25">
      <c r="B7" s="1" t="s">
        <v>4</v>
      </c>
      <c r="C7" s="2" t="s">
        <v>3</v>
      </c>
      <c r="D7" s="4">
        <v>12</v>
      </c>
      <c r="E7" s="12">
        <v>12000</v>
      </c>
      <c r="F7" s="3">
        <f>+D7*E7</f>
        <v>144000</v>
      </c>
    </row>
    <row r="8" spans="2:6" x14ac:dyDescent="0.25">
      <c r="B8" s="1" t="s">
        <v>5</v>
      </c>
      <c r="C8" s="2" t="s">
        <v>3</v>
      </c>
      <c r="D8" s="4">
        <v>12</v>
      </c>
      <c r="E8" s="12">
        <f>CASMA!E6</f>
        <v>10000</v>
      </c>
      <c r="F8" s="3">
        <f t="shared" ref="F8:F11" si="0">+D8*E8</f>
        <v>120000</v>
      </c>
    </row>
    <row r="9" spans="2:6" ht="36.6" customHeight="1" x14ac:dyDescent="0.25">
      <c r="B9" s="1" t="s">
        <v>4</v>
      </c>
      <c r="C9" s="2" t="s">
        <v>6</v>
      </c>
      <c r="D9" s="4">
        <v>12</v>
      </c>
      <c r="E9" s="12">
        <f>CASMA!E7</f>
        <v>12000</v>
      </c>
      <c r="F9" s="3">
        <f t="shared" si="0"/>
        <v>144000</v>
      </c>
    </row>
    <row r="10" spans="2:6" ht="36.6" customHeight="1" x14ac:dyDescent="0.25">
      <c r="B10" s="1" t="s">
        <v>5</v>
      </c>
      <c r="C10" s="2" t="s">
        <v>6</v>
      </c>
      <c r="D10" s="4">
        <v>12</v>
      </c>
      <c r="E10" s="12">
        <f>CASMA!E8</f>
        <v>10000</v>
      </c>
      <c r="F10" s="3">
        <f t="shared" si="0"/>
        <v>120000</v>
      </c>
    </row>
    <row r="11" spans="2:6" ht="33.75" x14ac:dyDescent="0.25">
      <c r="B11" s="1" t="s">
        <v>13</v>
      </c>
      <c r="C11" s="2"/>
      <c r="D11" s="4">
        <v>12</v>
      </c>
      <c r="E11" s="12">
        <f>CASMA!E9</f>
        <v>11000</v>
      </c>
      <c r="F11" s="3">
        <f t="shared" si="0"/>
        <v>132000</v>
      </c>
    </row>
    <row r="12" spans="2:6" x14ac:dyDescent="0.25">
      <c r="B12" s="9" t="s">
        <v>12</v>
      </c>
      <c r="C12" s="10"/>
      <c r="D12" s="10"/>
      <c r="E12" s="11">
        <f>SUM(E6:E11)</f>
        <v>66500</v>
      </c>
      <c r="F12" s="3">
        <f>+SUM(F6:F11)</f>
        <v>798000</v>
      </c>
    </row>
    <row r="13" spans="2:6" x14ac:dyDescent="0.25">
      <c r="B13" s="9" t="s">
        <v>10</v>
      </c>
      <c r="C13" s="10"/>
      <c r="D13" s="10"/>
      <c r="E13" s="11">
        <f>E12*5%</f>
        <v>3325</v>
      </c>
      <c r="F13" s="3">
        <f>F12*5%</f>
        <v>39900</v>
      </c>
    </row>
    <row r="14" spans="2:6" x14ac:dyDescent="0.25">
      <c r="B14" s="9" t="s">
        <v>11</v>
      </c>
      <c r="C14" s="10"/>
      <c r="D14" s="10"/>
      <c r="E14" s="11">
        <f>E12*15%</f>
        <v>9975</v>
      </c>
      <c r="F14" s="3">
        <f>F12*15%</f>
        <v>119700</v>
      </c>
    </row>
    <row r="15" spans="2:6" x14ac:dyDescent="0.25">
      <c r="B15" s="9" t="s">
        <v>15</v>
      </c>
      <c r="C15" s="10"/>
      <c r="D15" s="10"/>
      <c r="E15" s="11">
        <f>SUM(E12:E14)</f>
        <v>79800</v>
      </c>
      <c r="F15" s="5">
        <f>+F12+F13+F14</f>
        <v>957600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HUARMEY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Gutierrez Campos</dc:creator>
  <cp:lastModifiedBy>Jefe Comercial</cp:lastModifiedBy>
  <dcterms:created xsi:type="dcterms:W3CDTF">2024-10-24T19:35:07Z</dcterms:created>
  <dcterms:modified xsi:type="dcterms:W3CDTF">2024-10-28T22:39:27Z</dcterms:modified>
</cp:coreProperties>
</file>