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Y\PLANILLAS DE METRADO\"/>
    </mc:Choice>
  </mc:AlternateContent>
  <xr:revisionPtr revIDLastSave="0" documentId="13_ncr:1_{F6DD8CAD-BF80-41EE-A044-593C22579D35}" xr6:coauthVersionLast="36" xr6:coauthVersionMax="36" xr10:uidLastSave="{00000000-0000-0000-0000-000000000000}"/>
  <bookViews>
    <workbookView xWindow="0" yWindow="0" windowWidth="20490" windowHeight="7545" xr2:uid="{31C622D4-7ED7-4257-B715-B02EBEF2AB24}"/>
  </bookViews>
  <sheets>
    <sheet name="ANALISIS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hidden="1">#REF!</definedName>
    <definedName name="__123Graph_A" hidden="1">#REF!</definedName>
    <definedName name="__123Graph_ACURRENT" hidden="1">[1]FitOutConfCentre!#REF!</definedName>
    <definedName name="__123Graph_D" hidden="1">#REF!</definedName>
    <definedName name="__123Graph_E" hidden="1">#REF!</definedName>
    <definedName name="__123Graph_X" hidden="1">#REF!</definedName>
    <definedName name="__2__123Graph_DSEPTA_1" hidden="1">#REF!</definedName>
    <definedName name="__3__123Graph_ESEPTA_1" hidden="1">#REF!</definedName>
    <definedName name="__4__123Graph_XSEPTA_1" hidden="1">#REF!</definedName>
    <definedName name="_1__123Graph_ACHART_1" hidden="1">[2]Cash2!$G$16:$G$31</definedName>
    <definedName name="_1__123Graph_ASEPTA_1" hidden="1">#REF!</definedName>
    <definedName name="_2__123Graph_ACHART_2" hidden="1">[2]Z!$T$179:$AH$179</definedName>
    <definedName name="_2__123Graph_DSEPTA_1" hidden="1">#REF!</definedName>
    <definedName name="_3__123Graph_BCHART_2" hidden="1">[2]Z!$T$180:$AH$180</definedName>
    <definedName name="_3__123Graph_ESEPTA_1" hidden="1">#REF!</definedName>
    <definedName name="_4__123Graph_CCHART_1" hidden="1">[2]Cash2!$J$16:$J$36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hidden="1">'[3]Raw Data'!#REF!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[4]기계내역서!#REF!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d" hidden="1">{"'Appendix 3 Currency'!$A$1:$U$96"}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0" i="1" l="1"/>
  <c r="G162" i="1"/>
  <c r="G63" i="1"/>
  <c r="G55" i="1"/>
  <c r="G44" i="1"/>
  <c r="G21" i="1"/>
  <c r="G17" i="1"/>
  <c r="G10" i="1"/>
  <c r="G7" i="1"/>
  <c r="G20" i="1" l="1"/>
  <c r="G177" i="1" s="1"/>
  <c r="G178" i="1" l="1"/>
  <c r="G179" i="1"/>
  <c r="G180" i="1" l="1"/>
</calcChain>
</file>

<file path=xl/sharedStrings.xml><?xml version="1.0" encoding="utf-8"?>
<sst xmlns="http://schemas.openxmlformats.org/spreadsheetml/2006/main" count="487" uniqueCount="300">
  <si>
    <t>PROYECTO: "PAQUETE 4: SOLUCIONES INTEGRALES DE LOS RÍOS CASMA Y HUARMEY"</t>
  </si>
  <si>
    <t>CONSTRUCCIÓN DE DEFENSAS RIBEREÑAS EN SECTOR SECHIN ALTO (TRAMO 1 y 2) - CASMA</t>
  </si>
  <si>
    <t>PRESUPUESTO</t>
  </si>
  <si>
    <t>ITEM</t>
  </si>
  <si>
    <t>DESCRIPCIÓN DE ACTIVIDADES</t>
  </si>
  <si>
    <t>U.M</t>
  </si>
  <si>
    <t>Metrados</t>
  </si>
  <si>
    <t>P. UNITARIO
S/</t>
  </si>
  <si>
    <t>P. PARCIAL
S/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</si>
  <si>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</si>
  <si>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</si>
  <si>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</si>
  <si>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</si>
  <si>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</si>
  <si>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</si>
  <si>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</si>
  <si>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</si>
  <si>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</si>
  <si>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</si>
  <si>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</si>
  <si>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</si>
  <si>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</si>
  <si>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</si>
  <si>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</si>
  <si>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</si>
  <si>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</si>
  <si>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</si>
  <si>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</si>
  <si>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</si>
  <si>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</si>
  <si>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</si>
  <si>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</si>
  <si>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</si>
  <si>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</si>
  <si>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</si>
  <si>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</t>
  </si>
  <si>
    <t>m3</t>
  </si>
  <si>
    <t>305.A</t>
  </si>
  <si>
    <t>PREPARACIÓN DE MATERIAL PROPIO</t>
  </si>
  <si>
    <t>MOVIMIENTO DE TIERRAS</t>
  </si>
  <si>
    <t>B1</t>
  </si>
  <si>
    <t>CONSTRUCCIÓN DE DIQUE NUEVO</t>
  </si>
  <si>
    <t>401.A</t>
  </si>
  <si>
    <t>DESBROCE Y LIMPIEZA</t>
  </si>
  <si>
    <t xml:space="preserve">ha 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</si>
  <si>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</si>
  <si>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</si>
  <si>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</si>
  <si>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</si>
  <si>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</si>
  <si>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</si>
  <si>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</si>
  <si>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</si>
  <si>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</si>
  <si>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</si>
  <si>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</si>
  <si>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</si>
  <si>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</si>
  <si>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</si>
  <si>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</si>
  <si>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</si>
  <si>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</si>
  <si>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</si>
  <si>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</si>
  <si>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</si>
  <si>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</si>
  <si>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</si>
  <si>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</si>
  <si>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407.A</t>
  </si>
  <si>
    <t>MEJORAMIENTO DE SUELO DE FUNDACIÓN</t>
  </si>
  <si>
    <t>408.A</t>
  </si>
  <si>
    <t>ZANJA Y RELLENO PARA ANCLAJE DE GEOTEXTIL</t>
  </si>
  <si>
    <t>ml</t>
  </si>
  <si>
    <t>409.A</t>
  </si>
  <si>
    <t>GEOTEXTIL NO TEJIDO CLASE 1, INCLUYE INSTALACIÓN</t>
  </si>
  <si>
    <t>409.B</t>
  </si>
  <si>
    <t>GEOTEXTIL NO TEJIDO CLASE 2, INCLUYE INSTALACIÓN</t>
  </si>
  <si>
    <t>410.A</t>
  </si>
  <si>
    <t>CONFORMACIÓN DE DME/DMO</t>
  </si>
  <si>
    <t>410.B</t>
  </si>
  <si>
    <t>CONFORMACIÓN DE MATERIAL EXCEDENTE EN TRASDOS DE DIQUE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</si>
  <si>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</si>
  <si>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</si>
  <si>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</si>
  <si>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</si>
  <si>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</si>
  <si>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</si>
  <si>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416.A</t>
  </si>
  <si>
    <t>PERFILADO Y COMPACTACIÓN PARA FUNDACIÓN DE DIQUE</t>
  </si>
  <si>
    <t>B2</t>
  </si>
  <si>
    <t>REFUERZO EN DIQUES EXISTENTES</t>
  </si>
  <si>
    <t>402.A</t>
  </si>
  <si>
    <t>EXCAVACIÓN EN MATERIAL SUELTO, CON EQUIPO</t>
  </si>
  <si>
    <t>404.G</t>
  </si>
  <si>
    <t>ENROCADO Y ACOMODO DE ROCA EN TALUD DE DIQUE EXISTENTE</t>
  </si>
  <si>
    <t>404.H</t>
  </si>
  <si>
    <t>ENROCADO Y ACOMODO DE ROCA EN UÑA DE DIQUE EXISTENTE</t>
  </si>
  <si>
    <t>417.A</t>
  </si>
  <si>
    <t>RECUPERACIÓN DE ROCA EN DIQUES EXISTENTES</t>
  </si>
  <si>
    <t>TRANSPORTES DE MATERIAL</t>
  </si>
  <si>
    <t>501.A</t>
  </si>
  <si>
    <t>CARGUIO Y ACARREO DE MATERIAL PROPIO P/DIQUE D≤1km</t>
  </si>
  <si>
    <t xml:space="preserve"> m3-km 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</si>
  <si>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</si>
  <si>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</si>
  <si>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</si>
  <si>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</si>
  <si>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</si>
  <si>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</si>
  <si>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</si>
  <si>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</si>
  <si>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</si>
  <si>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</si>
  <si>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</si>
  <si>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SELECCIONADA D &gt;1km</t>
  </si>
  <si>
    <t>COMPONENTE DE INTERFERENCIAS</t>
  </si>
  <si>
    <t>601.A</t>
  </si>
  <si>
    <t>CONSTRUCCIÓN DE CRUCE VIAL CON BADÉN SIN REVESTIMIENTO (08UND)</t>
  </si>
  <si>
    <t>601.A1</t>
  </si>
  <si>
    <t>RELLENO COMPACTADO EN BADEN</t>
  </si>
  <si>
    <t>601.A2</t>
  </si>
  <si>
    <t>COLOCACION Y COMPACTACION DE AFIRMADO</t>
  </si>
  <si>
    <t>601.A3</t>
  </si>
  <si>
    <t>EMBOQUILLADO DE PIEDRA C/CONCRETO f´c=210kg/cm2</t>
  </si>
  <si>
    <t>601.A4</t>
  </si>
  <si>
    <t>PERFILADO Y COMPACTACION DE SUB-RASANTE</t>
  </si>
  <si>
    <t>m2</t>
  </si>
  <si>
    <t>602.A</t>
  </si>
  <si>
    <t>REUBICACIÓN DE CANAL REVESTIDO (990.5 ML)</t>
  </si>
  <si>
    <t>602.A1</t>
  </si>
  <si>
    <t>ENCOFRADO DE CANALES</t>
  </si>
  <si>
    <t>602.A2</t>
  </si>
  <si>
    <t>CONCRETO CLASE D (f'c=210 kg/cm2)</t>
  </si>
  <si>
    <t>602.A3</t>
  </si>
  <si>
    <t>EXCAVACIÓN DE CAJA DE CANAL EN MATERIAL SUELTO</t>
  </si>
  <si>
    <t>602.A4</t>
  </si>
  <si>
    <t>COLOCACION PIEDRA</t>
  </si>
  <si>
    <t>603.A</t>
  </si>
  <si>
    <t>REEMPLAZO DE BOCATOMA (37 UND)</t>
  </si>
  <si>
    <t>603.A1</t>
  </si>
  <si>
    <t>COMPUERTA METALICA, incluye instalación</t>
  </si>
  <si>
    <t>603.A2</t>
  </si>
  <si>
    <t>CAMA DE APOYO, e=100mm</t>
  </si>
  <si>
    <t>603.A3</t>
  </si>
  <si>
    <t>RELLENO ESTRUCTURAL PARA ALCANTARILLA</t>
  </si>
  <si>
    <t>603.A4</t>
  </si>
  <si>
    <t>ENCOFRADO DE MUROS</t>
  </si>
  <si>
    <t>603.A5</t>
  </si>
  <si>
    <t>603.A6</t>
  </si>
  <si>
    <t>CONCRETO CLASE H (f'c=100 kg/cm2)</t>
  </si>
  <si>
    <t>603.A7</t>
  </si>
  <si>
    <t>CONCRETO CLASE K (f'c=140 kg/cm2 + 30%PG)</t>
  </si>
  <si>
    <t>603.A8</t>
  </si>
  <si>
    <t>ACERO DE REFUERZO fy=4,200 kg/cm2</t>
  </si>
  <si>
    <t>kg</t>
  </si>
  <si>
    <t>603.A9</t>
  </si>
  <si>
    <t>SUMINISTRO E INSTALACION DE HUBERIA DE HDPE; D=36"</t>
  </si>
  <si>
    <t>m</t>
  </si>
  <si>
    <t>603.A10</t>
  </si>
  <si>
    <t>EMBOQUILLADO DE PIEDRA CON CONCRETO</t>
  </si>
  <si>
    <t>603.A11</t>
  </si>
  <si>
    <t>604.A</t>
  </si>
  <si>
    <t>REUBICACIÓN DE POSTE DE ENERGÍA (03 UND)</t>
  </si>
  <si>
    <t>604.A1</t>
  </si>
  <si>
    <t>EXCAVACION MANUAL</t>
  </si>
  <si>
    <t>604.A2</t>
  </si>
  <si>
    <t xml:space="preserve">CONCRETO CLASE D (f'c=210 kg/cm2) </t>
  </si>
  <si>
    <t>604.A3</t>
  </si>
  <si>
    <t xml:space="preserve">RELLENO MANUAL CON MATERIAL PROPIO </t>
  </si>
  <si>
    <t>604.A4</t>
  </si>
  <si>
    <t>RETIRO Y REUBICACIÓN DE POSTE</t>
  </si>
  <si>
    <t>604.B</t>
  </si>
  <si>
    <t>REUBICACIÓN DE POSTE  DE TELEFONIA</t>
  </si>
  <si>
    <t>604.C</t>
  </si>
  <si>
    <t>REUBICACIÓN DE POSTE DE DATOS</t>
  </si>
  <si>
    <t>605.A</t>
  </si>
  <si>
    <t>REUBICACIÓN DE POZO SUPERFICIAL (UND 02)</t>
  </si>
  <si>
    <t>605.A1</t>
  </si>
  <si>
    <t xml:space="preserve">PERFILADO MANUAL EN TALUD DE ZANJA </t>
  </si>
  <si>
    <t>605.A2</t>
  </si>
  <si>
    <t>EXCAVACION PARA ESTRUCTURAS BAJO AGUA</t>
  </si>
  <si>
    <t>605.B</t>
  </si>
  <si>
    <t>REUBICACIÓN DE POZO PROFUNDO (01 UND)</t>
  </si>
  <si>
    <t>605.B1</t>
  </si>
  <si>
    <t>EXCAVACION PARA ESTRUCTURAS (POZO PROFUNDO) BAJO AGUA</t>
  </si>
  <si>
    <t>605.B2</t>
  </si>
  <si>
    <t>ANILLO PREFABRICADO DE CONCRETO, D=1.80m, H=0.70m, e= 0.15m</t>
  </si>
  <si>
    <t>605.B3</t>
  </si>
  <si>
    <t>RELLENO MANUAL CON MATERIAL PROPIO</t>
  </si>
  <si>
    <t>606.A</t>
  </si>
  <si>
    <t>REUBICACIÓN DE TUBERÍA AGUA (05 UND)</t>
  </si>
  <si>
    <t>606.A1</t>
  </si>
  <si>
    <t>606.A2</t>
  </si>
  <si>
    <t>606.A3</t>
  </si>
  <si>
    <t>606.A4</t>
  </si>
  <si>
    <t>606.A5</t>
  </si>
  <si>
    <t>606.A6</t>
  </si>
  <si>
    <t>SUMINISTRO E INSTALACION DE TUBERIA HDPE D=4"</t>
  </si>
  <si>
    <t>606.A7</t>
  </si>
  <si>
    <t>606.A8</t>
  </si>
  <si>
    <t>606.A9</t>
  </si>
  <si>
    <t>610.A</t>
  </si>
  <si>
    <t>CRUCE DE TUBERÍA AÉREO</t>
  </si>
  <si>
    <t>C1</t>
  </si>
  <si>
    <t>OBRAS DE RIEGO</t>
  </si>
  <si>
    <t>403.C</t>
  </si>
  <si>
    <t>CONFORMACIÓN Y COMPACTACIÓN PARA ESTRUCTURA</t>
  </si>
  <si>
    <t>404.F</t>
  </si>
  <si>
    <t>ENROCADO Y ACOMODO DE ROCA</t>
  </si>
  <si>
    <t>REUBICACIÓN DE POZO SUPERFICIAL</t>
  </si>
  <si>
    <t>609.A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</si>
  <si>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</si>
  <si>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</si>
  <si>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</si>
  <si>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</si>
  <si>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</si>
  <si>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</si>
  <si>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801.C</t>
  </si>
  <si>
    <t>CONCRETO (f'c = 21 MPa)</t>
  </si>
  <si>
    <t>801.D</t>
  </si>
  <si>
    <t>CONCRETO (f'c = 28 MPa) EN MUROS Y ZAPATAS</t>
  </si>
  <si>
    <t>802.A</t>
  </si>
  <si>
    <t>ACERO DE REFUERZO P/ESTRUCTURAS (fý= 420 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</si>
  <si>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</si>
  <si>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</si>
  <si>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</si>
  <si>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</si>
  <si>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</si>
  <si>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</si>
  <si>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</si>
  <si>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</si>
  <si>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805.C</t>
  </si>
  <si>
    <t>TUBERÍA HDPE 900 mm (SUMINISTRO E INSTALACIÓN)</t>
  </si>
  <si>
    <t>805.D</t>
  </si>
  <si>
    <t>TUBERÍA HDPE 1000 mm (SUMINISTRO E INSTALACIÓN)</t>
  </si>
  <si>
    <t>805.F</t>
  </si>
  <si>
    <t>TUBERÍA HDPE LISA Ø 6"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</si>
  <si>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</si>
  <si>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</si>
  <si>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</si>
  <si>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</si>
  <si>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</si>
  <si>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</si>
  <si>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806.D</t>
  </si>
  <si>
    <t>COMPUERTA ANTIRRETORNO TIPO CLAPETA Ø 0.90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</si>
  <si>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</si>
  <si>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</si>
  <si>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</si>
  <si>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</si>
  <si>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</si>
  <si>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2.00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</si>
  <si>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</si>
  <si>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</si>
  <si>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</si>
  <si>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</si>
  <si>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</si>
  <si>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</si>
  <si>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808.B</t>
  </si>
  <si>
    <t>JUNTA WATERSTOP DE PVC 8"</t>
  </si>
  <si>
    <t>810.B</t>
  </si>
  <si>
    <t>IMPERMEABILIZACIÓN DE PARÁMETROS ENTERRADOS CON PINTURA ASFÁLTICA</t>
  </si>
  <si>
    <t>C4</t>
  </si>
  <si>
    <t>CRUCE VIAL</t>
  </si>
  <si>
    <t>ENROCADO Y ACOMODO DE ROCA PARA PROTECCIÓN DE TALUD TIPO 1</t>
  </si>
  <si>
    <t>ENROCADO Y ACOMODO DE ROCA EN UÑA ANTISOCAVANTE TIPO 1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</si>
  <si>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</si>
  <si>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</si>
  <si>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</si>
  <si>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</si>
  <si>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</si>
  <si>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</si>
  <si>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</si>
  <si>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</si>
  <si>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</si>
  <si>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</si>
  <si>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</si>
  <si>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</si>
  <si>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</si>
  <si>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</si>
  <si>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</si>
  <si>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</si>
  <si>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</si>
  <si>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</si>
  <si>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</si>
  <si>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</si>
  <si>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</si>
  <si>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</si>
  <si>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</si>
  <si>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OTROS</t>
  </si>
  <si>
    <t>Transporte Interno - Personal Directo (Camioneta+chofer+combustible a doble turno)</t>
  </si>
  <si>
    <t>EPPS -  Personal Directo (renovacion cada 6 meses)</t>
  </si>
  <si>
    <t>Examenes Médicos -  Personal Directo (Ingreso y salida)</t>
  </si>
  <si>
    <t>Certificado de Operadores -  Personal Directo</t>
  </si>
  <si>
    <t>Charla de Inducción  -  Personal Directo</t>
  </si>
  <si>
    <t>AGUA -  Personal Directo (1lt/persona/dia=30lt/mes)</t>
  </si>
  <si>
    <t>per /mes</t>
  </si>
  <si>
    <t>SUBTOTAL</t>
  </si>
  <si>
    <t>GASTOS GENERALES</t>
  </si>
  <si>
    <t>UTILIDAD</t>
  </si>
  <si>
    <t>TOTAL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</si>
</sst>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b/>
      <sz val="8"/>
      <color rgb="FFFFFFFF"/>
      <name val="Calibri"/>
      <family val="2"/>
      <scheme val="minor"/>
    </font>
    <font>
      <sz val="10"/>
      <name val="Arial"/>
      <family val="2"/>
    </font>
    <font>
      <b/>
      <sz val="9"/>
      <color rgb="FFFFFF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9"/>
      <color theme="1"/>
      <name val="Times New Roman"/>
      <family val="1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3" fontId="6" fillId="2" borderId="3" xfId="2" applyFont="1" applyFill="1" applyBorder="1" applyAlignment="1">
      <alignment horizontal="center" vertical="center"/>
    </xf>
    <xf numFmtId="43" fontId="6" fillId="2" borderId="4" xfId="2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43" fontId="9" fillId="3" borderId="3" xfId="2" applyFont="1" applyFill="1" applyBorder="1"/>
    <xf numFmtId="43" fontId="10" fillId="3" borderId="3" xfId="2" applyFont="1" applyFill="1" applyBorder="1"/>
    <xf numFmtId="43" fontId="10" fillId="3" borderId="4" xfId="2" applyFont="1" applyFill="1" applyBorder="1"/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43" fontId="10" fillId="0" borderId="6" xfId="2" applyFont="1" applyBorder="1"/>
    <xf numFmtId="43" fontId="10" fillId="0" borderId="7" xfId="2" applyFont="1" applyBorder="1"/>
    <xf numFmtId="0" fontId="7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3" fontId="10" fillId="0" borderId="1" xfId="2" applyFont="1" applyFill="1" applyBorder="1"/>
    <xf numFmtId="43" fontId="10" fillId="0" borderId="9" xfId="2" applyFont="1" applyBorder="1"/>
    <xf numFmtId="0" fontId="7" fillId="3" borderId="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3" fontId="10" fillId="0" borderId="6" xfId="2" applyFont="1" applyFill="1" applyBorder="1"/>
    <xf numFmtId="43" fontId="10" fillId="4" borderId="6" xfId="2" applyFont="1" applyFill="1" applyBorder="1"/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43" fontId="10" fillId="0" borderId="11" xfId="2" applyFont="1" applyFill="1" applyBorder="1"/>
    <xf numFmtId="43" fontId="10" fillId="0" borderId="12" xfId="2" applyFont="1" applyBorder="1"/>
    <xf numFmtId="43" fontId="10" fillId="0" borderId="11" xfId="2" applyFont="1" applyFill="1" applyBorder="1" applyAlignment="1">
      <alignment vertical="center"/>
    </xf>
    <xf numFmtId="43" fontId="10" fillId="0" borderId="12" xfId="2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43" fontId="10" fillId="0" borderId="12" xfId="2" applyFont="1" applyFill="1" applyBorder="1"/>
    <xf numFmtId="0" fontId="8" fillId="0" borderId="8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3" fontId="10" fillId="0" borderId="9" xfId="2" applyFont="1" applyFill="1" applyBorder="1"/>
    <xf numFmtId="0" fontId="7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43" fontId="10" fillId="5" borderId="3" xfId="2" applyFont="1" applyFill="1" applyBorder="1"/>
    <xf numFmtId="43" fontId="10" fillId="5" borderId="4" xfId="2" applyFont="1" applyFill="1" applyBorder="1"/>
    <xf numFmtId="0" fontId="8" fillId="0" borderId="11" xfId="0" applyFont="1" applyBorder="1" applyAlignment="1">
      <alignment vertical="center"/>
    </xf>
    <xf numFmtId="43" fontId="10" fillId="0" borderId="11" xfId="2" applyFont="1" applyBorder="1"/>
    <xf numFmtId="0" fontId="8" fillId="3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43" fontId="10" fillId="0" borderId="7" xfId="2" applyFont="1" applyFill="1" applyBorder="1"/>
    <xf numFmtId="43" fontId="10" fillId="0" borderId="1" xfId="2" applyFont="1" applyBorder="1"/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43" fontId="10" fillId="4" borderId="11" xfId="2" applyFont="1" applyFill="1" applyBorder="1"/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/>
    <xf numFmtId="0" fontId="8" fillId="0" borderId="8" xfId="0" applyFont="1" applyBorder="1" applyAlignment="1">
      <alignment horizontal="left"/>
    </xf>
    <xf numFmtId="43" fontId="10" fillId="4" borderId="1" xfId="2" applyFont="1" applyFill="1" applyBorder="1"/>
    <xf numFmtId="0" fontId="11" fillId="6" borderId="2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 wrapText="1"/>
    </xf>
    <xf numFmtId="4" fontId="13" fillId="6" borderId="3" xfId="0" applyNumberFormat="1" applyFont="1" applyFill="1" applyBorder="1" applyAlignment="1">
      <alignment vertical="center" wrapText="1"/>
    </xf>
    <xf numFmtId="4" fontId="14" fillId="6" borderId="4" xfId="0" applyNumberFormat="1" applyFont="1" applyFill="1" applyBorder="1" applyAlignment="1">
      <alignment vertical="center" wrapText="1"/>
    </xf>
    <xf numFmtId="0" fontId="15" fillId="6" borderId="3" xfId="0" applyFont="1" applyFill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10" fontId="17" fillId="0" borderId="6" xfId="3" applyNumberFormat="1" applyFont="1" applyBorder="1" applyAlignment="1">
      <alignment horizontal="right" vertical="center" wrapText="1"/>
    </xf>
    <xf numFmtId="4" fontId="14" fillId="0" borderId="7" xfId="0" applyNumberFormat="1" applyFont="1" applyBorder="1" applyAlignment="1">
      <alignment horizontal="right" vertical="center" wrapText="1"/>
    </xf>
    <xf numFmtId="4" fontId="18" fillId="0" borderId="6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0" fontId="17" fillId="0" borderId="1" xfId="3" applyNumberFormat="1" applyFont="1" applyBorder="1" applyAlignment="1">
      <alignment horizontal="right" vertical="center" wrapText="1"/>
    </xf>
    <xf numFmtId="4" fontId="14" fillId="0" borderId="9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9" fillId="6" borderId="4" xfId="0" applyNumberFormat="1" applyFont="1" applyFill="1" applyBorder="1" applyAlignment="1">
      <alignment vertical="center" wrapText="1"/>
    </xf>
    <xf numFmtId="4" fontId="0" fillId="0" borderId="0" xfId="0" applyNumberFormat="1"/>
    <xf numFmtId="0" fontId="8" fillId="7" borderId="10" xfId="0" applyFont="1" applyFill="1" applyBorder="1" applyAlignment="1">
      <alignment horizontal="left" vertical="center"/>
    </xf>
    <xf numFmtId="0" fontId="8" fillId="7" borderId="11" xfId="0" applyFont="1" applyFill="1" applyBorder="1" applyAlignment="1">
      <alignment vertical="center"/>
    </xf>
    <xf numFmtId="0" fontId="8" fillId="7" borderId="11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43" fontId="9" fillId="8" borderId="11" xfId="2" applyFont="1" applyFill="1" applyBorder="1"/>
    <xf numFmtId="0" fontId="7" fillId="7" borderId="10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horizontal="center" vertical="center"/>
    </xf>
    <xf numFmtId="43" fontId="10" fillId="4" borderId="12" xfId="2" applyFont="1" applyFill="1" applyBorder="1"/>
    <xf numFmtId="0" fontId="2" fillId="0" borderId="0" xfId="1" applyFont="1" applyAlignment="1">
      <alignment horizontal="center" vertical="center" readingOrder="1"/>
    </xf>
    <xf numFmtId="0" fontId="3" fillId="0" borderId="0" xfId="0" applyFont="1" applyAlignment="1">
      <alignment horizontal="center"/>
    </xf>
  </cellXfs>
  <cellStyles count="4">
    <cellStyle name="Millares 16 3" xfId="2" xr:uid="{55DCD29C-44ED-44B6-A9C6-8BCCDDDF7BDA}"/>
    <cellStyle name="Normal" xfId="0" builtinId="0"/>
    <cellStyle name="Normal 158 2" xfId="1" xr:uid="{79B7DAA5-75DB-4237-B1A6-8657A41F4A2A}"/>
    <cellStyle name="Porcentaje 10" xfId="3" xr:uid="{3C6D40D3-7842-4393-B946-894BF79C8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30480</xdr:rowOff>
    </xdr:from>
    <xdr:to>
      <xdr:col>2</xdr:col>
      <xdr:colOff>418455</xdr:colOff>
      <xdr:row>2</xdr:row>
      <xdr:rowOff>93405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D7E8B53C-576E-404C-B461-DF182E990D8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80"/>
          <a:ext cx="936615" cy="4439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40821</xdr:colOff>
      <xdr:row>0</xdr:row>
      <xdr:rowOff>89391</xdr:rowOff>
    </xdr:from>
    <xdr:ext cx="1105014" cy="404944"/>
    <xdr:pic>
      <xdr:nvPicPr>
        <xdr:cNvPr id="3" name="Imagen 2">
          <a:extLst>
            <a:ext uri="{FF2B5EF4-FFF2-40B4-BE49-F238E27FC236}">
              <a16:creationId xmlns:a16="http://schemas.microsoft.com/office/drawing/2014/main" id="{67140F3C-9DB1-430B-A246-8961559B86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746546" y="89391"/>
          <a:ext cx="1105014" cy="40494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0868-1933-4B0C-A6D0-116E7CFD5D1C}">
  <dimension ref="B2:M183"/>
  <sheetViews>
    <sheetView showGridLines="0" tabSelected="1" topLeftCell="A169" zoomScale="85" zoomScaleNormal="85" workbookViewId="0">
      <selection activeCell="E185" sqref="E185"/>
    </sheetView>
  </sheetViews>
  <sheetFormatPr baseColWidth="10" defaultRowHeight="15" x14ac:dyDescent="0.25"/>
  <cols>
    <col min="1" max="1" width="2.28515625" customWidth="1"/>
    <col min="2" max="2" width="6.28515625" customWidth="1"/>
    <col min="3" max="3" width="69.140625" customWidth="1"/>
    <col min="4" max="4" width="6.140625" bestFit="1" customWidth="1"/>
    <col min="5" max="6" width="15.85546875" bestFit="1" customWidth="1"/>
    <col min="7" max="7" width="18.140625" bestFit="1" customWidth="1"/>
  </cols>
  <sheetData>
    <row r="2" spans="2:7" x14ac:dyDescent="0.25">
      <c r="C2" s="94" t="s">
        <v>0</v>
      </c>
      <c r="D2" s="94"/>
    </row>
    <row r="3" spans="2:7" x14ac:dyDescent="0.25">
      <c r="C3" s="94" t="s">
        <v>1</v>
      </c>
      <c r="D3" s="94"/>
    </row>
    <row r="4" spans="2:7" ht="15.75" x14ac:dyDescent="0.25">
      <c r="C4" s="95" t="s">
        <v>2</v>
      </c>
      <c r="D4" s="95"/>
    </row>
    <row r="5" spans="2:7" ht="31.15" customHeight="1" thickBot="1" x14ac:dyDescent="0.3"/>
    <row r="6" spans="2:7" ht="15.75" thickBot="1" x14ac:dyDescent="0.3">
      <c r="B6" s="1" t="s">
        <v>3</v>
      </c>
      <c r="C6" s="2" t="s">
        <v>4</v>
      </c>
      <c r="D6" s="2" t="s">
        <v>5</v>
      </c>
      <c r="E6" s="3" t="s">
        <v>6</v>
      </c>
      <c r="F6" s="3" t="s">
        <v>7</v>
      </c>
      <c r="G6" s="4" t="s">
        <v>8</v>
      </c>
    </row>
    <row r="7" spans="2:7" ht="15.75" thickBot="1" x14ac:dyDescent="0.3">
      <c r="B7" s="5">
        <v>100</v>
      </c>
      <c r="C7" s="6" t="s">
        <v>9</v>
      </c>
      <c r="D7" s="7"/>
      <c r="E7" s="9"/>
      <c r="F7" s="9"/>
      <c r="G7" s="10">
        <f>SUM(G8:G9)</f>
        <v>0</v>
      </c>
    </row>
    <row r="8" spans="2:7" x14ac:dyDescent="0.25">
      <c r="B8" s="11" t="s">
        <v>10</v>
      </c>
      <c r="C8" s="12" t="s">
        <v>11</v>
      </c>
      <c r="D8" s="13" t="s">
        <v>12</v>
      </c>
      <c r="E8" s="14">
        <v>1</v>
      </c>
      <c r="F8" s="14"/>
      <c r="G8" s="15"/>
    </row>
    <row r="9" spans="2:7" ht="15.75" thickBot="1" x14ac:dyDescent="0.3">
      <c r="B9" s="16" t="s">
        <v>13</v>
      </c>
      <c r="C9" s="17" t="s">
        <v>14</v>
      </c>
      <c r="D9" s="18" t="s">
        <v>15</v>
      </c>
      <c r="E9" s="19">
        <v>1</v>
      </c>
      <c r="F9" s="19"/>
      <c r="G9" s="20"/>
    </row>
    <row r="10" spans="2:7" ht="15.75" thickBot="1" x14ac:dyDescent="0.3">
      <c r="B10" s="5">
        <v>200</v>
      </c>
      <c r="C10" s="6" t="s">
        <v>16</v>
      </c>
      <c r="D10" s="21"/>
      <c r="E10" s="9"/>
      <c r="F10" s="9"/>
      <c r="G10" s="10">
        <f>SUM(G11:G16)</f>
        <v>0</v>
      </c>
    </row>
    <row r="11" spans="2:7" x14ac:dyDescent="0.25">
      <c r="B11" s="22" t="s">
        <v>17</v>
      </c>
      <c r="C11" s="12" t="s">
        <v>18</v>
      </c>
      <c r="D11" s="13" t="s">
        <v>15</v>
      </c>
      <c r="E11" s="23">
        <v>1</v>
      </c>
      <c r="F11" s="24"/>
      <c r="G11" s="15"/>
    </row>
    <row r="12" spans="2:7" x14ac:dyDescent="0.25">
      <c r="B12" s="25" t="s">
        <v>19</v>
      </c>
      <c r="C12" s="26" t="s">
        <v>20</v>
      </c>
      <c r="D12" s="27" t="s">
        <v>21</v>
      </c>
      <c r="E12" s="28">
        <v>22.5</v>
      </c>
      <c r="F12" s="28"/>
      <c r="G12" s="29"/>
    </row>
    <row r="13" spans="2:7" x14ac:dyDescent="0.25">
      <c r="B13" s="25" t="s">
        <v>22</v>
      </c>
      <c r="C13" s="26" t="s">
        <v>23</v>
      </c>
      <c r="D13" s="27" t="s">
        <v>24</v>
      </c>
      <c r="E13" s="28">
        <v>8</v>
      </c>
      <c r="F13" s="28"/>
      <c r="G13" s="29"/>
    </row>
    <row r="14" spans="2:7" x14ac:dyDescent="0.25">
      <c r="B14" s="25" t="s">
        <v>25</v>
      </c>
      <c r="C14" s="26" t="s">
        <v>26</v>
      </c>
      <c r="D14" s="27" t="s">
        <v>27</v>
      </c>
      <c r="E14" s="30">
        <v>15.93</v>
      </c>
      <c r="F14" s="30"/>
      <c r="G14" s="31"/>
    </row>
    <row r="15" spans="2:7" x14ac:dyDescent="0.25">
      <c r="B15" s="25" t="s">
        <v>28</v>
      </c>
      <c r="C15" s="26" t="s">
        <v>29</v>
      </c>
      <c r="D15" s="27" t="s">
        <v>30</v>
      </c>
      <c r="E15" s="30">
        <v>7110</v>
      </c>
      <c r="F15" s="30"/>
      <c r="G15" s="31"/>
    </row>
    <row r="16" spans="2:7" ht="24" customHeight="1" thickBot="1" x14ac:dyDescent="0.3">
      <c r="B16" s="32" t="s">
        <v>31</v>
      </c>
      <c r="C16" s="33" t="s">
        <v>32</v>
      </c>
      <c r="D16" s="18" t="s">
        <v>24</v>
      </c>
      <c r="E16" s="19">
        <v>8</v>
      </c>
      <c r="F16" s="19"/>
      <c r="G16" s="20"/>
    </row>
    <row r="17" spans="2:7" ht="15.75" thickBot="1" x14ac:dyDescent="0.3">
      <c r="B17" s="5">
        <v>300</v>
      </c>
      <c r="C17" s="6" t="s">
        <v>33</v>
      </c>
      <c r="D17" s="7"/>
      <c r="E17" s="9"/>
      <c r="F17" s="9"/>
      <c r="G17" s="10">
        <f>SUM(G18:G19)</f>
        <v>0</v>
      </c>
    </row>
    <row r="18" spans="2:7" x14ac:dyDescent="0.25">
      <c r="B18" s="34" t="s">
        <v>34</v>
      </c>
      <c r="C18" s="35" t="s">
        <v>35</v>
      </c>
      <c r="D18" s="36" t="s">
        <v>36</v>
      </c>
      <c r="E18" s="28">
        <v>19410.919999999998</v>
      </c>
      <c r="F18" s="28"/>
      <c r="G18" s="37"/>
    </row>
    <row r="19" spans="2:7" ht="15.75" thickBot="1" x14ac:dyDescent="0.3">
      <c r="B19" s="38" t="s">
        <v>37</v>
      </c>
      <c r="C19" s="39" t="s">
        <v>38</v>
      </c>
      <c r="D19" s="40" t="s">
        <v>36</v>
      </c>
      <c r="E19" s="19">
        <v>95010.25</v>
      </c>
      <c r="F19" s="19"/>
      <c r="G19" s="41"/>
    </row>
    <row r="20" spans="2:7" ht="15.75" thickBot="1" x14ac:dyDescent="0.3">
      <c r="B20" s="5">
        <v>400</v>
      </c>
      <c r="C20" s="6" t="s">
        <v>39</v>
      </c>
      <c r="D20" s="7"/>
      <c r="E20" s="9"/>
      <c r="F20" s="9"/>
      <c r="G20" s="10">
        <f>+G21+G44</f>
        <v>0</v>
      </c>
    </row>
    <row r="21" spans="2:7" ht="15.75" thickBot="1" x14ac:dyDescent="0.3">
      <c r="B21" s="42" t="s">
        <v>40</v>
      </c>
      <c r="C21" s="43" t="s">
        <v>41</v>
      </c>
      <c r="D21" s="44"/>
      <c r="E21" s="45"/>
      <c r="F21" s="45"/>
      <c r="G21" s="46">
        <f>SUM(G22:G43)</f>
        <v>0</v>
      </c>
    </row>
    <row r="22" spans="2:7" x14ac:dyDescent="0.25">
      <c r="B22" s="22" t="s">
        <v>42</v>
      </c>
      <c r="C22" s="12" t="s">
        <v>43</v>
      </c>
      <c r="D22" s="13" t="s">
        <v>44</v>
      </c>
      <c r="E22" s="14">
        <v>0.54</v>
      </c>
      <c r="F22" s="14"/>
      <c r="G22" s="15"/>
    </row>
    <row r="23" spans="2:7" x14ac:dyDescent="0.25">
      <c r="B23" s="34" t="s">
        <v>45</v>
      </c>
      <c r="C23" s="35" t="s">
        <v>46</v>
      </c>
      <c r="D23" s="36" t="s">
        <v>36</v>
      </c>
      <c r="E23" s="28">
        <v>61169.09</v>
      </c>
      <c r="F23" s="28"/>
      <c r="G23" s="37"/>
    </row>
    <row r="24" spans="2:7" x14ac:dyDescent="0.25">
      <c r="B24" s="34" t="s">
        <v>47</v>
      </c>
      <c r="C24" s="35" t="s">
        <v>48</v>
      </c>
      <c r="D24" s="36" t="s">
        <v>36</v>
      </c>
      <c r="E24" s="28">
        <v>624.16999999999996</v>
      </c>
      <c r="F24" s="28"/>
      <c r="G24" s="37"/>
    </row>
    <row r="25" spans="2:7" x14ac:dyDescent="0.25">
      <c r="B25" s="34" t="s">
        <v>49</v>
      </c>
      <c r="C25" s="35" t="s">
        <v>50</v>
      </c>
      <c r="D25" s="36" t="s">
        <v>36</v>
      </c>
      <c r="E25" s="28">
        <v>624.16999999999996</v>
      </c>
      <c r="F25" s="28"/>
      <c r="G25" s="37"/>
    </row>
    <row r="26" spans="2:7" x14ac:dyDescent="0.25">
      <c r="B26" s="34" t="s">
        <v>51</v>
      </c>
      <c r="C26" s="35" t="s">
        <v>52</v>
      </c>
      <c r="D26" s="36" t="s">
        <v>36</v>
      </c>
      <c r="E26" s="28">
        <v>29193</v>
      </c>
      <c r="F26" s="28"/>
      <c r="G26" s="37"/>
    </row>
    <row r="27" spans="2:7" x14ac:dyDescent="0.25">
      <c r="B27" s="34" t="s">
        <v>53</v>
      </c>
      <c r="C27" s="35" t="s">
        <v>54</v>
      </c>
      <c r="D27" s="36" t="s">
        <v>30</v>
      </c>
      <c r="E27" s="28">
        <v>62656.89</v>
      </c>
      <c r="F27" s="28"/>
      <c r="G27" s="37"/>
    </row>
    <row r="28" spans="2:7" x14ac:dyDescent="0.25">
      <c r="B28" s="25" t="s">
        <v>55</v>
      </c>
      <c r="C28" s="47" t="s">
        <v>56</v>
      </c>
      <c r="D28" s="27" t="s">
        <v>30</v>
      </c>
      <c r="E28" s="48">
        <v>27336.25</v>
      </c>
      <c r="F28" s="48"/>
      <c r="G28" s="29"/>
    </row>
    <row r="29" spans="2:7" x14ac:dyDescent="0.25">
      <c r="B29" s="25" t="s">
        <v>57</v>
      </c>
      <c r="C29" s="47" t="s">
        <v>58</v>
      </c>
      <c r="D29" s="27" t="s">
        <v>30</v>
      </c>
      <c r="E29" s="48">
        <v>7899.54</v>
      </c>
      <c r="F29" s="48"/>
      <c r="G29" s="29"/>
    </row>
    <row r="30" spans="2:7" x14ac:dyDescent="0.25">
      <c r="B30" s="25" t="s">
        <v>59</v>
      </c>
      <c r="C30" s="47" t="s">
        <v>60</v>
      </c>
      <c r="D30" s="27" t="s">
        <v>30</v>
      </c>
      <c r="E30" s="48">
        <v>17591.810000000001</v>
      </c>
      <c r="F30" s="48"/>
      <c r="G30" s="29"/>
    </row>
    <row r="31" spans="2:7" x14ac:dyDescent="0.25">
      <c r="B31" s="25" t="s">
        <v>61</v>
      </c>
      <c r="C31" s="47" t="s">
        <v>62</v>
      </c>
      <c r="D31" s="27" t="s">
        <v>30</v>
      </c>
      <c r="E31" s="48">
        <v>6084.44</v>
      </c>
      <c r="F31" s="48"/>
      <c r="G31" s="29"/>
    </row>
    <row r="32" spans="2:7" x14ac:dyDescent="0.25">
      <c r="B32" s="34" t="s">
        <v>63</v>
      </c>
      <c r="C32" s="35" t="s">
        <v>64</v>
      </c>
      <c r="D32" s="36" t="s">
        <v>30</v>
      </c>
      <c r="E32" s="28">
        <v>136805.73000000001</v>
      </c>
      <c r="F32" s="28"/>
      <c r="G32" s="37"/>
    </row>
    <row r="33" spans="2:7" x14ac:dyDescent="0.25">
      <c r="B33" s="34" t="s">
        <v>65</v>
      </c>
      <c r="C33" s="35" t="s">
        <v>66</v>
      </c>
      <c r="D33" s="36" t="s">
        <v>67</v>
      </c>
      <c r="E33" s="28">
        <v>16812.79</v>
      </c>
      <c r="F33" s="28"/>
      <c r="G33" s="37"/>
    </row>
    <row r="34" spans="2:7" x14ac:dyDescent="0.25">
      <c r="B34" s="82" t="s">
        <v>68</v>
      </c>
      <c r="C34" s="83" t="s">
        <v>69</v>
      </c>
      <c r="D34" s="84" t="s">
        <v>30</v>
      </c>
      <c r="E34" s="85"/>
      <c r="F34" s="86"/>
      <c r="G34" s="86"/>
    </row>
    <row r="35" spans="2:7" x14ac:dyDescent="0.25">
      <c r="B35" s="34" t="s">
        <v>70</v>
      </c>
      <c r="C35" s="35" t="s">
        <v>71</v>
      </c>
      <c r="D35" s="36" t="s">
        <v>72</v>
      </c>
      <c r="E35" s="28">
        <v>563</v>
      </c>
      <c r="F35" s="28"/>
      <c r="G35" s="37"/>
    </row>
    <row r="36" spans="2:7" x14ac:dyDescent="0.25">
      <c r="B36" s="34" t="s">
        <v>73</v>
      </c>
      <c r="C36" s="35" t="s">
        <v>74</v>
      </c>
      <c r="D36" s="36" t="s">
        <v>67</v>
      </c>
      <c r="E36" s="28">
        <v>28397.66</v>
      </c>
      <c r="F36" s="28"/>
      <c r="G36" s="37"/>
    </row>
    <row r="37" spans="2:7" x14ac:dyDescent="0.25">
      <c r="B37" s="34" t="s">
        <v>75</v>
      </c>
      <c r="C37" s="35" t="s">
        <v>76</v>
      </c>
      <c r="D37" s="36" t="s">
        <v>67</v>
      </c>
      <c r="E37" s="28">
        <v>567.89</v>
      </c>
      <c r="F37" s="28"/>
      <c r="G37" s="37"/>
    </row>
    <row r="38" spans="2:7" x14ac:dyDescent="0.25">
      <c r="B38" s="34" t="s">
        <v>77</v>
      </c>
      <c r="C38" s="35" t="s">
        <v>78</v>
      </c>
      <c r="D38" s="36" t="s">
        <v>30</v>
      </c>
      <c r="E38" s="28">
        <v>410141.87</v>
      </c>
      <c r="F38" s="28"/>
      <c r="G38" s="37"/>
    </row>
    <row r="39" spans="2:7" x14ac:dyDescent="0.25">
      <c r="B39" s="34" t="s">
        <v>79</v>
      </c>
      <c r="C39" s="35" t="s">
        <v>80</v>
      </c>
      <c r="D39" s="36" t="s">
        <v>30</v>
      </c>
      <c r="E39" s="28">
        <v>2325</v>
      </c>
      <c r="F39" s="28"/>
      <c r="G39" s="37"/>
    </row>
    <row r="40" spans="2:7" x14ac:dyDescent="0.25">
      <c r="B40" s="34" t="s">
        <v>81</v>
      </c>
      <c r="C40" s="35" t="s">
        <v>82</v>
      </c>
      <c r="D40" s="36" t="s">
        <v>30</v>
      </c>
      <c r="E40" s="28">
        <v>4857.2700000000004</v>
      </c>
      <c r="F40" s="28"/>
      <c r="G40" s="37"/>
    </row>
    <row r="41" spans="2:7" x14ac:dyDescent="0.25">
      <c r="B41" s="34" t="s">
        <v>83</v>
      </c>
      <c r="C41" s="35" t="s">
        <v>84</v>
      </c>
      <c r="D41" s="36" t="s">
        <v>30</v>
      </c>
      <c r="E41" s="28">
        <v>21770.02</v>
      </c>
      <c r="F41" s="28"/>
      <c r="G41" s="37"/>
    </row>
    <row r="42" spans="2:7" x14ac:dyDescent="0.25">
      <c r="B42" s="34" t="s">
        <v>85</v>
      </c>
      <c r="C42" s="35" t="s">
        <v>86</v>
      </c>
      <c r="D42" s="36" t="s">
        <v>67</v>
      </c>
      <c r="E42" s="28">
        <v>4585.7700000000004</v>
      </c>
      <c r="F42" s="28"/>
      <c r="G42" s="37"/>
    </row>
    <row r="43" spans="2:7" ht="15.75" thickBot="1" x14ac:dyDescent="0.3">
      <c r="B43" s="38" t="s">
        <v>87</v>
      </c>
      <c r="C43" s="39" t="s">
        <v>88</v>
      </c>
      <c r="D43" s="40" t="s">
        <v>67</v>
      </c>
      <c r="E43" s="19">
        <v>6719.68</v>
      </c>
      <c r="F43" s="28"/>
      <c r="G43" s="41"/>
    </row>
    <row r="44" spans="2:7" ht="15.75" thickBot="1" x14ac:dyDescent="0.3">
      <c r="B44" s="42" t="s">
        <v>89</v>
      </c>
      <c r="C44" s="43" t="s">
        <v>90</v>
      </c>
      <c r="D44" s="44"/>
      <c r="E44" s="45"/>
      <c r="F44" s="45"/>
      <c r="G44" s="46">
        <f>SUM(G45:G54)</f>
        <v>0</v>
      </c>
    </row>
    <row r="45" spans="2:7" x14ac:dyDescent="0.25">
      <c r="B45" s="22" t="s">
        <v>91</v>
      </c>
      <c r="C45" s="12" t="s">
        <v>92</v>
      </c>
      <c r="D45" s="13" t="s">
        <v>36</v>
      </c>
      <c r="E45" s="14">
        <v>218821.27</v>
      </c>
      <c r="F45" s="14"/>
      <c r="G45" s="15"/>
    </row>
    <row r="46" spans="2:7" x14ac:dyDescent="0.25">
      <c r="B46" s="34" t="s">
        <v>47</v>
      </c>
      <c r="C46" s="35" t="s">
        <v>48</v>
      </c>
      <c r="D46" s="36" t="s">
        <v>36</v>
      </c>
      <c r="E46" s="28">
        <v>2210.3200000000002</v>
      </c>
      <c r="F46" s="28"/>
      <c r="G46" s="37"/>
    </row>
    <row r="47" spans="2:7" x14ac:dyDescent="0.25">
      <c r="B47" s="25" t="s">
        <v>51</v>
      </c>
      <c r="C47" s="35" t="s">
        <v>52</v>
      </c>
      <c r="D47" s="36" t="s">
        <v>36</v>
      </c>
      <c r="E47" s="48">
        <v>81175.16</v>
      </c>
      <c r="F47" s="48"/>
      <c r="G47" s="29"/>
    </row>
    <row r="48" spans="2:7" x14ac:dyDescent="0.25">
      <c r="B48" s="25" t="s">
        <v>53</v>
      </c>
      <c r="C48" s="47" t="s">
        <v>54</v>
      </c>
      <c r="D48" s="27" t="s">
        <v>30</v>
      </c>
      <c r="E48" s="48">
        <v>13094.14</v>
      </c>
      <c r="F48" s="48"/>
      <c r="G48" s="29"/>
    </row>
    <row r="49" spans="2:7" x14ac:dyDescent="0.25">
      <c r="B49" s="25" t="s">
        <v>93</v>
      </c>
      <c r="C49" s="47" t="s">
        <v>94</v>
      </c>
      <c r="D49" s="27" t="s">
        <v>30</v>
      </c>
      <c r="E49" s="48">
        <v>96503.43</v>
      </c>
      <c r="F49" s="48"/>
      <c r="G49" s="29"/>
    </row>
    <row r="50" spans="2:7" x14ac:dyDescent="0.25">
      <c r="B50" s="25" t="s">
        <v>95</v>
      </c>
      <c r="C50" s="47" t="s">
        <v>96</v>
      </c>
      <c r="D50" s="27" t="s">
        <v>30</v>
      </c>
      <c r="E50" s="48">
        <v>80696.88</v>
      </c>
      <c r="F50" s="48"/>
      <c r="G50" s="29"/>
    </row>
    <row r="51" spans="2:7" x14ac:dyDescent="0.25">
      <c r="B51" s="34" t="s">
        <v>73</v>
      </c>
      <c r="C51" s="35" t="s">
        <v>74</v>
      </c>
      <c r="D51" s="36" t="s">
        <v>67</v>
      </c>
      <c r="E51" s="28">
        <v>114285.3</v>
      </c>
      <c r="F51" s="28"/>
      <c r="G51" s="37"/>
    </row>
    <row r="52" spans="2:7" x14ac:dyDescent="0.25">
      <c r="B52" s="34" t="s">
        <v>81</v>
      </c>
      <c r="C52" s="35" t="s">
        <v>82</v>
      </c>
      <c r="D52" s="36" t="s">
        <v>30</v>
      </c>
      <c r="E52" s="28">
        <v>11375.89</v>
      </c>
      <c r="F52" s="28"/>
      <c r="G52" s="37"/>
    </row>
    <row r="53" spans="2:7" x14ac:dyDescent="0.25">
      <c r="B53" s="34" t="s">
        <v>83</v>
      </c>
      <c r="C53" s="35" t="s">
        <v>84</v>
      </c>
      <c r="D53" s="36" t="s">
        <v>30</v>
      </c>
      <c r="E53" s="28">
        <v>57233.75</v>
      </c>
      <c r="F53" s="28"/>
      <c r="G53" s="37"/>
    </row>
    <row r="54" spans="2:7" ht="15.75" thickBot="1" x14ac:dyDescent="0.3">
      <c r="B54" s="38" t="s">
        <v>97</v>
      </c>
      <c r="C54" s="35" t="s">
        <v>98</v>
      </c>
      <c r="D54" s="36" t="s">
        <v>30</v>
      </c>
      <c r="E54" s="28">
        <v>22545</v>
      </c>
      <c r="F54" s="19"/>
      <c r="G54" s="41"/>
    </row>
    <row r="55" spans="2:7" ht="15.75" thickBot="1" x14ac:dyDescent="0.3">
      <c r="B55" s="5">
        <v>500</v>
      </c>
      <c r="C55" s="6" t="s">
        <v>99</v>
      </c>
      <c r="D55" s="49"/>
      <c r="E55" s="9"/>
      <c r="F55" s="9"/>
      <c r="G55" s="10">
        <f>SUM(G56:G62)</f>
        <v>0</v>
      </c>
    </row>
    <row r="56" spans="2:7" x14ac:dyDescent="0.25">
      <c r="B56" s="50" t="s">
        <v>100</v>
      </c>
      <c r="C56" s="51" t="s">
        <v>101</v>
      </c>
      <c r="D56" s="52" t="s">
        <v>102</v>
      </c>
      <c r="E56" s="23">
        <v>66721.58</v>
      </c>
      <c r="F56" s="23"/>
      <c r="G56" s="53"/>
    </row>
    <row r="57" spans="2:7" x14ac:dyDescent="0.25">
      <c r="B57" s="34" t="s">
        <v>103</v>
      </c>
      <c r="C57" s="35" t="s">
        <v>104</v>
      </c>
      <c r="D57" s="36" t="s">
        <v>102</v>
      </c>
      <c r="E57" s="28">
        <v>17081.37</v>
      </c>
      <c r="F57" s="28"/>
      <c r="G57" s="37"/>
    </row>
    <row r="58" spans="2:7" x14ac:dyDescent="0.25">
      <c r="B58" s="34" t="s">
        <v>105</v>
      </c>
      <c r="C58" s="35" t="s">
        <v>106</v>
      </c>
      <c r="D58" s="36" t="s">
        <v>102</v>
      </c>
      <c r="E58" s="28">
        <v>159030.59</v>
      </c>
      <c r="F58" s="28"/>
      <c r="G58" s="37"/>
    </row>
    <row r="59" spans="2:7" x14ac:dyDescent="0.25">
      <c r="B59" s="34" t="s">
        <v>107</v>
      </c>
      <c r="C59" s="35" t="s">
        <v>108</v>
      </c>
      <c r="D59" s="36" t="s">
        <v>102</v>
      </c>
      <c r="E59" s="28">
        <v>362970.84</v>
      </c>
      <c r="F59" s="28"/>
      <c r="G59" s="37"/>
    </row>
    <row r="60" spans="2:7" x14ac:dyDescent="0.25">
      <c r="B60" s="34" t="s">
        <v>109</v>
      </c>
      <c r="C60" s="35" t="s">
        <v>110</v>
      </c>
      <c r="D60" s="36" t="s">
        <v>102</v>
      </c>
      <c r="E60" s="28">
        <v>1787272.96</v>
      </c>
      <c r="F60" s="28"/>
      <c r="G60" s="37"/>
    </row>
    <row r="61" spans="2:7" x14ac:dyDescent="0.25">
      <c r="B61" s="25" t="s">
        <v>111</v>
      </c>
      <c r="C61" s="47" t="s">
        <v>112</v>
      </c>
      <c r="D61" s="27" t="s">
        <v>102</v>
      </c>
      <c r="E61" s="48">
        <v>199276.84</v>
      </c>
      <c r="F61" s="28"/>
      <c r="G61" s="29"/>
    </row>
    <row r="62" spans="2:7" ht="15.75" thickBot="1" x14ac:dyDescent="0.3">
      <c r="B62" s="32" t="s">
        <v>113</v>
      </c>
      <c r="C62" s="17" t="s">
        <v>114</v>
      </c>
      <c r="D62" s="18" t="s">
        <v>102</v>
      </c>
      <c r="E62" s="54">
        <v>813236.82</v>
      </c>
      <c r="F62" s="19"/>
      <c r="G62" s="20"/>
    </row>
    <row r="63" spans="2:7" ht="15.75" thickBot="1" x14ac:dyDescent="0.3">
      <c r="B63" s="5">
        <v>600</v>
      </c>
      <c r="C63" s="6" t="s">
        <v>115</v>
      </c>
      <c r="D63" s="21"/>
      <c r="E63" s="8"/>
      <c r="F63" s="8"/>
      <c r="G63" s="10">
        <f>SUM(G64:G161)</f>
        <v>0</v>
      </c>
    </row>
    <row r="64" spans="2:7" x14ac:dyDescent="0.25">
      <c r="B64" s="55" t="s">
        <v>116</v>
      </c>
      <c r="C64" s="56" t="s">
        <v>117</v>
      </c>
      <c r="D64" s="85"/>
      <c r="E64" s="85"/>
      <c r="F64" s="86"/>
      <c r="G64" s="86"/>
    </row>
    <row r="65" spans="2:7" x14ac:dyDescent="0.25">
      <c r="B65" s="25" t="s">
        <v>118</v>
      </c>
      <c r="C65" s="35" t="s">
        <v>119</v>
      </c>
      <c r="D65" s="27" t="s">
        <v>36</v>
      </c>
      <c r="E65" s="85"/>
      <c r="F65" s="86"/>
      <c r="G65" s="86"/>
    </row>
    <row r="66" spans="2:7" x14ac:dyDescent="0.25">
      <c r="B66" s="25" t="s">
        <v>120</v>
      </c>
      <c r="C66" s="35" t="s">
        <v>121</v>
      </c>
      <c r="D66" s="27" t="s">
        <v>36</v>
      </c>
      <c r="E66" s="85"/>
      <c r="F66" s="86"/>
      <c r="G66" s="86"/>
    </row>
    <row r="67" spans="2:7" x14ac:dyDescent="0.25">
      <c r="B67" s="25" t="s">
        <v>122</v>
      </c>
      <c r="C67" s="35" t="s">
        <v>123</v>
      </c>
      <c r="D67" s="27" t="s">
        <v>36</v>
      </c>
      <c r="E67" s="85"/>
      <c r="F67" s="86"/>
      <c r="G67" s="86"/>
    </row>
    <row r="68" spans="2:7" x14ac:dyDescent="0.25">
      <c r="B68" s="25" t="s">
        <v>124</v>
      </c>
      <c r="C68" s="35" t="s">
        <v>125</v>
      </c>
      <c r="D68" s="27" t="s">
        <v>126</v>
      </c>
      <c r="E68" s="85"/>
      <c r="F68" s="86"/>
      <c r="G68" s="86"/>
    </row>
    <row r="69" spans="2:7" x14ac:dyDescent="0.25">
      <c r="B69" s="55" t="s">
        <v>127</v>
      </c>
      <c r="C69" s="56" t="s">
        <v>128</v>
      </c>
      <c r="D69" s="85"/>
      <c r="E69" s="85"/>
      <c r="F69" s="86"/>
      <c r="G69" s="86"/>
    </row>
    <row r="70" spans="2:7" x14ac:dyDescent="0.25">
      <c r="B70" s="25" t="s">
        <v>129</v>
      </c>
      <c r="C70" s="47" t="s">
        <v>130</v>
      </c>
      <c r="D70" s="27" t="s">
        <v>126</v>
      </c>
      <c r="E70" s="85"/>
      <c r="F70" s="86"/>
      <c r="G70" s="86"/>
    </row>
    <row r="71" spans="2:7" x14ac:dyDescent="0.25">
      <c r="B71" s="25" t="s">
        <v>131</v>
      </c>
      <c r="C71" s="47" t="s">
        <v>132</v>
      </c>
      <c r="D71" s="27" t="s">
        <v>36</v>
      </c>
      <c r="E71" s="85"/>
      <c r="F71" s="86"/>
      <c r="G71" s="86"/>
    </row>
    <row r="72" spans="2:7" x14ac:dyDescent="0.25">
      <c r="B72" s="25" t="s">
        <v>133</v>
      </c>
      <c r="C72" s="47" t="s">
        <v>134</v>
      </c>
      <c r="D72" s="27" t="s">
        <v>36</v>
      </c>
      <c r="E72" s="85"/>
      <c r="F72" s="86"/>
      <c r="G72" s="86"/>
    </row>
    <row r="73" spans="2:7" x14ac:dyDescent="0.25">
      <c r="B73" s="25" t="s">
        <v>135</v>
      </c>
      <c r="C73" s="47" t="s">
        <v>136</v>
      </c>
      <c r="D73" s="27" t="s">
        <v>36</v>
      </c>
      <c r="E73" s="85"/>
      <c r="F73" s="86"/>
      <c r="G73" s="86"/>
    </row>
    <row r="74" spans="2:7" x14ac:dyDescent="0.25">
      <c r="B74" s="55" t="s">
        <v>137</v>
      </c>
      <c r="C74" s="56" t="s">
        <v>138</v>
      </c>
      <c r="D74" s="85"/>
      <c r="E74" s="85"/>
      <c r="F74" s="86"/>
      <c r="G74" s="86"/>
    </row>
    <row r="75" spans="2:7" x14ac:dyDescent="0.25">
      <c r="B75" s="25" t="s">
        <v>139</v>
      </c>
      <c r="C75" s="47" t="s">
        <v>140</v>
      </c>
      <c r="D75" s="27" t="s">
        <v>12</v>
      </c>
      <c r="E75" s="85"/>
      <c r="F75" s="86"/>
      <c r="G75" s="86"/>
    </row>
    <row r="76" spans="2:7" x14ac:dyDescent="0.25">
      <c r="B76" s="25" t="s">
        <v>141</v>
      </c>
      <c r="C76" s="47" t="s">
        <v>142</v>
      </c>
      <c r="D76" s="27" t="s">
        <v>36</v>
      </c>
      <c r="E76" s="85"/>
      <c r="F76" s="86"/>
      <c r="G76" s="86"/>
    </row>
    <row r="77" spans="2:7" x14ac:dyDescent="0.25">
      <c r="B77" s="25" t="s">
        <v>143</v>
      </c>
      <c r="C77" s="47" t="s">
        <v>144</v>
      </c>
      <c r="D77" s="27" t="s">
        <v>36</v>
      </c>
      <c r="E77" s="85"/>
      <c r="F77" s="86"/>
      <c r="G77" s="86"/>
    </row>
    <row r="78" spans="2:7" x14ac:dyDescent="0.25">
      <c r="B78" s="25" t="s">
        <v>145</v>
      </c>
      <c r="C78" s="47" t="s">
        <v>146</v>
      </c>
      <c r="D78" s="27" t="s">
        <v>126</v>
      </c>
      <c r="E78" s="85"/>
      <c r="F78" s="86"/>
      <c r="G78" s="86"/>
    </row>
    <row r="79" spans="2:7" x14ac:dyDescent="0.25">
      <c r="B79" s="25" t="s">
        <v>147</v>
      </c>
      <c r="C79" s="47" t="s">
        <v>132</v>
      </c>
      <c r="D79" s="27" t="s">
        <v>36</v>
      </c>
      <c r="E79" s="85"/>
      <c r="F79" s="86"/>
      <c r="G79" s="86"/>
    </row>
    <row r="80" spans="2:7" x14ac:dyDescent="0.25">
      <c r="B80" s="25" t="s">
        <v>148</v>
      </c>
      <c r="C80" s="47" t="s">
        <v>149</v>
      </c>
      <c r="D80" s="27" t="s">
        <v>36</v>
      </c>
      <c r="E80" s="85"/>
      <c r="F80" s="86"/>
      <c r="G80" s="86"/>
    </row>
    <row r="81" spans="2:7" x14ac:dyDescent="0.25">
      <c r="B81" s="25" t="s">
        <v>150</v>
      </c>
      <c r="C81" s="47" t="s">
        <v>151</v>
      </c>
      <c r="D81" s="27" t="s">
        <v>36</v>
      </c>
      <c r="E81" s="85"/>
      <c r="F81" s="86"/>
      <c r="G81" s="86"/>
    </row>
    <row r="82" spans="2:7" x14ac:dyDescent="0.25">
      <c r="B82" s="25" t="s">
        <v>152</v>
      </c>
      <c r="C82" s="47" t="s">
        <v>153</v>
      </c>
      <c r="D82" s="27" t="s">
        <v>154</v>
      </c>
      <c r="E82" s="85"/>
      <c r="F82" s="86"/>
      <c r="G82" s="86"/>
    </row>
    <row r="83" spans="2:7" x14ac:dyDescent="0.25">
      <c r="B83" s="25" t="s">
        <v>155</v>
      </c>
      <c r="C83" s="47" t="s">
        <v>156</v>
      </c>
      <c r="D83" s="27" t="s">
        <v>157</v>
      </c>
      <c r="E83" s="85"/>
      <c r="F83" s="86"/>
      <c r="G83" s="86"/>
    </row>
    <row r="84" spans="2:7" x14ac:dyDescent="0.25">
      <c r="B84" s="25" t="s">
        <v>158</v>
      </c>
      <c r="C84" s="47" t="s">
        <v>159</v>
      </c>
      <c r="D84" s="27" t="s">
        <v>36</v>
      </c>
      <c r="E84" s="85"/>
      <c r="F84" s="86"/>
      <c r="G84" s="86"/>
    </row>
    <row r="85" spans="2:7" x14ac:dyDescent="0.25">
      <c r="B85" s="25" t="s">
        <v>160</v>
      </c>
      <c r="C85" s="47" t="s">
        <v>134</v>
      </c>
      <c r="D85" s="27" t="s">
        <v>36</v>
      </c>
      <c r="E85" s="85"/>
      <c r="F85" s="86"/>
      <c r="G85" s="86"/>
    </row>
    <row r="86" spans="2:7" x14ac:dyDescent="0.25">
      <c r="B86" s="55" t="s">
        <v>161</v>
      </c>
      <c r="C86" s="56" t="s">
        <v>162</v>
      </c>
      <c r="D86" s="85"/>
      <c r="E86" s="85"/>
      <c r="F86" s="86"/>
      <c r="G86" s="86"/>
    </row>
    <row r="87" spans="2:7" x14ac:dyDescent="0.25">
      <c r="B87" s="25" t="s">
        <v>163</v>
      </c>
      <c r="C87" s="47" t="s">
        <v>164</v>
      </c>
      <c r="D87" s="27" t="s">
        <v>36</v>
      </c>
      <c r="E87" s="85"/>
      <c r="F87" s="86"/>
      <c r="G87" s="86"/>
    </row>
    <row r="88" spans="2:7" x14ac:dyDescent="0.25">
      <c r="B88" s="25" t="s">
        <v>165</v>
      </c>
      <c r="C88" s="47" t="s">
        <v>166</v>
      </c>
      <c r="D88" s="27" t="s">
        <v>36</v>
      </c>
      <c r="E88" s="85"/>
      <c r="F88" s="86"/>
      <c r="G88" s="86"/>
    </row>
    <row r="89" spans="2:7" x14ac:dyDescent="0.25">
      <c r="B89" s="25" t="s">
        <v>167</v>
      </c>
      <c r="C89" s="47" t="s">
        <v>168</v>
      </c>
      <c r="D89" s="27" t="s">
        <v>36</v>
      </c>
      <c r="E89" s="85"/>
      <c r="F89" s="86"/>
      <c r="G89" s="86"/>
    </row>
    <row r="90" spans="2:7" x14ac:dyDescent="0.25">
      <c r="B90" s="25" t="s">
        <v>169</v>
      </c>
      <c r="C90" s="47" t="s">
        <v>170</v>
      </c>
      <c r="D90" s="27" t="s">
        <v>12</v>
      </c>
      <c r="E90" s="85"/>
      <c r="F90" s="86"/>
      <c r="G90" s="86"/>
    </row>
    <row r="91" spans="2:7" x14ac:dyDescent="0.25">
      <c r="B91" s="25" t="s">
        <v>171</v>
      </c>
      <c r="C91" s="47" t="s">
        <v>172</v>
      </c>
      <c r="D91" s="85"/>
      <c r="E91" s="85"/>
      <c r="F91" s="86"/>
      <c r="G91" s="86"/>
    </row>
    <row r="92" spans="2:7" x14ac:dyDescent="0.25">
      <c r="B92" s="25" t="s">
        <v>173</v>
      </c>
      <c r="C92" s="47" t="s">
        <v>174</v>
      </c>
      <c r="D92" s="85"/>
      <c r="E92" s="85"/>
      <c r="F92" s="86"/>
      <c r="G92" s="86"/>
    </row>
    <row r="93" spans="2:7" x14ac:dyDescent="0.25">
      <c r="B93" s="55" t="s">
        <v>175</v>
      </c>
      <c r="C93" s="56" t="s">
        <v>176</v>
      </c>
      <c r="D93" s="85"/>
      <c r="E93" s="85"/>
      <c r="F93" s="86"/>
      <c r="G93" s="86"/>
    </row>
    <row r="94" spans="2:7" x14ac:dyDescent="0.25">
      <c r="B94" s="25" t="s">
        <v>177</v>
      </c>
      <c r="C94" s="47" t="s">
        <v>178</v>
      </c>
      <c r="D94" s="27" t="s">
        <v>126</v>
      </c>
      <c r="E94" s="85"/>
      <c r="F94" s="86"/>
      <c r="G94" s="86"/>
    </row>
    <row r="95" spans="2:7" x14ac:dyDescent="0.25">
      <c r="B95" s="25" t="s">
        <v>179</v>
      </c>
      <c r="C95" s="47" t="s">
        <v>180</v>
      </c>
      <c r="D95" s="27" t="s">
        <v>36</v>
      </c>
      <c r="E95" s="85"/>
      <c r="F95" s="86"/>
      <c r="G95" s="86"/>
    </row>
    <row r="96" spans="2:7" x14ac:dyDescent="0.25">
      <c r="B96" s="55" t="s">
        <v>181</v>
      </c>
      <c r="C96" s="56" t="s">
        <v>182</v>
      </c>
      <c r="D96" s="85"/>
      <c r="E96" s="85"/>
      <c r="F96" s="86"/>
      <c r="G96" s="86"/>
    </row>
    <row r="97" spans="2:7" x14ac:dyDescent="0.25">
      <c r="B97" s="25" t="s">
        <v>183</v>
      </c>
      <c r="C97" s="47" t="s">
        <v>184</v>
      </c>
      <c r="D97" s="27" t="s">
        <v>36</v>
      </c>
      <c r="E97" s="85"/>
      <c r="F97" s="86"/>
      <c r="G97" s="86"/>
    </row>
    <row r="98" spans="2:7" x14ac:dyDescent="0.25">
      <c r="B98" s="25" t="s">
        <v>185</v>
      </c>
      <c r="C98" s="47" t="s">
        <v>186</v>
      </c>
      <c r="D98" s="27" t="s">
        <v>12</v>
      </c>
      <c r="E98" s="85"/>
      <c r="F98" s="86"/>
      <c r="G98" s="86"/>
    </row>
    <row r="99" spans="2:7" x14ac:dyDescent="0.25">
      <c r="B99" s="25" t="s">
        <v>187</v>
      </c>
      <c r="C99" s="47" t="s">
        <v>188</v>
      </c>
      <c r="D99" s="27" t="s">
        <v>36</v>
      </c>
      <c r="E99" s="85"/>
      <c r="F99" s="86"/>
      <c r="G99" s="86"/>
    </row>
    <row r="100" spans="2:7" x14ac:dyDescent="0.25">
      <c r="B100" s="55" t="s">
        <v>189</v>
      </c>
      <c r="C100" s="56" t="s">
        <v>190</v>
      </c>
      <c r="D100" s="85"/>
      <c r="E100" s="85"/>
      <c r="F100" s="86"/>
      <c r="G100" s="86"/>
    </row>
    <row r="101" spans="2:7" x14ac:dyDescent="0.25">
      <c r="B101" s="25" t="s">
        <v>191</v>
      </c>
      <c r="C101" s="47" t="s">
        <v>142</v>
      </c>
      <c r="D101" s="27" t="s">
        <v>36</v>
      </c>
      <c r="E101" s="85"/>
      <c r="F101" s="86"/>
      <c r="G101" s="86"/>
    </row>
    <row r="102" spans="2:7" x14ac:dyDescent="0.25">
      <c r="B102" s="25" t="s">
        <v>192</v>
      </c>
      <c r="C102" s="47" t="s">
        <v>146</v>
      </c>
      <c r="D102" s="27" t="s">
        <v>126</v>
      </c>
      <c r="E102" s="85"/>
      <c r="F102" s="86"/>
      <c r="G102" s="86"/>
    </row>
    <row r="103" spans="2:7" x14ac:dyDescent="0.25">
      <c r="B103" s="25" t="s">
        <v>193</v>
      </c>
      <c r="C103" s="47" t="s">
        <v>132</v>
      </c>
      <c r="D103" s="27" t="s">
        <v>36</v>
      </c>
      <c r="E103" s="85"/>
      <c r="F103" s="86"/>
      <c r="G103" s="86"/>
    </row>
    <row r="104" spans="2:7" x14ac:dyDescent="0.25">
      <c r="B104" s="25" t="s">
        <v>194</v>
      </c>
      <c r="C104" s="47" t="s">
        <v>149</v>
      </c>
      <c r="D104" s="27" t="s">
        <v>36</v>
      </c>
      <c r="E104" s="85"/>
      <c r="F104" s="86"/>
      <c r="G104" s="86"/>
    </row>
    <row r="105" spans="2:7" x14ac:dyDescent="0.25">
      <c r="B105" s="25" t="s">
        <v>195</v>
      </c>
      <c r="C105" s="47" t="s">
        <v>153</v>
      </c>
      <c r="D105" s="27" t="s">
        <v>154</v>
      </c>
      <c r="E105" s="85"/>
      <c r="F105" s="86"/>
      <c r="G105" s="86"/>
    </row>
    <row r="106" spans="2:7" x14ac:dyDescent="0.25">
      <c r="B106" s="25" t="s">
        <v>196</v>
      </c>
      <c r="C106" s="47" t="s">
        <v>197</v>
      </c>
      <c r="D106" s="27" t="s">
        <v>157</v>
      </c>
      <c r="E106" s="85"/>
      <c r="F106" s="86"/>
      <c r="G106" s="86"/>
    </row>
    <row r="107" spans="2:7" x14ac:dyDescent="0.25">
      <c r="B107" s="25" t="s">
        <v>198</v>
      </c>
      <c r="C107" s="47" t="s">
        <v>159</v>
      </c>
      <c r="D107" s="27" t="s">
        <v>36</v>
      </c>
      <c r="E107" s="85"/>
      <c r="F107" s="86"/>
      <c r="G107" s="86"/>
    </row>
    <row r="108" spans="2:7" x14ac:dyDescent="0.25">
      <c r="B108" s="25" t="s">
        <v>199</v>
      </c>
      <c r="C108" s="47" t="s">
        <v>134</v>
      </c>
      <c r="D108" s="27" t="s">
        <v>36</v>
      </c>
      <c r="E108" s="85"/>
      <c r="F108" s="86"/>
      <c r="G108" s="86"/>
    </row>
    <row r="109" spans="2:7" x14ac:dyDescent="0.25">
      <c r="B109" s="25" t="s">
        <v>200</v>
      </c>
      <c r="C109" s="47" t="s">
        <v>188</v>
      </c>
      <c r="D109" s="27" t="s">
        <v>36</v>
      </c>
      <c r="E109" s="85"/>
      <c r="F109" s="86"/>
      <c r="G109" s="86"/>
    </row>
    <row r="110" spans="2:7" x14ac:dyDescent="0.25">
      <c r="B110" s="25" t="s">
        <v>201</v>
      </c>
      <c r="C110" s="47" t="s">
        <v>202</v>
      </c>
      <c r="D110" s="27" t="s">
        <v>12</v>
      </c>
      <c r="E110" s="85"/>
      <c r="F110" s="86"/>
      <c r="G110" s="86"/>
    </row>
    <row r="111" spans="2:7" x14ac:dyDescent="0.25">
      <c r="B111" s="55" t="s">
        <v>203</v>
      </c>
      <c r="C111" s="56" t="s">
        <v>204</v>
      </c>
      <c r="D111" s="85"/>
      <c r="E111" s="85"/>
      <c r="F111" s="86"/>
      <c r="G111" s="86"/>
    </row>
    <row r="112" spans="2:7" x14ac:dyDescent="0.25">
      <c r="B112" s="90" t="s">
        <v>91</v>
      </c>
      <c r="C112" s="91" t="s">
        <v>92</v>
      </c>
      <c r="D112" s="92" t="s">
        <v>36</v>
      </c>
      <c r="E112" s="57">
        <v>13310.48</v>
      </c>
      <c r="F112" s="57"/>
      <c r="G112" s="93"/>
    </row>
    <row r="113" spans="2:7" x14ac:dyDescent="0.25">
      <c r="B113" s="90" t="s">
        <v>205</v>
      </c>
      <c r="C113" s="91" t="s">
        <v>206</v>
      </c>
      <c r="D113" s="92" t="s">
        <v>30</v>
      </c>
      <c r="E113" s="57">
        <v>589.73</v>
      </c>
      <c r="F113" s="57"/>
      <c r="G113" s="93"/>
    </row>
    <row r="114" spans="2:7" x14ac:dyDescent="0.25">
      <c r="B114" s="90" t="s">
        <v>207</v>
      </c>
      <c r="C114" s="91" t="s">
        <v>208</v>
      </c>
      <c r="D114" s="92" t="s">
        <v>30</v>
      </c>
      <c r="E114" s="57">
        <v>1190.53</v>
      </c>
      <c r="F114" s="57"/>
      <c r="G114" s="93"/>
    </row>
    <row r="115" spans="2:7" x14ac:dyDescent="0.25">
      <c r="B115" s="90" t="s">
        <v>83</v>
      </c>
      <c r="C115" s="91" t="s">
        <v>84</v>
      </c>
      <c r="D115" s="92" t="s">
        <v>30</v>
      </c>
      <c r="E115" s="57">
        <v>2078.4699999999998</v>
      </c>
      <c r="F115" s="57"/>
      <c r="G115" s="93"/>
    </row>
    <row r="116" spans="2:7" x14ac:dyDescent="0.25">
      <c r="B116" s="90" t="s">
        <v>175</v>
      </c>
      <c r="C116" s="91" t="s">
        <v>209</v>
      </c>
      <c r="D116" s="92" t="s">
        <v>12</v>
      </c>
      <c r="E116" s="57">
        <v>1</v>
      </c>
      <c r="F116" s="57"/>
      <c r="G116" s="93"/>
    </row>
    <row r="117" spans="2:7" x14ac:dyDescent="0.25">
      <c r="B117" s="90" t="s">
        <v>210</v>
      </c>
      <c r="C117" s="91" t="s">
        <v>159</v>
      </c>
      <c r="D117" s="92" t="s">
        <v>36</v>
      </c>
      <c r="E117" s="57">
        <v>226.06</v>
      </c>
      <c r="F117" s="57"/>
      <c r="G117" s="93"/>
    </row>
    <row r="118" spans="2:7" x14ac:dyDescent="0.25">
      <c r="B118" s="90" t="s">
        <v>211</v>
      </c>
      <c r="C118" s="91" t="s">
        <v>212</v>
      </c>
      <c r="D118" s="92" t="s">
        <v>36</v>
      </c>
      <c r="E118" s="57">
        <v>25.42</v>
      </c>
      <c r="F118" s="57"/>
      <c r="G118" s="93"/>
    </row>
    <row r="119" spans="2:7" x14ac:dyDescent="0.25">
      <c r="B119" s="90" t="s">
        <v>213</v>
      </c>
      <c r="C119" s="91" t="s">
        <v>214</v>
      </c>
      <c r="D119" s="92" t="s">
        <v>36</v>
      </c>
      <c r="E119" s="57">
        <v>276.31</v>
      </c>
      <c r="F119" s="57"/>
      <c r="G119" s="93"/>
    </row>
    <row r="120" spans="2:7" x14ac:dyDescent="0.25">
      <c r="B120" s="90" t="s">
        <v>215</v>
      </c>
      <c r="C120" s="91" t="s">
        <v>216</v>
      </c>
      <c r="D120" s="92" t="s">
        <v>36</v>
      </c>
      <c r="E120" s="57">
        <v>208.16</v>
      </c>
      <c r="F120" s="57"/>
      <c r="G120" s="93"/>
    </row>
    <row r="121" spans="2:7" x14ac:dyDescent="0.25">
      <c r="B121" s="90" t="s">
        <v>217</v>
      </c>
      <c r="C121" s="91" t="s">
        <v>218</v>
      </c>
      <c r="D121" s="92" t="s">
        <v>30</v>
      </c>
      <c r="E121" s="57">
        <v>230.87</v>
      </c>
      <c r="F121" s="57"/>
      <c r="G121" s="93"/>
    </row>
    <row r="122" spans="2:7" x14ac:dyDescent="0.25">
      <c r="B122" s="90" t="s">
        <v>219</v>
      </c>
      <c r="C122" s="91" t="s">
        <v>220</v>
      </c>
      <c r="D122" s="92" t="s">
        <v>36</v>
      </c>
      <c r="E122" s="57">
        <v>262.26</v>
      </c>
      <c r="F122" s="57"/>
      <c r="G122" s="93"/>
    </row>
    <row r="123" spans="2:7" x14ac:dyDescent="0.25">
      <c r="B123" s="90" t="s">
        <v>221</v>
      </c>
      <c r="C123" s="91" t="s">
        <v>222</v>
      </c>
      <c r="D123" s="92" t="s">
        <v>154</v>
      </c>
      <c r="E123" s="57">
        <v>19125.669999999998</v>
      </c>
      <c r="F123" s="57"/>
      <c r="G123" s="93"/>
    </row>
    <row r="124" spans="2:7" x14ac:dyDescent="0.25">
      <c r="B124" s="90" t="s">
        <v>223</v>
      </c>
      <c r="C124" s="91" t="s">
        <v>224</v>
      </c>
      <c r="D124" s="92" t="s">
        <v>126</v>
      </c>
      <c r="E124" s="57">
        <v>1779.72</v>
      </c>
      <c r="F124" s="57"/>
      <c r="G124" s="93"/>
    </row>
    <row r="125" spans="2:7" x14ac:dyDescent="0.25">
      <c r="B125" s="90" t="s">
        <v>225</v>
      </c>
      <c r="C125" s="91" t="s">
        <v>226</v>
      </c>
      <c r="D125" s="92" t="s">
        <v>126</v>
      </c>
      <c r="E125" s="57">
        <v>56.37</v>
      </c>
      <c r="F125" s="57"/>
      <c r="G125" s="93"/>
    </row>
    <row r="126" spans="2:7" x14ac:dyDescent="0.25">
      <c r="B126" s="90" t="s">
        <v>227</v>
      </c>
      <c r="C126" s="91" t="s">
        <v>228</v>
      </c>
      <c r="D126" s="92" t="s">
        <v>157</v>
      </c>
      <c r="E126" s="57">
        <v>180</v>
      </c>
      <c r="F126" s="57"/>
      <c r="G126" s="93"/>
    </row>
    <row r="127" spans="2:7" x14ac:dyDescent="0.25">
      <c r="B127" s="90" t="s">
        <v>229</v>
      </c>
      <c r="C127" s="91" t="s">
        <v>230</v>
      </c>
      <c r="D127" s="92" t="s">
        <v>72</v>
      </c>
      <c r="E127" s="57">
        <v>53.699999999999996</v>
      </c>
      <c r="F127" s="57"/>
      <c r="G127" s="93"/>
    </row>
    <row r="128" spans="2:7" x14ac:dyDescent="0.25">
      <c r="B128" s="90" t="s">
        <v>231</v>
      </c>
      <c r="C128" s="91" t="s">
        <v>232</v>
      </c>
      <c r="D128" s="92" t="s">
        <v>72</v>
      </c>
      <c r="E128" s="57">
        <v>25.8</v>
      </c>
      <c r="F128" s="57"/>
      <c r="G128" s="93"/>
    </row>
    <row r="129" spans="2:7" x14ac:dyDescent="0.25">
      <c r="B129" s="90" t="s">
        <v>233</v>
      </c>
      <c r="C129" s="91" t="s">
        <v>234</v>
      </c>
      <c r="D129" s="92" t="s">
        <v>72</v>
      </c>
      <c r="E129" s="57">
        <v>24</v>
      </c>
      <c r="F129" s="57"/>
      <c r="G129" s="93"/>
    </row>
    <row r="130" spans="2:7" x14ac:dyDescent="0.25">
      <c r="B130" s="90" t="s">
        <v>235</v>
      </c>
      <c r="C130" s="91" t="s">
        <v>236</v>
      </c>
      <c r="D130" s="92" t="s">
        <v>72</v>
      </c>
      <c r="E130" s="57">
        <v>26.4</v>
      </c>
      <c r="F130" s="57"/>
      <c r="G130" s="93"/>
    </row>
    <row r="131" spans="2:7" x14ac:dyDescent="0.25">
      <c r="B131" s="90" t="s">
        <v>237</v>
      </c>
      <c r="C131" s="91" t="s">
        <v>238</v>
      </c>
      <c r="D131" s="92" t="s">
        <v>12</v>
      </c>
      <c r="E131" s="57">
        <v>14</v>
      </c>
      <c r="F131" s="57"/>
      <c r="G131" s="93"/>
    </row>
    <row r="132" spans="2:7" x14ac:dyDescent="0.25">
      <c r="B132" s="90" t="s">
        <v>239</v>
      </c>
      <c r="C132" s="91" t="s">
        <v>240</v>
      </c>
      <c r="D132" s="92" t="s">
        <v>12</v>
      </c>
      <c r="E132" s="57">
        <v>4</v>
      </c>
      <c r="F132" s="57"/>
      <c r="G132" s="93"/>
    </row>
    <row r="133" spans="2:7" x14ac:dyDescent="0.25">
      <c r="B133" s="90" t="s">
        <v>241</v>
      </c>
      <c r="C133" s="91" t="s">
        <v>242</v>
      </c>
      <c r="D133" s="92" t="s">
        <v>12</v>
      </c>
      <c r="E133" s="57">
        <v>1</v>
      </c>
      <c r="F133" s="57"/>
      <c r="G133" s="93"/>
    </row>
    <row r="134" spans="2:7" x14ac:dyDescent="0.25">
      <c r="B134" s="90" t="s">
        <v>243</v>
      </c>
      <c r="C134" s="91" t="s">
        <v>244</v>
      </c>
      <c r="D134" s="92" t="s">
        <v>12</v>
      </c>
      <c r="E134" s="57">
        <v>2</v>
      </c>
      <c r="F134" s="57"/>
      <c r="G134" s="93"/>
    </row>
    <row r="135" spans="2:7" x14ac:dyDescent="0.25">
      <c r="B135" s="90" t="s">
        <v>245</v>
      </c>
      <c r="C135" s="91" t="s">
        <v>246</v>
      </c>
      <c r="D135" s="92" t="s">
        <v>12</v>
      </c>
      <c r="E135" s="57">
        <v>13</v>
      </c>
      <c r="F135" s="57"/>
      <c r="G135" s="93"/>
    </row>
    <row r="136" spans="2:7" x14ac:dyDescent="0.25">
      <c r="B136" s="90" t="s">
        <v>247</v>
      </c>
      <c r="C136" s="91" t="s">
        <v>248</v>
      </c>
      <c r="D136" s="92" t="s">
        <v>12</v>
      </c>
      <c r="E136" s="57">
        <v>4</v>
      </c>
      <c r="F136" s="57"/>
      <c r="G136" s="93"/>
    </row>
    <row r="137" spans="2:7" x14ac:dyDescent="0.25">
      <c r="B137" s="90" t="s">
        <v>249</v>
      </c>
      <c r="C137" s="91" t="s">
        <v>250</v>
      </c>
      <c r="D137" s="92" t="s">
        <v>12</v>
      </c>
      <c r="E137" s="57">
        <v>1</v>
      </c>
      <c r="F137" s="57"/>
      <c r="G137" s="93"/>
    </row>
    <row r="138" spans="2:7" x14ac:dyDescent="0.25">
      <c r="B138" s="90" t="s">
        <v>251</v>
      </c>
      <c r="C138" s="91" t="s">
        <v>252</v>
      </c>
      <c r="D138" s="92" t="s">
        <v>72</v>
      </c>
      <c r="E138" s="57">
        <v>33.400000000000006</v>
      </c>
      <c r="F138" s="57"/>
      <c r="G138" s="93"/>
    </row>
    <row r="139" spans="2:7" x14ac:dyDescent="0.25">
      <c r="B139" s="90" t="s">
        <v>253</v>
      </c>
      <c r="C139" s="91" t="s">
        <v>254</v>
      </c>
      <c r="D139" s="92" t="s">
        <v>72</v>
      </c>
      <c r="E139" s="57">
        <v>85.45</v>
      </c>
      <c r="F139" s="57"/>
      <c r="G139" s="93"/>
    </row>
    <row r="140" spans="2:7" x14ac:dyDescent="0.25">
      <c r="B140" s="90" t="s">
        <v>255</v>
      </c>
      <c r="C140" s="91" t="s">
        <v>256</v>
      </c>
      <c r="D140" s="92" t="s">
        <v>72</v>
      </c>
      <c r="E140" s="57">
        <v>430.68</v>
      </c>
      <c r="F140" s="57"/>
      <c r="G140" s="93"/>
    </row>
    <row r="141" spans="2:7" x14ac:dyDescent="0.25">
      <c r="B141" s="90" t="s">
        <v>257</v>
      </c>
      <c r="C141" s="91" t="s">
        <v>258</v>
      </c>
      <c r="D141" s="92" t="s">
        <v>72</v>
      </c>
      <c r="E141" s="57">
        <v>635.88</v>
      </c>
      <c r="F141" s="57"/>
      <c r="G141" s="93"/>
    </row>
    <row r="142" spans="2:7" x14ac:dyDescent="0.25">
      <c r="B142" s="90" t="s">
        <v>259</v>
      </c>
      <c r="C142" s="91" t="s">
        <v>260</v>
      </c>
      <c r="D142" s="92" t="s">
        <v>126</v>
      </c>
      <c r="E142" s="57">
        <v>775.02</v>
      </c>
      <c r="F142" s="57"/>
      <c r="G142" s="93"/>
    </row>
    <row r="143" spans="2:7" x14ac:dyDescent="0.25">
      <c r="B143" s="55" t="s">
        <v>261</v>
      </c>
      <c r="C143" s="56" t="s">
        <v>262</v>
      </c>
      <c r="D143" s="85"/>
      <c r="E143" s="85"/>
      <c r="F143" s="85"/>
      <c r="G143" s="85"/>
    </row>
    <row r="144" spans="2:7" x14ac:dyDescent="0.25">
      <c r="B144" s="90" t="s">
        <v>45</v>
      </c>
      <c r="C144" s="91" t="s">
        <v>46</v>
      </c>
      <c r="D144" s="92" t="s">
        <v>36</v>
      </c>
      <c r="E144" s="57">
        <v>32610.63</v>
      </c>
      <c r="F144" s="57"/>
      <c r="G144" s="93"/>
    </row>
    <row r="145" spans="2:7" x14ac:dyDescent="0.25">
      <c r="B145" s="90" t="s">
        <v>47</v>
      </c>
      <c r="C145" s="91" t="s">
        <v>48</v>
      </c>
      <c r="D145" s="92" t="s">
        <v>36</v>
      </c>
      <c r="E145" s="57">
        <v>332.76</v>
      </c>
      <c r="F145" s="57"/>
      <c r="G145" s="93"/>
    </row>
    <row r="146" spans="2:7" x14ac:dyDescent="0.25">
      <c r="B146" s="90" t="s">
        <v>49</v>
      </c>
      <c r="C146" s="91" t="s">
        <v>50</v>
      </c>
      <c r="D146" s="92" t="s">
        <v>36</v>
      </c>
      <c r="E146" s="57">
        <v>332.76</v>
      </c>
      <c r="F146" s="57"/>
      <c r="G146" s="93"/>
    </row>
    <row r="147" spans="2:7" x14ac:dyDescent="0.25">
      <c r="B147" s="90" t="s">
        <v>51</v>
      </c>
      <c r="C147" s="91" t="s">
        <v>52</v>
      </c>
      <c r="D147" s="92" t="s">
        <v>36</v>
      </c>
      <c r="E147" s="57">
        <v>12764.15</v>
      </c>
      <c r="F147" s="57"/>
      <c r="G147" s="93"/>
    </row>
    <row r="148" spans="2:7" x14ac:dyDescent="0.25">
      <c r="B148" s="90" t="s">
        <v>53</v>
      </c>
      <c r="C148" s="91" t="s">
        <v>54</v>
      </c>
      <c r="D148" s="92" t="s">
        <v>30</v>
      </c>
      <c r="E148" s="57">
        <v>16710.36</v>
      </c>
      <c r="F148" s="57"/>
      <c r="G148" s="93"/>
    </row>
    <row r="149" spans="2:7" x14ac:dyDescent="0.25">
      <c r="B149" s="90" t="s">
        <v>55</v>
      </c>
      <c r="C149" s="91" t="s">
        <v>263</v>
      </c>
      <c r="D149" s="92" t="s">
        <v>30</v>
      </c>
      <c r="E149" s="57">
        <v>3427.07</v>
      </c>
      <c r="F149" s="57"/>
      <c r="G149" s="93"/>
    </row>
    <row r="150" spans="2:7" x14ac:dyDescent="0.25">
      <c r="B150" s="90" t="s">
        <v>57</v>
      </c>
      <c r="C150" s="91" t="s">
        <v>58</v>
      </c>
      <c r="D150" s="92" t="s">
        <v>30</v>
      </c>
      <c r="E150" s="57">
        <v>1767.88</v>
      </c>
      <c r="F150" s="57"/>
      <c r="G150" s="93"/>
    </row>
    <row r="151" spans="2:7" x14ac:dyDescent="0.25">
      <c r="B151" s="90" t="s">
        <v>59</v>
      </c>
      <c r="C151" s="91" t="s">
        <v>264</v>
      </c>
      <c r="D151" s="92" t="s">
        <v>30</v>
      </c>
      <c r="E151" s="57">
        <v>3728.88</v>
      </c>
      <c r="F151" s="57"/>
      <c r="G151" s="93"/>
    </row>
    <row r="152" spans="2:7" x14ac:dyDescent="0.25">
      <c r="B152" s="90" t="s">
        <v>61</v>
      </c>
      <c r="C152" s="91" t="s">
        <v>62</v>
      </c>
      <c r="D152" s="92" t="s">
        <v>30</v>
      </c>
      <c r="E152" s="57">
        <v>2769.23</v>
      </c>
      <c r="F152" s="57"/>
      <c r="G152" s="93"/>
    </row>
    <row r="153" spans="2:7" x14ac:dyDescent="0.25">
      <c r="B153" s="90" t="s">
        <v>65</v>
      </c>
      <c r="C153" s="91" t="s">
        <v>66</v>
      </c>
      <c r="D153" s="92" t="s">
        <v>67</v>
      </c>
      <c r="E153" s="57">
        <v>361.62</v>
      </c>
      <c r="F153" s="57"/>
      <c r="G153" s="93"/>
    </row>
    <row r="154" spans="2:7" x14ac:dyDescent="0.25">
      <c r="B154" s="90" t="s">
        <v>75</v>
      </c>
      <c r="C154" s="91" t="s">
        <v>76</v>
      </c>
      <c r="D154" s="92" t="s">
        <v>67</v>
      </c>
      <c r="E154" s="57">
        <v>6451.25</v>
      </c>
      <c r="F154" s="57"/>
      <c r="G154" s="93"/>
    </row>
    <row r="155" spans="2:7" x14ac:dyDescent="0.25">
      <c r="B155" s="90" t="s">
        <v>81</v>
      </c>
      <c r="C155" s="91" t="s">
        <v>82</v>
      </c>
      <c r="D155" s="92" t="s">
        <v>30</v>
      </c>
      <c r="E155" s="57">
        <v>3177.75</v>
      </c>
      <c r="F155" s="57"/>
      <c r="G155" s="93"/>
    </row>
    <row r="156" spans="2:7" x14ac:dyDescent="0.25">
      <c r="B156" s="90" t="s">
        <v>83</v>
      </c>
      <c r="C156" s="91" t="s">
        <v>84</v>
      </c>
      <c r="D156" s="92" t="s">
        <v>30</v>
      </c>
      <c r="E156" s="57">
        <v>3772.69</v>
      </c>
      <c r="F156" s="57"/>
      <c r="G156" s="93"/>
    </row>
    <row r="157" spans="2:7" x14ac:dyDescent="0.25">
      <c r="B157" s="90" t="s">
        <v>265</v>
      </c>
      <c r="C157" s="91" t="s">
        <v>266</v>
      </c>
      <c r="D157" s="92" t="s">
        <v>67</v>
      </c>
      <c r="E157" s="57">
        <v>2670.68</v>
      </c>
      <c r="F157" s="57"/>
      <c r="G157" s="93"/>
    </row>
    <row r="158" spans="2:7" x14ac:dyDescent="0.25">
      <c r="B158" s="90" t="s">
        <v>267</v>
      </c>
      <c r="C158" s="91" t="s">
        <v>268</v>
      </c>
      <c r="D158" s="92" t="s">
        <v>36</v>
      </c>
      <c r="E158" s="57">
        <v>276.88</v>
      </c>
      <c r="F158" s="57"/>
      <c r="G158" s="93"/>
    </row>
    <row r="159" spans="2:7" x14ac:dyDescent="0.25">
      <c r="B159" s="90" t="s">
        <v>219</v>
      </c>
      <c r="C159" s="91" t="s">
        <v>220</v>
      </c>
      <c r="D159" s="92" t="s">
        <v>36</v>
      </c>
      <c r="E159" s="57">
        <v>1406.04</v>
      </c>
      <c r="F159" s="57"/>
      <c r="G159" s="93"/>
    </row>
    <row r="160" spans="2:7" x14ac:dyDescent="0.25">
      <c r="B160" s="87" t="s">
        <v>269</v>
      </c>
      <c r="C160" s="88" t="s">
        <v>270</v>
      </c>
      <c r="D160" s="89"/>
      <c r="E160" s="89"/>
      <c r="F160" s="89"/>
      <c r="G160" s="89"/>
    </row>
    <row r="161" spans="2:7" ht="15.75" thickBot="1" x14ac:dyDescent="0.3">
      <c r="B161" s="90" t="s">
        <v>271</v>
      </c>
      <c r="C161" s="91" t="s">
        <v>272</v>
      </c>
      <c r="D161" s="92" t="s">
        <v>36</v>
      </c>
      <c r="E161" s="57">
        <v>144.75</v>
      </c>
      <c r="F161" s="57"/>
      <c r="G161" s="93"/>
    </row>
    <row r="162" spans="2:7" ht="15.75" thickBot="1" x14ac:dyDescent="0.3">
      <c r="B162" s="5">
        <v>900</v>
      </c>
      <c r="C162" s="6" t="s">
        <v>273</v>
      </c>
      <c r="D162" s="21"/>
      <c r="E162" s="9"/>
      <c r="F162" s="9"/>
      <c r="G162" s="10">
        <f>SUM(G163:G169)</f>
        <v>0</v>
      </c>
    </row>
    <row r="163" spans="2:7" x14ac:dyDescent="0.25">
      <c r="B163" s="25" t="s">
        <v>274</v>
      </c>
      <c r="C163" s="47" t="s">
        <v>275</v>
      </c>
      <c r="D163" s="27" t="s">
        <v>15</v>
      </c>
      <c r="E163" s="48">
        <v>1</v>
      </c>
      <c r="F163" s="48"/>
      <c r="G163" s="37"/>
    </row>
    <row r="164" spans="2:7" x14ac:dyDescent="0.25">
      <c r="B164" s="90" t="s">
        <v>276</v>
      </c>
      <c r="C164" s="91" t="s">
        <v>277</v>
      </c>
      <c r="D164" s="92" t="s">
        <v>15</v>
      </c>
      <c r="E164" s="57">
        <v>1</v>
      </c>
      <c r="F164" s="57"/>
      <c r="G164" s="93"/>
    </row>
    <row r="165" spans="2:7" x14ac:dyDescent="0.25">
      <c r="B165" s="90" t="s">
        <v>278</v>
      </c>
      <c r="C165" s="91" t="s">
        <v>279</v>
      </c>
      <c r="D165" s="92" t="s">
        <v>12</v>
      </c>
      <c r="E165" s="57">
        <v>6</v>
      </c>
      <c r="F165" s="57"/>
      <c r="G165" s="93"/>
    </row>
    <row r="166" spans="2:7" x14ac:dyDescent="0.25">
      <c r="B166" s="90" t="s">
        <v>280</v>
      </c>
      <c r="C166" s="91" t="s">
        <v>281</v>
      </c>
      <c r="D166" s="92" t="s">
        <v>12</v>
      </c>
      <c r="E166" s="57">
        <v>18</v>
      </c>
      <c r="F166" s="57"/>
      <c r="G166" s="93"/>
    </row>
    <row r="167" spans="2:7" x14ac:dyDescent="0.25">
      <c r="B167" s="90" t="s">
        <v>282</v>
      </c>
      <c r="C167" s="91" t="s">
        <v>283</v>
      </c>
      <c r="D167" s="92" t="s">
        <v>12</v>
      </c>
      <c r="E167" s="57">
        <v>6</v>
      </c>
      <c r="F167" s="57"/>
      <c r="G167" s="93"/>
    </row>
    <row r="168" spans="2:7" x14ac:dyDescent="0.25">
      <c r="B168" s="90" t="s">
        <v>284</v>
      </c>
      <c r="C168" s="91" t="s">
        <v>285</v>
      </c>
      <c r="D168" s="92" t="s">
        <v>12</v>
      </c>
      <c r="E168" s="57">
        <v>1</v>
      </c>
      <c r="F168" s="57"/>
      <c r="G168" s="93"/>
    </row>
    <row r="169" spans="2:7" ht="15.75" thickBot="1" x14ac:dyDescent="0.3">
      <c r="B169" s="90" t="s">
        <v>286</v>
      </c>
      <c r="C169" s="91" t="s">
        <v>287</v>
      </c>
      <c r="D169" s="92" t="s">
        <v>15</v>
      </c>
      <c r="E169" s="57">
        <v>1</v>
      </c>
      <c r="F169" s="57"/>
      <c r="G169" s="93"/>
    </row>
    <row r="170" spans="2:7" ht="15.75" thickBot="1" x14ac:dyDescent="0.3">
      <c r="B170" s="58">
        <v>900</v>
      </c>
      <c r="C170" s="6" t="s">
        <v>288</v>
      </c>
      <c r="D170" s="59"/>
      <c r="E170" s="9"/>
      <c r="F170" s="9"/>
      <c r="G170" s="10">
        <f>SUM(G171:G176)</f>
        <v>0</v>
      </c>
    </row>
    <row r="171" spans="2:7" x14ac:dyDescent="0.25">
      <c r="B171" s="22"/>
      <c r="C171" s="12" t="s">
        <v>289</v>
      </c>
      <c r="D171" s="13" t="s">
        <v>24</v>
      </c>
      <c r="E171" s="14">
        <v>36</v>
      </c>
      <c r="F171" s="14"/>
      <c r="G171" s="53"/>
    </row>
    <row r="172" spans="2:7" x14ac:dyDescent="0.25">
      <c r="B172" s="25"/>
      <c r="C172" s="47" t="s">
        <v>290</v>
      </c>
      <c r="D172" s="27" t="s">
        <v>12</v>
      </c>
      <c r="E172" s="57">
        <v>358</v>
      </c>
      <c r="F172" s="48"/>
      <c r="G172" s="37"/>
    </row>
    <row r="173" spans="2:7" x14ac:dyDescent="0.25">
      <c r="B173" s="25"/>
      <c r="C173" s="47" t="s">
        <v>291</v>
      </c>
      <c r="D173" s="27" t="s">
        <v>12</v>
      </c>
      <c r="E173" s="57">
        <v>358</v>
      </c>
      <c r="F173" s="48"/>
      <c r="G173" s="37"/>
    </row>
    <row r="174" spans="2:7" x14ac:dyDescent="0.25">
      <c r="B174" s="25"/>
      <c r="C174" s="47" t="s">
        <v>292</v>
      </c>
      <c r="D174" s="27" t="s">
        <v>12</v>
      </c>
      <c r="E174" s="28">
        <v>1</v>
      </c>
      <c r="F174" s="48"/>
      <c r="G174" s="37"/>
    </row>
    <row r="175" spans="2:7" x14ac:dyDescent="0.25">
      <c r="B175" s="25"/>
      <c r="C175" s="47" t="s">
        <v>293</v>
      </c>
      <c r="D175" s="27" t="s">
        <v>12</v>
      </c>
      <c r="E175" s="57">
        <v>358</v>
      </c>
      <c r="F175" s="48"/>
      <c r="G175" s="37"/>
    </row>
    <row r="176" spans="2:7" ht="15.75" thickBot="1" x14ac:dyDescent="0.3">
      <c r="B176" s="60"/>
      <c r="C176" s="17" t="s">
        <v>294</v>
      </c>
      <c r="D176" s="27" t="s">
        <v>295</v>
      </c>
      <c r="E176" s="61">
        <v>1572</v>
      </c>
      <c r="F176" s="54"/>
      <c r="G176" s="20"/>
    </row>
    <row r="177" spans="2:7" ht="15.75" thickBot="1" x14ac:dyDescent="0.3">
      <c r="B177" s="62"/>
      <c r="C177" s="63" t="s">
        <v>296</v>
      </c>
      <c r="D177" s="64"/>
      <c r="E177" s="67"/>
      <c r="F177" s="65"/>
      <c r="G177" s="66">
        <f>+G7+G10+G17+G20+G55+G63+G162+G170</f>
        <v>0</v>
      </c>
    </row>
    <row r="178" spans="2:7" x14ac:dyDescent="0.25">
      <c r="B178" s="68"/>
      <c r="C178" s="69" t="s">
        <v>297</v>
      </c>
      <c r="D178" s="70"/>
      <c r="E178" s="73"/>
      <c r="F178" s="71"/>
      <c r="G178" s="72">
        <f>+G177*F178</f>
        <v>0</v>
      </c>
    </row>
    <row r="179" spans="2:7" ht="15.75" thickBot="1" x14ac:dyDescent="0.3">
      <c r="B179" s="74"/>
      <c r="C179" s="75" t="s">
        <v>298</v>
      </c>
      <c r="D179" s="76"/>
      <c r="E179" s="79"/>
      <c r="F179" s="77"/>
      <c r="G179" s="78">
        <f>+G177*F179</f>
        <v>0</v>
      </c>
    </row>
    <row r="180" spans="2:7" ht="16.5" thickBot="1" x14ac:dyDescent="0.3">
      <c r="B180" s="62"/>
      <c r="C180" s="63" t="s">
        <v>299</v>
      </c>
      <c r="D180" s="64"/>
      <c r="E180" s="67"/>
      <c r="F180" s="65"/>
      <c r="G180" s="80">
        <f>+G177+G178+G179</f>
        <v>0</v>
      </c>
    </row>
    <row r="183" spans="2:7" x14ac:dyDescent="0.25">
      <c r="G183" s="81"/>
    </row>
  </sheetData>
  <mergeCells count="3">
    <mergeCell ref="C2:D2"/>
    <mergeCell ref="C3:D3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2023-10-31T23:11:19Z</dcterms:created>
  <dcterms:modified xsi:type="dcterms:W3CDTF">2023-10-31T23:31:27Z</dcterms:modified>
</cp:coreProperties>
</file>