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DR OHLA\CONSTRUCCION DEFENSA RIBEREÑA SECHIN\RONDA DE CONSULTA -SECHIN ALTO - 9 DE MAYO\"/>
    </mc:Choice>
  </mc:AlternateContent>
  <xr:revisionPtr revIDLastSave="0" documentId="13_ncr:1_{3A52A929-540C-4275-9500-22AD1A59B156}" xr6:coauthVersionLast="36" xr6:coauthVersionMax="36" xr10:uidLastSave="{00000000-0000-0000-0000-000000000000}"/>
  <bookViews>
    <workbookView xWindow="0" yWindow="0" windowWidth="16320" windowHeight="6036" tabRatio="715" xr2:uid="{00000000-000D-0000-FFFF-FFFF00000000}"/>
  </bookViews>
  <sheets>
    <sheet name="SECHIN" sheetId="2" r:id="rId1"/>
    <sheet name="PERFILADO FUNDACION" sheetId="9" state="hidden" r:id="rId2"/>
  </sheets>
  <definedNames>
    <definedName name="_Hlk96159213" localSheetId="0">SECHIN!#REF!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9" l="1"/>
  <c r="F44" i="9" s="1"/>
  <c r="D43" i="9"/>
  <c r="F43" i="9" s="1"/>
  <c r="D42" i="9"/>
  <c r="D53" i="9" s="1"/>
  <c r="D41" i="9"/>
  <c r="D40" i="9"/>
  <c r="D39" i="9"/>
  <c r="D38" i="9"/>
  <c r="D52" i="9" s="1"/>
  <c r="D37" i="9"/>
  <c r="C34" i="9"/>
  <c r="C14" i="9"/>
  <c r="F42" i="9" l="1"/>
  <c r="F45" i="9" s="1"/>
  <c r="D48" i="9" s="1"/>
  <c r="D47" i="9" s="1"/>
  <c r="D4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datos _correo Jesus</t>
        </r>
      </text>
    </comment>
  </commentList>
</comments>
</file>

<file path=xl/sharedStrings.xml><?xml version="1.0" encoding="utf-8"?>
<sst xmlns="http://schemas.openxmlformats.org/spreadsheetml/2006/main" count="197" uniqueCount="142">
  <si>
    <t>ITEM</t>
  </si>
  <si>
    <t>DESCRIPCIÓN DE ACTIVIDADES</t>
  </si>
  <si>
    <t>MEDIDA</t>
  </si>
  <si>
    <t>OBRAS PROVISIONALES</t>
  </si>
  <si>
    <t>CARTEL DE IDENTIFICACION DE LA OBRA DE 3.60M X 2.40M.</t>
  </si>
  <si>
    <t>und</t>
  </si>
  <si>
    <t>INSTALACIÓN DE FACILIDADES Y CAMPAMENTOS</t>
  </si>
  <si>
    <t>glb</t>
  </si>
  <si>
    <t>OBRAS PRELIMINARES</t>
  </si>
  <si>
    <t>MOVILIZACIÓN Y DESMOVILIZACIÓN DE EQUIPOS Y/O MAQUINARIA</t>
  </si>
  <si>
    <t>PREPARACIÓN DEL SITIO</t>
  </si>
  <si>
    <t>TRAZO, NIVELACCION Y REPLANTEO PRELIMINAR</t>
  </si>
  <si>
    <t>km</t>
  </si>
  <si>
    <t>CONTROL TOPOGRAFICO DURANTE LA EJECUCIÓN</t>
  </si>
  <si>
    <t>mes</t>
  </si>
  <si>
    <t>DESBROCE Y LIMPIEZA</t>
  </si>
  <si>
    <t xml:space="preserve"> ha </t>
  </si>
  <si>
    <t>HABILITACIÓN DE ACCESOS</t>
  </si>
  <si>
    <t>MANTENIMIENTO DE TRÁNSITO Y SEGURIDAD VIAL EN ACCESOS A LA OBRA Y ÁREAS AUXILIARES (Canteras, DME/DMO, Fuentes de agua)</t>
  </si>
  <si>
    <t>DESVIO Y MANEJO DE AGUAS SUPERFICIALES</t>
  </si>
  <si>
    <t>m3</t>
  </si>
  <si>
    <t>MOVIMIENTO DE TIERRAS</t>
  </si>
  <si>
    <t>EXCAVACIÓN MASIVA EN MATERIAL SUELTO, CON EQUIPO</t>
  </si>
  <si>
    <t xml:space="preserve"> m3 </t>
  </si>
  <si>
    <t>EXCAVACION DE UÑA EN MATERIAL CON NIVEL FREATICO</t>
  </si>
  <si>
    <t>CONFORMACIÓN Y COMPACTACIÓN DE DIQUE</t>
  </si>
  <si>
    <t>CARGUIO Y ACARREO DE MATERIAL PROPIO P/DIQUE D≤1km</t>
  </si>
  <si>
    <t xml:space="preserve"> m3-km</t>
  </si>
  <si>
    <t>ACARREO DE MATERIAL PROPIO P/DIQUE D&gt;1Km</t>
  </si>
  <si>
    <t>m3-km</t>
  </si>
  <si>
    <t>PERFILADO Y COMPACTACIÓN PARA FUNDACIÓN DE DIQUE</t>
  </si>
  <si>
    <t>m2</t>
  </si>
  <si>
    <t>REFINE Y PERFILADO DE TALUD</t>
  </si>
  <si>
    <t xml:space="preserve"> m2 </t>
  </si>
  <si>
    <t>CONFORMACIÓN DE DME/DMO</t>
  </si>
  <si>
    <t>CARGUIO Y TRANSPORTE DE MATERIAL EXCEDENTE CON EQUIPO D≤ 1km</t>
  </si>
  <si>
    <t xml:space="preserve"> m3 -km</t>
  </si>
  <si>
    <t>TRANSPORTE DE MATERIAL EXCEDENTE CON EQUIPO D&gt;1KM</t>
  </si>
  <si>
    <t>EXPLOTACION Y PREPARACION DE MATERIAL DE RESPALDO DEL ENROCADO</t>
  </si>
  <si>
    <t>CONFORMACIÓN DE MATERIAL DE RESPALDO DEL ENROCADO</t>
  </si>
  <si>
    <t>CARGUIO Y ACARREO DE MATERIAL DE RESPALDO D≤1km</t>
  </si>
  <si>
    <t>TRANSPORTE DE MATERIAL DE RESPALDO D&gt;1KM</t>
  </si>
  <si>
    <t>EXPLOTACION Y PREPARACION DE MATERIAL PARA AFIRMADO EN CORONA</t>
  </si>
  <si>
    <t>RELLENO COMPACTADO CON MATERIAL PARA AFIRMADO EN CORONA</t>
  </si>
  <si>
    <t>TRANSPORTE DE MATERIAL AFIRMADO &gt;1KM</t>
  </si>
  <si>
    <t>TRATAMIENTO DE TALUD</t>
  </si>
  <si>
    <t>ENROCADO</t>
  </si>
  <si>
    <t>ENROCADO Y ACOMODO EN UÑA ANTISOCAVANTE TIPO 1</t>
  </si>
  <si>
    <t>ENROCADO Y ACOMODO EN UÑA ANTISOCAVANTE TIPO 2</t>
  </si>
  <si>
    <t>ENROCADO Y ACOMODO EN UÑA ANTISOCAVANTE TIPO 3</t>
  </si>
  <si>
    <t>ENROCADO Y ACOMODO PARA PROTECCIÓN DE TALUD TIPO 1</t>
  </si>
  <si>
    <t>ENROCADO Y ACOMODO PARA PROTECCIÓN DE TALUD TIPO 2</t>
  </si>
  <si>
    <t>ENROCADO Y ACOMODO PARA PROTECCIÓN DE TALUD TIPO 3</t>
  </si>
  <si>
    <t>TRASLADO DE ROCA SELECCIONADA</t>
  </si>
  <si>
    <t>CONTRUCCIÓN DE CRUCE VIAL CON BADÉN</t>
  </si>
  <si>
    <t>REUBICACIÓN DE CANALES</t>
  </si>
  <si>
    <t>REEMPLAZO DE BOCATOMA</t>
  </si>
  <si>
    <t>REUBICACIÓN DE POSTE (ENERGÍA/TELEFONÍA/DATOS)</t>
  </si>
  <si>
    <t>REUBICACIÓN DE POZO</t>
  </si>
  <si>
    <t>REFUERZO EN DIQUES EXISTENTES</t>
  </si>
  <si>
    <t>ENROCADO Y ACOMODO DE ROCA EN UÑA DE DIQUE EXISTENTE</t>
  </si>
  <si>
    <t>ENROCADO Y ACOMODO DE ROCA EN TALUD DE DIQUE EXISTENTE</t>
  </si>
  <si>
    <t>EXCAVACION DE MATERIAL SUELTO, CON EQUIPO</t>
  </si>
  <si>
    <t>SELECCIÓN Y ACOPIO DE CANTOS RODADOS</t>
  </si>
  <si>
    <t>CARGUIO Y TRANSPORTE DE CANTOS RODADOS D≤1km</t>
  </si>
  <si>
    <t>TRANSPORTE DE CANTOS RODADOS D&gt;1km</t>
  </si>
  <si>
    <t>ARMADO Y LLENADO DE GAVIONES</t>
  </si>
  <si>
    <t>CARGUIO Y ACARREO DE MATERIAL DE PRESTAMO P/DIQUE D≤1km</t>
  </si>
  <si>
    <t xml:space="preserve">SECHIN </t>
  </si>
  <si>
    <t>3.1.1</t>
  </si>
  <si>
    <t>3.1.2</t>
  </si>
  <si>
    <t>3.1.3</t>
  </si>
  <si>
    <t>3.1.4</t>
  </si>
  <si>
    <t>3.1.5</t>
  </si>
  <si>
    <t>3.1.6</t>
  </si>
  <si>
    <t>4.1.1</t>
  </si>
  <si>
    <t>4.1.2</t>
  </si>
  <si>
    <t>EXCAVACIÓN EN ROCA SUELTA, CON EQUIPO</t>
  </si>
  <si>
    <t>4.1.3</t>
  </si>
  <si>
    <t>4.1.4</t>
  </si>
  <si>
    <t>DESCOLMATACIÓN DEL CAUCE</t>
  </si>
  <si>
    <t>4.1.5</t>
  </si>
  <si>
    <t>4.1.6</t>
  </si>
  <si>
    <t>4.1.7</t>
  </si>
  <si>
    <t>4.1.8</t>
  </si>
  <si>
    <t>MEJORAMIENTO DE SUELO DE FUNDACIÓN</t>
  </si>
  <si>
    <t>4.1.9</t>
  </si>
  <si>
    <t>4.1.10</t>
  </si>
  <si>
    <t>ACARREO DE MATERIAL DE PRESTAMO P/DIQUE D&gt;1Km</t>
  </si>
  <si>
    <t>4.1.11</t>
  </si>
  <si>
    <t>4.1.12</t>
  </si>
  <si>
    <t>4.1.13</t>
  </si>
  <si>
    <t>GEOTEXTIL NO TEJIDO CLASE 2, INCLUYE SUMINISTRO E INSTALACIÓN</t>
  </si>
  <si>
    <t>4.1.14</t>
  </si>
  <si>
    <t>4.1.15</t>
  </si>
  <si>
    <t>4.1.16</t>
  </si>
  <si>
    <t>4.1.17</t>
  </si>
  <si>
    <t>4.1.18</t>
  </si>
  <si>
    <t>4.1.19</t>
  </si>
  <si>
    <t>4.1.20</t>
  </si>
  <si>
    <t>4.1.21</t>
  </si>
  <si>
    <t>4.1.22</t>
  </si>
  <si>
    <t>4.1.23</t>
  </si>
  <si>
    <t>CARGUÍO Y TRANSPORTE DE MATERIAL AFIRMADO ≤1KM</t>
  </si>
  <si>
    <t>4.1.24</t>
  </si>
  <si>
    <t>4.1.25</t>
  </si>
  <si>
    <t>5.1.1</t>
  </si>
  <si>
    <t>5.1.2</t>
  </si>
  <si>
    <t>5.1.3</t>
  </si>
  <si>
    <t>5.1.4</t>
  </si>
  <si>
    <t>5.1.5</t>
  </si>
  <si>
    <t>5.1.6</t>
  </si>
  <si>
    <t>CARGUIO Y TRANSPORTE DE ROCA SELECIONADA DE CANTERAS A SECHIN  ≤1km</t>
  </si>
  <si>
    <t>TRANSPORTE DE ROCA SELECIONADA DE CANTERAS A SECHIN  &gt;1km</t>
  </si>
  <si>
    <t>CONFORMACIÓN Y COMPACTACIÓN DE DIQUE DIQUE EXISTENTE</t>
  </si>
  <si>
    <t>Ud</t>
  </si>
  <si>
    <t>SEGURIDAD, SALUD Y MEDIO AMBIENTE</t>
  </si>
  <si>
    <t>MITIGACION DE IMPACTO AMBIENTAL</t>
  </si>
  <si>
    <t>SECHIN</t>
  </si>
  <si>
    <t>M.I.</t>
  </si>
  <si>
    <t>BASE</t>
  </si>
  <si>
    <t>DIS. DIQUE</t>
  </si>
  <si>
    <t>M2</t>
  </si>
  <si>
    <t>|</t>
  </si>
  <si>
    <t>M.D.</t>
  </si>
  <si>
    <t>longitud</t>
  </si>
  <si>
    <t>ancho</t>
  </si>
  <si>
    <t>DIPR_015_MD</t>
  </si>
  <si>
    <t>DIPR_016_MI</t>
  </si>
  <si>
    <t>DIPR_017_MD</t>
  </si>
  <si>
    <t>DIPR_018_MD</t>
  </si>
  <si>
    <t>DIPR_019_MD</t>
  </si>
  <si>
    <t>DIPR_020_MD</t>
  </si>
  <si>
    <t>DIPR_021_MI</t>
  </si>
  <si>
    <t>sechin bajo</t>
  </si>
  <si>
    <t>sechin alto</t>
  </si>
  <si>
    <t>longitud del dique sechin bajo</t>
  </si>
  <si>
    <t>longitud del dique sechin alto</t>
  </si>
  <si>
    <t>RELLENO DE UÑA CON MATERIAL PROPIO DE RIO</t>
  </si>
  <si>
    <t>Metrados</t>
  </si>
  <si>
    <t>ESTRUCTURAS EXISTENTES</t>
  </si>
  <si>
    <t>EXPLOTACION Y PREPARACION DE MATERIAL PARA CONFORMACION DE DIQUE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</si>
</sst>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+##0"/>
  </numFmts>
  <fonts count="14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Times New Roman"/>
      <family val="1"/>
    </font>
    <font>
      <sz val="10"/>
      <color theme="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43" fontId="1" fillId="2" borderId="7" xfId="1" applyFont="1" applyFill="1" applyBorder="1" applyAlignment="1">
      <alignment horizontal="center" vertical="center"/>
    </xf>
    <xf numFmtId="43" fontId="0" fillId="0" borderId="0" xfId="1" applyFont="1"/>
    <xf numFmtId="0" fontId="0" fillId="0" borderId="0" xfId="0" applyBorder="1"/>
    <xf numFmtId="0" fontId="6" fillId="0" borderId="0" xfId="0" applyFont="1"/>
    <xf numFmtId="43" fontId="2" fillId="0" borderId="0" xfId="1" applyFont="1" applyFill="1" applyBorder="1"/>
    <xf numFmtId="43" fontId="0" fillId="0" borderId="0" xfId="0" applyNumberFormat="1"/>
    <xf numFmtId="0" fontId="7" fillId="0" borderId="0" xfId="0" applyFont="1" applyFill="1"/>
    <xf numFmtId="0" fontId="0" fillId="0" borderId="0" xfId="0" applyFill="1"/>
    <xf numFmtId="43" fontId="2" fillId="0" borderId="9" xfId="1" applyFont="1" applyFill="1" applyBorder="1"/>
    <xf numFmtId="0" fontId="9" fillId="0" borderId="0" xfId="0" applyFont="1"/>
    <xf numFmtId="0" fontId="8" fillId="3" borderId="1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/>
    <xf numFmtId="43" fontId="8" fillId="0" borderId="6" xfId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3" fontId="8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48" fontId="10" fillId="0" borderId="11" xfId="0" applyNumberFormat="1" applyFont="1" applyBorder="1" applyAlignment="1">
      <alignment horizontal="center" vertical="center" wrapText="1"/>
    </xf>
    <xf numFmtId="164" fontId="10" fillId="4" borderId="11" xfId="0" applyNumberFormat="1" applyFont="1" applyFill="1" applyBorder="1" applyAlignment="1">
      <alignment horizontal="center" vertical="center" wrapText="1"/>
    </xf>
    <xf numFmtId="164" fontId="10" fillId="4" borderId="12" xfId="0" applyNumberFormat="1" applyFont="1" applyFill="1" applyBorder="1" applyAlignment="1">
      <alignment horizontal="center" vertical="center" wrapText="1"/>
    </xf>
    <xf numFmtId="164" fontId="10" fillId="5" borderId="12" xfId="0" applyNumberFormat="1" applyFont="1" applyFill="1" applyBorder="1" applyAlignment="1">
      <alignment horizontal="center" vertical="center" wrapText="1"/>
    </xf>
    <xf numFmtId="164" fontId="10" fillId="5" borderId="11" xfId="0" applyNumberFormat="1" applyFont="1" applyFill="1" applyBorder="1" applyAlignment="1">
      <alignment horizontal="center" vertical="center" wrapText="1"/>
    </xf>
    <xf numFmtId="43" fontId="5" fillId="0" borderId="0" xfId="1" applyFont="1"/>
    <xf numFmtId="0" fontId="4" fillId="0" borderId="0" xfId="0" applyFont="1"/>
    <xf numFmtId="43" fontId="2" fillId="0" borderId="16" xfId="1" applyFont="1" applyFill="1" applyBorder="1"/>
    <xf numFmtId="0" fontId="1" fillId="2" borderId="10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right" vertical="center"/>
    </xf>
    <xf numFmtId="0" fontId="13" fillId="6" borderId="18" xfId="0" applyFont="1" applyFill="1" applyBorder="1" applyAlignment="1">
      <alignment vertical="center"/>
    </xf>
    <xf numFmtId="0" fontId="7" fillId="6" borderId="18" xfId="0" applyFont="1" applyFill="1" applyBorder="1" applyAlignment="1">
      <alignment vertical="center"/>
    </xf>
    <xf numFmtId="43" fontId="7" fillId="6" borderId="18" xfId="1" applyFont="1" applyFill="1" applyBorder="1"/>
    <xf numFmtId="0" fontId="13" fillId="0" borderId="19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3" fontId="7" fillId="0" borderId="5" xfId="1" applyFont="1" applyBorder="1"/>
    <xf numFmtId="0" fontId="13" fillId="6" borderId="19" xfId="0" applyFont="1" applyFill="1" applyBorder="1" applyAlignment="1">
      <alignment horizontal="right" vertical="center"/>
    </xf>
    <xf numFmtId="0" fontId="13" fillId="6" borderId="5" xfId="0" applyFont="1" applyFill="1" applyBorder="1" applyAlignment="1">
      <alignment vertical="center"/>
    </xf>
    <xf numFmtId="0" fontId="13" fillId="6" borderId="5" xfId="0" applyFont="1" applyFill="1" applyBorder="1" applyAlignment="1">
      <alignment horizontal="center" vertical="center"/>
    </xf>
    <xf numFmtId="43" fontId="7" fillId="6" borderId="5" xfId="1" applyFont="1" applyFill="1" applyBorder="1"/>
    <xf numFmtId="0" fontId="7" fillId="0" borderId="19" xfId="0" applyFont="1" applyBorder="1" applyAlignment="1">
      <alignment horizontal="right" vertical="center"/>
    </xf>
    <xf numFmtId="0" fontId="7" fillId="6" borderId="5" xfId="0" applyFont="1" applyFill="1" applyBorder="1" applyAlignment="1">
      <alignment vertical="center"/>
    </xf>
    <xf numFmtId="0" fontId="7" fillId="7" borderId="19" xfId="0" applyFont="1" applyFill="1" applyBorder="1" applyAlignment="1">
      <alignment horizontal="right" vertical="center"/>
    </xf>
    <xf numFmtId="0" fontId="7" fillId="7" borderId="5" xfId="0" applyFont="1" applyFill="1" applyBorder="1" applyAlignment="1">
      <alignment vertical="center"/>
    </xf>
    <xf numFmtId="0" fontId="7" fillId="7" borderId="5" xfId="0" applyFont="1" applyFill="1" applyBorder="1" applyAlignment="1">
      <alignment horizontal="center" vertical="center"/>
    </xf>
    <xf numFmtId="43" fontId="7" fillId="7" borderId="5" xfId="1" applyFont="1" applyFill="1" applyBorder="1"/>
    <xf numFmtId="0" fontId="7" fillId="0" borderId="5" xfId="0" applyFont="1" applyBorder="1" applyAlignment="1">
      <alignment horizontal="left" vertical="center" indent="1"/>
    </xf>
    <xf numFmtId="0" fontId="7" fillId="0" borderId="19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43" fontId="7" fillId="0" borderId="5" xfId="1" applyFont="1" applyFill="1" applyBorder="1"/>
    <xf numFmtId="0" fontId="7" fillId="6" borderId="5" xfId="0" applyFont="1" applyFill="1" applyBorder="1" applyAlignment="1">
      <alignment horizontal="center" vertical="center"/>
    </xf>
    <xf numFmtId="0" fontId="7" fillId="6" borderId="19" xfId="0" applyFont="1" applyFill="1" applyBorder="1"/>
    <xf numFmtId="0" fontId="7" fillId="6" borderId="5" xfId="0" applyFont="1" applyFill="1" applyBorder="1"/>
    <xf numFmtId="0" fontId="7" fillId="0" borderId="14" xfId="0" applyFont="1" applyBorder="1"/>
    <xf numFmtId="0" fontId="7" fillId="0" borderId="15" xfId="0" applyFont="1" applyBorder="1" applyAlignment="1">
      <alignment vertical="center"/>
    </xf>
    <xf numFmtId="0" fontId="7" fillId="0" borderId="15" xfId="0" applyFont="1" applyFill="1" applyBorder="1" applyAlignment="1">
      <alignment horizontal="center" vertical="center"/>
    </xf>
    <xf numFmtId="43" fontId="7" fillId="0" borderId="15" xfId="1" applyFont="1" applyBorder="1"/>
    <xf numFmtId="0" fontId="5" fillId="0" borderId="0" xfId="0" applyFont="1" applyFill="1"/>
    <xf numFmtId="43" fontId="7" fillId="8" borderId="5" xfId="1" applyFont="1" applyFill="1" applyBorder="1"/>
    <xf numFmtId="43" fontId="0" fillId="8" borderId="0" xfId="1" applyFont="1" applyFill="1"/>
    <xf numFmtId="0" fontId="8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48" fontId="10" fillId="0" borderId="12" xfId="0" applyNumberFormat="1" applyFont="1" applyBorder="1" applyAlignment="1">
      <alignment horizontal="center" vertical="center" wrapText="1"/>
    </xf>
    <xf numFmtId="48" fontId="10" fillId="0" borderId="13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4"/>
  <sheetViews>
    <sheetView tabSelected="1" zoomScale="70" zoomScaleNormal="70" workbookViewId="0">
      <selection activeCell="H65" sqref="H65"/>
    </sheetView>
  </sheetViews>
  <sheetFormatPr baseColWidth="10" defaultRowHeight="14.4" x14ac:dyDescent="0.3"/>
  <cols>
    <col min="1" max="1" width="6.5546875" customWidth="1"/>
    <col min="2" max="2" width="77.109375" customWidth="1"/>
    <col min="4" max="4" width="17.33203125" style="4" customWidth="1"/>
    <col min="5" max="5" width="13.77734375" bestFit="1" customWidth="1"/>
    <col min="6" max="6" width="13.6640625" bestFit="1" customWidth="1"/>
    <col min="8" max="8" width="14.88671875" bestFit="1" customWidth="1"/>
    <col min="18" max="18" width="5" customWidth="1"/>
    <col min="19" max="19" width="7" customWidth="1"/>
    <col min="20" max="20" width="6.6640625" customWidth="1"/>
  </cols>
  <sheetData>
    <row r="1" spans="1:4" x14ac:dyDescent="0.3">
      <c r="B1" s="6" t="s">
        <v>118</v>
      </c>
    </row>
    <row r="2" spans="1:4" ht="42.6" customHeight="1" x14ac:dyDescent="0.3">
      <c r="A2" s="32" t="s">
        <v>0</v>
      </c>
      <c r="B2" s="2" t="s">
        <v>1</v>
      </c>
      <c r="C2" s="2" t="s">
        <v>2</v>
      </c>
      <c r="D2" s="3" t="s">
        <v>139</v>
      </c>
    </row>
    <row r="3" spans="1:4" x14ac:dyDescent="0.3">
      <c r="A3" s="33">
        <v>1</v>
      </c>
      <c r="B3" s="34" t="s">
        <v>3</v>
      </c>
      <c r="C3" s="35"/>
      <c r="D3" s="36"/>
    </row>
    <row r="4" spans="1:4" x14ac:dyDescent="0.3">
      <c r="A4" s="37">
        <v>1.1000000000000001</v>
      </c>
      <c r="B4" s="38" t="s">
        <v>4</v>
      </c>
      <c r="C4" s="39" t="s">
        <v>5</v>
      </c>
      <c r="D4" s="40">
        <v>1</v>
      </c>
    </row>
    <row r="5" spans="1:4" x14ac:dyDescent="0.3">
      <c r="A5" s="37">
        <v>1.2</v>
      </c>
      <c r="B5" s="38" t="s">
        <v>6</v>
      </c>
      <c r="C5" s="39" t="s">
        <v>7</v>
      </c>
      <c r="D5" s="40">
        <v>1</v>
      </c>
    </row>
    <row r="6" spans="1:4" x14ac:dyDescent="0.3">
      <c r="A6" s="41">
        <v>2</v>
      </c>
      <c r="B6" s="42" t="s">
        <v>8</v>
      </c>
      <c r="C6" s="43"/>
      <c r="D6" s="44"/>
    </row>
    <row r="7" spans="1:4" x14ac:dyDescent="0.3">
      <c r="A7" s="45">
        <v>2.1</v>
      </c>
      <c r="B7" s="38" t="s">
        <v>9</v>
      </c>
      <c r="C7" s="39" t="s">
        <v>7</v>
      </c>
      <c r="D7" s="40">
        <v>1</v>
      </c>
    </row>
    <row r="8" spans="1:4" x14ac:dyDescent="0.3">
      <c r="A8" s="41">
        <v>3</v>
      </c>
      <c r="B8" s="42" t="s">
        <v>10</v>
      </c>
      <c r="C8" s="46"/>
      <c r="D8" s="44"/>
    </row>
    <row r="9" spans="1:4" x14ac:dyDescent="0.3">
      <c r="A9" s="47">
        <v>3.1</v>
      </c>
      <c r="B9" s="48" t="s">
        <v>68</v>
      </c>
      <c r="C9" s="49"/>
      <c r="D9" s="50"/>
    </row>
    <row r="10" spans="1:4" x14ac:dyDescent="0.3">
      <c r="A10" s="45" t="s">
        <v>69</v>
      </c>
      <c r="B10" s="51" t="s">
        <v>11</v>
      </c>
      <c r="C10" s="39" t="s">
        <v>12</v>
      </c>
      <c r="D10" s="40">
        <v>30.7</v>
      </c>
    </row>
    <row r="11" spans="1:4" x14ac:dyDescent="0.3">
      <c r="A11" s="45" t="s">
        <v>70</v>
      </c>
      <c r="B11" s="51" t="s">
        <v>13</v>
      </c>
      <c r="C11" s="39" t="s">
        <v>14</v>
      </c>
      <c r="D11" s="40">
        <v>10</v>
      </c>
    </row>
    <row r="12" spans="1:4" x14ac:dyDescent="0.3">
      <c r="A12" s="45" t="s">
        <v>71</v>
      </c>
      <c r="B12" s="51" t="s">
        <v>15</v>
      </c>
      <c r="C12" s="39" t="s">
        <v>16</v>
      </c>
      <c r="D12" s="40">
        <v>2.15</v>
      </c>
    </row>
    <row r="13" spans="1:4" x14ac:dyDescent="0.3">
      <c r="A13" s="45" t="s">
        <v>72</v>
      </c>
      <c r="B13" s="51" t="s">
        <v>17</v>
      </c>
      <c r="C13" s="39" t="s">
        <v>12</v>
      </c>
      <c r="D13" s="40">
        <v>13.43</v>
      </c>
    </row>
    <row r="14" spans="1:4" x14ac:dyDescent="0.3">
      <c r="A14" s="45" t="s">
        <v>73</v>
      </c>
      <c r="B14" s="51" t="s">
        <v>18</v>
      </c>
      <c r="C14" s="39" t="s">
        <v>14</v>
      </c>
      <c r="D14" s="40">
        <v>10</v>
      </c>
    </row>
    <row r="15" spans="1:4" x14ac:dyDescent="0.3">
      <c r="A15" s="45" t="s">
        <v>74</v>
      </c>
      <c r="B15" s="51" t="s">
        <v>19</v>
      </c>
      <c r="C15" s="39" t="s">
        <v>20</v>
      </c>
      <c r="D15" s="40">
        <v>10126.5</v>
      </c>
    </row>
    <row r="16" spans="1:4" x14ac:dyDescent="0.3">
      <c r="A16" s="41">
        <v>4</v>
      </c>
      <c r="B16" s="42" t="s">
        <v>21</v>
      </c>
      <c r="C16" s="46"/>
      <c r="D16" s="44"/>
    </row>
    <row r="17" spans="1:20" x14ac:dyDescent="0.3">
      <c r="A17" s="47">
        <v>4.0999999999999996</v>
      </c>
      <c r="B17" s="48" t="s">
        <v>68</v>
      </c>
      <c r="C17" s="49"/>
      <c r="D17" s="50"/>
    </row>
    <row r="18" spans="1:20" x14ac:dyDescent="0.3">
      <c r="A18" s="52" t="s">
        <v>75</v>
      </c>
      <c r="B18" s="53" t="s">
        <v>22</v>
      </c>
      <c r="C18" s="54" t="s">
        <v>23</v>
      </c>
      <c r="D18" s="55">
        <v>907017.37</v>
      </c>
    </row>
    <row r="19" spans="1:20" x14ac:dyDescent="0.3">
      <c r="A19" s="52" t="s">
        <v>76</v>
      </c>
      <c r="B19" s="53" t="s">
        <v>77</v>
      </c>
      <c r="C19" s="54" t="s">
        <v>23</v>
      </c>
      <c r="D19" s="55">
        <v>76570.77</v>
      </c>
    </row>
    <row r="20" spans="1:20" x14ac:dyDescent="0.3">
      <c r="A20" s="52" t="s">
        <v>78</v>
      </c>
      <c r="B20" s="53" t="s">
        <v>24</v>
      </c>
      <c r="C20" s="54" t="s">
        <v>23</v>
      </c>
      <c r="D20" s="55">
        <v>110280</v>
      </c>
    </row>
    <row r="21" spans="1:20" x14ac:dyDescent="0.3">
      <c r="A21" s="52" t="s">
        <v>79</v>
      </c>
      <c r="B21" s="53" t="s">
        <v>80</v>
      </c>
      <c r="C21" s="54" t="s">
        <v>20</v>
      </c>
      <c r="D21" s="55">
        <v>65625</v>
      </c>
    </row>
    <row r="22" spans="1:20" x14ac:dyDescent="0.3">
      <c r="A22" s="52" t="s">
        <v>81</v>
      </c>
      <c r="B22" s="53" t="s">
        <v>26</v>
      </c>
      <c r="C22" s="54" t="s">
        <v>27</v>
      </c>
      <c r="D22" s="64">
        <v>164094.78599999999</v>
      </c>
      <c r="E22" s="8"/>
    </row>
    <row r="23" spans="1:20" x14ac:dyDescent="0.3">
      <c r="A23" s="52" t="s">
        <v>82</v>
      </c>
      <c r="B23" s="53" t="s">
        <v>28</v>
      </c>
      <c r="C23" s="54" t="s">
        <v>29</v>
      </c>
      <c r="D23" s="64">
        <v>32818.955999999998</v>
      </c>
      <c r="E23" s="8"/>
    </row>
    <row r="24" spans="1:20" x14ac:dyDescent="0.3">
      <c r="A24" s="52" t="s">
        <v>83</v>
      </c>
      <c r="B24" s="53" t="s">
        <v>30</v>
      </c>
      <c r="C24" s="54" t="s">
        <v>31</v>
      </c>
      <c r="D24" s="55">
        <v>228528.93</v>
      </c>
      <c r="F24" s="4"/>
      <c r="H24" s="4"/>
    </row>
    <row r="25" spans="1:20" x14ac:dyDescent="0.3">
      <c r="A25" s="52" t="s">
        <v>84</v>
      </c>
      <c r="B25" s="53" t="s">
        <v>85</v>
      </c>
      <c r="C25" s="54" t="s">
        <v>20</v>
      </c>
      <c r="D25" s="55">
        <v>8569.83</v>
      </c>
    </row>
    <row r="26" spans="1:20" x14ac:dyDescent="0.3">
      <c r="A26" s="52" t="s">
        <v>84</v>
      </c>
      <c r="B26" s="53" t="s">
        <v>141</v>
      </c>
      <c r="C26" s="54" t="s">
        <v>20</v>
      </c>
      <c r="D26" s="55">
        <v>546982.62</v>
      </c>
    </row>
    <row r="27" spans="1:20" x14ac:dyDescent="0.3">
      <c r="A27" s="52" t="s">
        <v>86</v>
      </c>
      <c r="B27" s="53" t="s">
        <v>67</v>
      </c>
      <c r="C27" s="54" t="s">
        <v>29</v>
      </c>
      <c r="D27" s="64">
        <v>382887.83400000003</v>
      </c>
      <c r="E27" s="8"/>
    </row>
    <row r="28" spans="1:20" x14ac:dyDescent="0.3">
      <c r="A28" s="52" t="s">
        <v>87</v>
      </c>
      <c r="B28" s="53" t="s">
        <v>88</v>
      </c>
      <c r="C28" s="54" t="s">
        <v>29</v>
      </c>
      <c r="D28" s="65">
        <v>76577.564000000013</v>
      </c>
      <c r="E28" s="55"/>
    </row>
    <row r="29" spans="1:20" x14ac:dyDescent="0.3">
      <c r="A29" s="52" t="s">
        <v>89</v>
      </c>
      <c r="B29" s="53" t="s">
        <v>25</v>
      </c>
      <c r="C29" s="54" t="s">
        <v>23</v>
      </c>
      <c r="D29" s="55">
        <v>546982.62</v>
      </c>
    </row>
    <row r="30" spans="1:20" x14ac:dyDescent="0.3">
      <c r="A30" s="52" t="s">
        <v>90</v>
      </c>
      <c r="B30" s="53" t="s">
        <v>32</v>
      </c>
      <c r="C30" s="54" t="s">
        <v>33</v>
      </c>
      <c r="D30" s="55">
        <v>15678.45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4.4" customHeight="1" x14ac:dyDescent="0.3">
      <c r="A31" s="52" t="s">
        <v>91</v>
      </c>
      <c r="B31" s="53" t="s">
        <v>92</v>
      </c>
      <c r="C31" s="54" t="s">
        <v>31</v>
      </c>
      <c r="D31" s="55">
        <v>293120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3">
      <c r="A32" s="52" t="s">
        <v>93</v>
      </c>
      <c r="B32" s="53" t="s">
        <v>34</v>
      </c>
      <c r="C32" s="54" t="s">
        <v>20</v>
      </c>
      <c r="D32" s="55">
        <v>558848.02000000014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3">
      <c r="A33" s="52" t="s">
        <v>94</v>
      </c>
      <c r="B33" s="53" t="s">
        <v>35</v>
      </c>
      <c r="C33" s="54" t="s">
        <v>36</v>
      </c>
      <c r="D33" s="55">
        <v>558848.02000000014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3">
      <c r="A34" s="52" t="s">
        <v>95</v>
      </c>
      <c r="B34" s="53" t="s">
        <v>37</v>
      </c>
      <c r="C34" s="54" t="s">
        <v>36</v>
      </c>
      <c r="D34" s="55">
        <v>1355230.4574507673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3">
      <c r="A35" s="52" t="s">
        <v>96</v>
      </c>
      <c r="B35" s="53" t="s">
        <v>38</v>
      </c>
      <c r="C35" s="54" t="s">
        <v>20</v>
      </c>
      <c r="D35" s="55">
        <v>28571.09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3">
      <c r="A36" s="52" t="s">
        <v>97</v>
      </c>
      <c r="B36" s="53" t="s">
        <v>39</v>
      </c>
      <c r="C36" s="54" t="s">
        <v>20</v>
      </c>
      <c r="D36" s="55">
        <v>28571.09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3">
      <c r="A37" s="52" t="s">
        <v>98</v>
      </c>
      <c r="B37" s="53" t="s">
        <v>40</v>
      </c>
      <c r="C37" s="54" t="s">
        <v>29</v>
      </c>
      <c r="D37" s="55">
        <v>28571.09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3">
      <c r="A38" s="52" t="s">
        <v>99</v>
      </c>
      <c r="B38" s="53" t="s">
        <v>41</v>
      </c>
      <c r="C38" s="54" t="s">
        <v>29</v>
      </c>
      <c r="D38" s="55">
        <v>75740.14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3">
      <c r="A39" s="52" t="s">
        <v>100</v>
      </c>
      <c r="B39" s="53" t="s">
        <v>42</v>
      </c>
      <c r="C39" s="54" t="s">
        <v>20</v>
      </c>
      <c r="D39" s="64">
        <v>18162.650000000001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3">
      <c r="A40" s="52" t="s">
        <v>101</v>
      </c>
      <c r="B40" s="53" t="s">
        <v>43</v>
      </c>
      <c r="C40" s="54" t="s">
        <v>20</v>
      </c>
      <c r="D40" s="55">
        <v>18162.650000000001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3">
      <c r="A41" s="52" t="s">
        <v>102</v>
      </c>
      <c r="B41" s="53" t="s">
        <v>103</v>
      </c>
      <c r="C41" s="54" t="s">
        <v>29</v>
      </c>
      <c r="D41" s="55">
        <v>18162.650000000001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3">
      <c r="A42" s="52" t="s">
        <v>104</v>
      </c>
      <c r="B42" s="53" t="s">
        <v>44</v>
      </c>
      <c r="C42" s="54" t="s">
        <v>29</v>
      </c>
      <c r="D42" s="55">
        <v>118950.12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3">
      <c r="A43" s="52" t="s">
        <v>105</v>
      </c>
      <c r="B43" s="53" t="s">
        <v>45</v>
      </c>
      <c r="C43" s="54" t="s">
        <v>20</v>
      </c>
      <c r="D43" s="55">
        <v>15746.37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s="1" customFormat="1" x14ac:dyDescent="0.3">
      <c r="A44" s="52"/>
      <c r="B44" s="53" t="s">
        <v>138</v>
      </c>
      <c r="C44" s="54" t="s">
        <v>20</v>
      </c>
      <c r="D44" s="55">
        <v>53662.5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3">
      <c r="A45" s="41">
        <v>5</v>
      </c>
      <c r="B45" s="42" t="s">
        <v>46</v>
      </c>
      <c r="C45" s="46"/>
      <c r="D45" s="44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3">
      <c r="A46" s="47">
        <v>5.0999999999999996</v>
      </c>
      <c r="B46" s="48" t="s">
        <v>68</v>
      </c>
      <c r="C46" s="49"/>
      <c r="D46" s="5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3">
      <c r="A47" s="45" t="s">
        <v>106</v>
      </c>
      <c r="B47" s="38" t="s">
        <v>47</v>
      </c>
      <c r="C47" s="39" t="s">
        <v>23</v>
      </c>
      <c r="D47" s="40">
        <v>60240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3">
      <c r="A48" s="45" t="s">
        <v>107</v>
      </c>
      <c r="B48" s="38" t="s">
        <v>48</v>
      </c>
      <c r="C48" s="39" t="s">
        <v>20</v>
      </c>
      <c r="D48" s="40">
        <v>35887.5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3">
      <c r="A49" s="45" t="s">
        <v>108</v>
      </c>
      <c r="B49" s="38" t="s">
        <v>49</v>
      </c>
      <c r="C49" s="39" t="s">
        <v>20</v>
      </c>
      <c r="D49" s="40">
        <v>14152.5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3">
      <c r="A50" s="45" t="s">
        <v>109</v>
      </c>
      <c r="B50" s="38" t="s">
        <v>50</v>
      </c>
      <c r="C50" s="39" t="s">
        <v>20</v>
      </c>
      <c r="D50" s="40">
        <v>102567.02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3">
      <c r="A51" s="45" t="s">
        <v>110</v>
      </c>
      <c r="B51" s="38" t="s">
        <v>51</v>
      </c>
      <c r="C51" s="39" t="s">
        <v>20</v>
      </c>
      <c r="D51" s="40">
        <v>88061.89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3">
      <c r="A52" s="45" t="s">
        <v>111</v>
      </c>
      <c r="B52" s="38" t="s">
        <v>52</v>
      </c>
      <c r="C52" s="39" t="s">
        <v>20</v>
      </c>
      <c r="D52" s="40">
        <v>33642.589999999997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3">
      <c r="A53" s="41">
        <v>6</v>
      </c>
      <c r="B53" s="42" t="s">
        <v>53</v>
      </c>
      <c r="C53" s="43"/>
      <c r="D53" s="44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3">
      <c r="A54" s="45">
        <v>6.1</v>
      </c>
      <c r="B54" s="38" t="s">
        <v>112</v>
      </c>
      <c r="C54" s="39" t="s">
        <v>29</v>
      </c>
      <c r="D54" s="40">
        <v>334551.5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3">
      <c r="A55" s="45">
        <v>6.2</v>
      </c>
      <c r="B55" s="38" t="s">
        <v>113</v>
      </c>
      <c r="C55" s="39" t="s">
        <v>29</v>
      </c>
      <c r="D55" s="40">
        <v>830666.65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3">
      <c r="A56" s="41">
        <v>7</v>
      </c>
      <c r="B56" s="42" t="s">
        <v>59</v>
      </c>
      <c r="C56" s="56"/>
      <c r="D56" s="44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3">
      <c r="A57" s="45">
        <v>7.1</v>
      </c>
      <c r="B57" s="38" t="s">
        <v>60</v>
      </c>
      <c r="C57" s="39" t="s">
        <v>20</v>
      </c>
      <c r="D57" s="40">
        <v>6285</v>
      </c>
      <c r="E57" s="31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3">
      <c r="A58" s="45">
        <v>7.2</v>
      </c>
      <c r="B58" s="38" t="s">
        <v>61</v>
      </c>
      <c r="C58" s="39" t="s">
        <v>20</v>
      </c>
      <c r="D58" s="40">
        <v>1257</v>
      </c>
      <c r="E58" s="31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3">
      <c r="A59" s="45">
        <v>7.3</v>
      </c>
      <c r="B59" s="38" t="s">
        <v>114</v>
      </c>
      <c r="C59" s="39" t="s">
        <v>20</v>
      </c>
      <c r="D59" s="40">
        <v>16440</v>
      </c>
      <c r="E59" s="31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3">
      <c r="A60" s="45">
        <v>7.4</v>
      </c>
      <c r="B60" s="38" t="s">
        <v>62</v>
      </c>
      <c r="C60" s="39" t="s">
        <v>20</v>
      </c>
      <c r="D60" s="40">
        <v>4932</v>
      </c>
      <c r="E60" s="11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3">
      <c r="A61" s="45">
        <v>7.5</v>
      </c>
      <c r="B61" s="38" t="s">
        <v>63</v>
      </c>
      <c r="C61" s="39" t="s">
        <v>20</v>
      </c>
      <c r="D61" s="40">
        <v>2055</v>
      </c>
      <c r="E61" s="11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3">
      <c r="A62" s="45">
        <v>7.6</v>
      </c>
      <c r="B62" s="38" t="s">
        <v>66</v>
      </c>
      <c r="C62" s="39" t="s">
        <v>20</v>
      </c>
      <c r="D62" s="40">
        <v>2055</v>
      </c>
      <c r="E62" s="11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3">
      <c r="A63" s="45">
        <v>7.7</v>
      </c>
      <c r="B63" s="38" t="s">
        <v>64</v>
      </c>
      <c r="C63" s="39" t="s">
        <v>20</v>
      </c>
      <c r="D63" s="40">
        <v>1027.5</v>
      </c>
      <c r="E63" s="11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3">
      <c r="A64" s="45">
        <v>7.8</v>
      </c>
      <c r="B64" s="38" t="s">
        <v>65</v>
      </c>
      <c r="C64" s="39" t="s">
        <v>20</v>
      </c>
      <c r="D64" s="40">
        <v>2055</v>
      </c>
      <c r="E64" s="11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3">
      <c r="A65" s="41">
        <v>8</v>
      </c>
      <c r="B65" s="42" t="s">
        <v>140</v>
      </c>
      <c r="C65" s="43"/>
      <c r="D65" s="44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3">
      <c r="A66" s="45">
        <v>8.1</v>
      </c>
      <c r="B66" s="38" t="s">
        <v>54</v>
      </c>
      <c r="C66" s="39" t="s">
        <v>115</v>
      </c>
      <c r="D66" s="40">
        <v>7</v>
      </c>
      <c r="E66" s="7"/>
      <c r="G66" s="10"/>
      <c r="H66" s="10"/>
      <c r="I66" s="10"/>
      <c r="J66" s="10"/>
      <c r="K66" s="10"/>
      <c r="L66" s="10"/>
      <c r="M66" s="10"/>
      <c r="N66" s="9"/>
      <c r="O66" s="9"/>
      <c r="P66" s="9"/>
      <c r="Q66" s="9"/>
      <c r="R66" s="9"/>
      <c r="S66" s="9"/>
      <c r="T66" s="10"/>
    </row>
    <row r="67" spans="1:20" x14ac:dyDescent="0.3">
      <c r="A67" s="45">
        <v>8.1999999999999993</v>
      </c>
      <c r="B67" s="38" t="s">
        <v>55</v>
      </c>
      <c r="C67" s="39" t="s">
        <v>115</v>
      </c>
      <c r="D67" s="40">
        <v>18</v>
      </c>
      <c r="E67" s="7"/>
      <c r="G67" s="10"/>
      <c r="H67" s="10"/>
      <c r="I67" s="10"/>
      <c r="J67" s="10"/>
      <c r="K67" s="10"/>
      <c r="L67" s="10"/>
      <c r="M67" s="9"/>
      <c r="N67" s="9"/>
      <c r="O67" s="9"/>
      <c r="P67" s="9"/>
      <c r="Q67" s="9"/>
      <c r="R67" s="9"/>
      <c r="S67" s="9"/>
      <c r="T67" s="10"/>
    </row>
    <row r="68" spans="1:20" x14ac:dyDescent="0.3">
      <c r="A68" s="45">
        <v>8.3000000000000007</v>
      </c>
      <c r="B68" s="38" t="s">
        <v>56</v>
      </c>
      <c r="C68" s="39" t="s">
        <v>115</v>
      </c>
      <c r="D68" s="40">
        <v>40</v>
      </c>
      <c r="E68" s="7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s="1" customFormat="1" x14ac:dyDescent="0.3">
      <c r="A69" s="45">
        <v>8.4</v>
      </c>
      <c r="B69" s="38" t="s">
        <v>57</v>
      </c>
      <c r="C69" s="39" t="s">
        <v>115</v>
      </c>
      <c r="D69" s="40">
        <v>6</v>
      </c>
      <c r="E69" s="7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63"/>
      <c r="R69" s="10"/>
      <c r="S69" s="63"/>
      <c r="T69" s="10"/>
    </row>
    <row r="70" spans="1:20" x14ac:dyDescent="0.3">
      <c r="A70" s="45">
        <v>8.5</v>
      </c>
      <c r="B70" s="38" t="s">
        <v>58</v>
      </c>
      <c r="C70" s="39" t="s">
        <v>115</v>
      </c>
      <c r="D70" s="40">
        <v>25</v>
      </c>
      <c r="E70" s="7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3">
      <c r="A71" s="57">
        <v>9</v>
      </c>
      <c r="B71" s="42" t="s">
        <v>116</v>
      </c>
      <c r="C71" s="58"/>
      <c r="D71" s="44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3">
      <c r="A72" s="59">
        <v>9.1</v>
      </c>
      <c r="B72" s="60" t="s">
        <v>117</v>
      </c>
      <c r="C72" s="61" t="s">
        <v>14</v>
      </c>
      <c r="D72" s="62">
        <v>10</v>
      </c>
      <c r="E72" s="3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3">
      <c r="B73" s="5"/>
      <c r="C73" s="5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63"/>
      <c r="R73" s="10"/>
      <c r="S73" s="63"/>
      <c r="T73" s="10"/>
    </row>
    <row r="84" ht="13.95" customHeight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53"/>
  <sheetViews>
    <sheetView topLeftCell="A37" workbookViewId="0">
      <selection activeCell="D49" sqref="D49"/>
    </sheetView>
  </sheetViews>
  <sheetFormatPr baseColWidth="10" defaultColWidth="11.5546875" defaultRowHeight="14.4" x14ac:dyDescent="0.3"/>
  <cols>
    <col min="1" max="16384" width="11.5546875" style="1"/>
  </cols>
  <sheetData>
    <row r="2" spans="1:3" x14ac:dyDescent="0.3">
      <c r="A2" s="66" t="s">
        <v>118</v>
      </c>
      <c r="B2" s="66"/>
      <c r="C2" s="66"/>
    </row>
    <row r="3" spans="1:3" ht="15" thickBot="1" x14ac:dyDescent="0.35">
      <c r="A3" s="12"/>
      <c r="B3" s="12"/>
      <c r="C3" s="12"/>
    </row>
    <row r="4" spans="1:3" ht="15" thickBot="1" x14ac:dyDescent="0.35">
      <c r="A4" s="67" t="s">
        <v>119</v>
      </c>
      <c r="B4" s="68"/>
      <c r="C4" s="69"/>
    </row>
    <row r="5" spans="1:3" x14ac:dyDescent="0.3">
      <c r="A5" s="13" t="s">
        <v>120</v>
      </c>
      <c r="B5" s="14" t="s">
        <v>121</v>
      </c>
      <c r="C5" s="14" t="s">
        <v>122</v>
      </c>
    </row>
    <row r="6" spans="1:3" x14ac:dyDescent="0.3">
      <c r="A6" s="15">
        <v>18.3</v>
      </c>
      <c r="B6" s="15" t="s">
        <v>123</v>
      </c>
      <c r="C6" s="15">
        <v>37606.5</v>
      </c>
    </row>
    <row r="7" spans="1:3" x14ac:dyDescent="0.3">
      <c r="A7" s="15">
        <v>18.3</v>
      </c>
      <c r="B7" s="15">
        <v>1430</v>
      </c>
      <c r="C7" s="15">
        <v>26169</v>
      </c>
    </row>
    <row r="8" spans="1:3" x14ac:dyDescent="0.3">
      <c r="A8" s="15">
        <v>18.3</v>
      </c>
      <c r="B8" s="15">
        <v>207</v>
      </c>
      <c r="C8" s="15">
        <v>3788.1</v>
      </c>
    </row>
    <row r="9" spans="1:3" x14ac:dyDescent="0.3">
      <c r="A9" s="15">
        <v>18.3</v>
      </c>
      <c r="B9" s="15">
        <v>155</v>
      </c>
      <c r="C9" s="15">
        <v>2836.5</v>
      </c>
    </row>
    <row r="10" spans="1:3" x14ac:dyDescent="0.3">
      <c r="A10" s="15">
        <v>18.3</v>
      </c>
      <c r="B10" s="15">
        <v>410</v>
      </c>
      <c r="C10" s="15">
        <v>7503</v>
      </c>
    </row>
    <row r="11" spans="1:3" x14ac:dyDescent="0.3">
      <c r="A11" s="15">
        <v>18.3</v>
      </c>
      <c r="B11" s="15">
        <v>2237</v>
      </c>
      <c r="C11" s="15">
        <v>40937.1</v>
      </c>
    </row>
    <row r="12" spans="1:3" x14ac:dyDescent="0.3">
      <c r="A12" s="15">
        <v>18.3</v>
      </c>
      <c r="B12" s="15">
        <v>3167.5</v>
      </c>
      <c r="C12" s="15">
        <v>57965.25</v>
      </c>
    </row>
    <row r="13" spans="1:3" x14ac:dyDescent="0.3">
      <c r="A13" s="15">
        <v>18.3</v>
      </c>
      <c r="B13" s="15">
        <v>2937</v>
      </c>
      <c r="C13" s="15">
        <v>53747.1</v>
      </c>
    </row>
    <row r="14" spans="1:3" x14ac:dyDescent="0.3">
      <c r="A14" s="16"/>
      <c r="B14" s="16"/>
      <c r="C14" s="17">
        <f>SUM(C6:C13)</f>
        <v>230552.55000000002</v>
      </c>
    </row>
    <row r="15" spans="1:3" x14ac:dyDescent="0.3">
      <c r="A15" s="12"/>
      <c r="B15" s="12"/>
      <c r="C15" s="12"/>
    </row>
    <row r="16" spans="1:3" ht="15" thickBot="1" x14ac:dyDescent="0.35">
      <c r="A16" s="12"/>
      <c r="B16" s="12"/>
      <c r="C16" s="12"/>
    </row>
    <row r="17" spans="1:3" ht="15" thickBot="1" x14ac:dyDescent="0.35">
      <c r="A17" s="67" t="s">
        <v>124</v>
      </c>
      <c r="B17" s="68"/>
      <c r="C17" s="69"/>
    </row>
    <row r="18" spans="1:3" ht="15" thickBot="1" x14ac:dyDescent="0.35">
      <c r="A18" s="18" t="s">
        <v>120</v>
      </c>
      <c r="B18" s="19" t="s">
        <v>121</v>
      </c>
      <c r="C18" s="19" t="s">
        <v>122</v>
      </c>
    </row>
    <row r="19" spans="1:3" ht="15" thickBot="1" x14ac:dyDescent="0.35">
      <c r="A19" s="20">
        <v>18.3</v>
      </c>
      <c r="B19" s="21">
        <v>2261.5</v>
      </c>
      <c r="C19" s="21">
        <v>41385.449999999997</v>
      </c>
    </row>
    <row r="20" spans="1:3" ht="15" thickBot="1" x14ac:dyDescent="0.35">
      <c r="A20" s="20">
        <v>18.3</v>
      </c>
      <c r="B20" s="21">
        <v>1139.5</v>
      </c>
      <c r="C20" s="21">
        <v>20852.849999999999</v>
      </c>
    </row>
    <row r="21" spans="1:3" ht="15" thickBot="1" x14ac:dyDescent="0.35">
      <c r="A21" s="20">
        <v>18.3</v>
      </c>
      <c r="B21" s="21">
        <v>1436</v>
      </c>
      <c r="C21" s="21">
        <v>26278.799999999999</v>
      </c>
    </row>
    <row r="22" spans="1:3" ht="15" thickBot="1" x14ac:dyDescent="0.35">
      <c r="A22" s="20">
        <v>18.3</v>
      </c>
      <c r="B22" s="21">
        <v>421</v>
      </c>
      <c r="C22" s="21">
        <v>7704.3</v>
      </c>
    </row>
    <row r="23" spans="1:3" ht="15" thickBot="1" x14ac:dyDescent="0.35">
      <c r="A23" s="20">
        <v>18.3</v>
      </c>
      <c r="B23" s="21">
        <v>1325.5</v>
      </c>
      <c r="C23" s="21">
        <v>24256.65</v>
      </c>
    </row>
    <row r="24" spans="1:3" ht="15" thickBot="1" x14ac:dyDescent="0.35">
      <c r="A24" s="20">
        <v>18.3</v>
      </c>
      <c r="B24" s="21">
        <v>472</v>
      </c>
      <c r="C24" s="21">
        <v>8637.6</v>
      </c>
    </row>
    <row r="25" spans="1:3" ht="15" thickBot="1" x14ac:dyDescent="0.35">
      <c r="A25" s="20">
        <v>18.3</v>
      </c>
      <c r="B25" s="21">
        <v>506</v>
      </c>
      <c r="C25" s="21">
        <v>9259.7999999999993</v>
      </c>
    </row>
    <row r="26" spans="1:3" ht="15" thickBot="1" x14ac:dyDescent="0.35">
      <c r="A26" s="20">
        <v>18.3</v>
      </c>
      <c r="B26" s="21">
        <v>1031</v>
      </c>
      <c r="C26" s="21">
        <v>18867.3</v>
      </c>
    </row>
    <row r="27" spans="1:3" ht="15" thickBot="1" x14ac:dyDescent="0.35">
      <c r="A27" s="20">
        <v>18.3</v>
      </c>
      <c r="B27" s="21">
        <v>314</v>
      </c>
      <c r="C27" s="21">
        <v>5746.2</v>
      </c>
    </row>
    <row r="28" spans="1:3" ht="15" thickBot="1" x14ac:dyDescent="0.35">
      <c r="A28" s="20">
        <v>18.3</v>
      </c>
      <c r="B28" s="21">
        <v>3465.6</v>
      </c>
      <c r="C28" s="21">
        <v>63420.480000000003</v>
      </c>
    </row>
    <row r="29" spans="1:3" ht="15" thickBot="1" x14ac:dyDescent="0.35">
      <c r="A29" s="20">
        <v>18.3</v>
      </c>
      <c r="B29" s="21">
        <v>698</v>
      </c>
      <c r="C29" s="21">
        <v>12773.4</v>
      </c>
    </row>
    <row r="30" spans="1:3" ht="15" thickBot="1" x14ac:dyDescent="0.35">
      <c r="A30" s="20">
        <v>18.3</v>
      </c>
      <c r="B30" s="21">
        <v>866.8</v>
      </c>
      <c r="C30" s="21">
        <v>15862.44</v>
      </c>
    </row>
    <row r="31" spans="1:3" ht="15" thickBot="1" x14ac:dyDescent="0.35">
      <c r="A31" s="20">
        <v>18.3</v>
      </c>
      <c r="B31" s="21">
        <v>549</v>
      </c>
      <c r="C31" s="21">
        <v>10046.700000000001</v>
      </c>
    </row>
    <row r="32" spans="1:3" ht="15" thickBot="1" x14ac:dyDescent="0.35">
      <c r="A32" s="20">
        <v>18.3</v>
      </c>
      <c r="B32" s="21">
        <v>86</v>
      </c>
      <c r="C32" s="21">
        <v>1573.8</v>
      </c>
    </row>
    <row r="33" spans="1:6" ht="15" thickBot="1" x14ac:dyDescent="0.35">
      <c r="A33" s="20">
        <v>18.3</v>
      </c>
      <c r="B33" s="21">
        <v>1038</v>
      </c>
      <c r="C33" s="21">
        <v>18995.400000000001</v>
      </c>
    </row>
    <row r="34" spans="1:6" x14ac:dyDescent="0.3">
      <c r="A34" s="12"/>
      <c r="B34" s="12"/>
      <c r="C34" s="22">
        <f>SUM(C19:C33)</f>
        <v>285661.17</v>
      </c>
    </row>
    <row r="35" spans="1:6" x14ac:dyDescent="0.3">
      <c r="A35" s="23"/>
    </row>
    <row r="36" spans="1:6" x14ac:dyDescent="0.3">
      <c r="D36" s="1" t="s">
        <v>125</v>
      </c>
      <c r="E36" s="1" t="s">
        <v>126</v>
      </c>
    </row>
    <row r="37" spans="1:6" x14ac:dyDescent="0.3">
      <c r="A37" s="24" t="s">
        <v>127</v>
      </c>
      <c r="B37" s="25">
        <v>6000</v>
      </c>
      <c r="C37" s="25">
        <v>8070</v>
      </c>
      <c r="D37" s="4">
        <f>C37-B37</f>
        <v>2070</v>
      </c>
    </row>
    <row r="38" spans="1:6" x14ac:dyDescent="0.3">
      <c r="A38" s="24" t="s">
        <v>128</v>
      </c>
      <c r="B38" s="25">
        <v>6000</v>
      </c>
      <c r="C38" s="25">
        <v>19540</v>
      </c>
      <c r="D38" s="4">
        <f t="shared" ref="D38:D41" si="0">C38-B38</f>
        <v>13540</v>
      </c>
    </row>
    <row r="39" spans="1:6" x14ac:dyDescent="0.3">
      <c r="A39" s="24" t="s">
        <v>129</v>
      </c>
      <c r="B39" s="25">
        <v>9080</v>
      </c>
      <c r="C39" s="25">
        <v>13550</v>
      </c>
      <c r="D39" s="4">
        <f t="shared" si="0"/>
        <v>4470</v>
      </c>
    </row>
    <row r="40" spans="1:6" x14ac:dyDescent="0.3">
      <c r="A40" s="24" t="s">
        <v>130</v>
      </c>
      <c r="B40" s="25">
        <v>16300</v>
      </c>
      <c r="C40" s="25">
        <v>19500</v>
      </c>
      <c r="D40" s="4">
        <f t="shared" si="0"/>
        <v>3200</v>
      </c>
    </row>
    <row r="41" spans="1:6" x14ac:dyDescent="0.3">
      <c r="A41" s="70" t="s">
        <v>131</v>
      </c>
      <c r="B41" s="26">
        <v>19760</v>
      </c>
      <c r="C41" s="26">
        <v>20000</v>
      </c>
      <c r="D41" s="4">
        <f t="shared" si="0"/>
        <v>240</v>
      </c>
    </row>
    <row r="42" spans="1:6" x14ac:dyDescent="0.3">
      <c r="A42" s="71"/>
      <c r="B42" s="27">
        <v>20000</v>
      </c>
      <c r="C42" s="27">
        <v>20980</v>
      </c>
      <c r="D42" s="4">
        <f>C42-B42</f>
        <v>980</v>
      </c>
      <c r="E42" s="1">
        <v>18.3</v>
      </c>
      <c r="F42" s="8">
        <f>E42*D42</f>
        <v>17934</v>
      </c>
    </row>
    <row r="43" spans="1:6" x14ac:dyDescent="0.3">
      <c r="A43" s="24" t="s">
        <v>132</v>
      </c>
      <c r="B43" s="28">
        <v>20500</v>
      </c>
      <c r="C43" s="28">
        <v>22460</v>
      </c>
      <c r="D43" s="4">
        <f t="shared" ref="D43:D44" si="1">C43-B43</f>
        <v>1960</v>
      </c>
      <c r="E43" s="1">
        <v>18.3</v>
      </c>
      <c r="F43" s="8">
        <f t="shared" ref="F43:F44" si="2">E43*D43</f>
        <v>35868</v>
      </c>
    </row>
    <row r="44" spans="1:6" x14ac:dyDescent="0.3">
      <c r="A44" s="24" t="s">
        <v>133</v>
      </c>
      <c r="B44" s="28">
        <v>21300</v>
      </c>
      <c r="C44" s="28">
        <v>23520</v>
      </c>
      <c r="D44" s="4">
        <f t="shared" si="1"/>
        <v>2220</v>
      </c>
      <c r="E44" s="1">
        <v>18.3</v>
      </c>
      <c r="F44" s="8">
        <f t="shared" si="2"/>
        <v>40626</v>
      </c>
    </row>
    <row r="45" spans="1:6" x14ac:dyDescent="0.3">
      <c r="F45" s="8">
        <f>SUM(F42:F44)</f>
        <v>94428</v>
      </c>
    </row>
    <row r="47" spans="1:6" x14ac:dyDescent="0.3">
      <c r="C47" s="1" t="s">
        <v>134</v>
      </c>
      <c r="D47" s="8">
        <f>C34-D48</f>
        <v>191233.16999999998</v>
      </c>
      <c r="E47" s="1" t="s">
        <v>31</v>
      </c>
    </row>
    <row r="48" spans="1:6" x14ac:dyDescent="0.3">
      <c r="C48" s="1" t="s">
        <v>135</v>
      </c>
      <c r="D48" s="8">
        <f>+F45</f>
        <v>94428</v>
      </c>
      <c r="E48" s="1" t="s">
        <v>31</v>
      </c>
    </row>
    <row r="49" spans="1:5" x14ac:dyDescent="0.3">
      <c r="D49" s="29">
        <f>SUM(D47:D48)</f>
        <v>285661.17</v>
      </c>
      <c r="E49" s="1" t="s">
        <v>31</v>
      </c>
    </row>
    <row r="52" spans="1:5" x14ac:dyDescent="0.3">
      <c r="A52" s="1" t="s">
        <v>136</v>
      </c>
      <c r="D52" s="4">
        <f>SUM(D37:D41)</f>
        <v>23520</v>
      </c>
    </row>
    <row r="53" spans="1:5" x14ac:dyDescent="0.3">
      <c r="A53" s="1" t="s">
        <v>137</v>
      </c>
      <c r="D53" s="4">
        <f>SUM(D42:D44)</f>
        <v>5160</v>
      </c>
    </row>
  </sheetData>
  <mergeCells count="4">
    <mergeCell ref="A2:C2"/>
    <mergeCell ref="A4:C4"/>
    <mergeCell ref="A17:C17"/>
    <mergeCell ref="A41:A4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SECHIN</vt:lpstr>
      <vt:lpstr>PERFILADO FUNDACION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Rberrospi</cp:lastModifiedBy>
  <dcterms:created xsi:type="dcterms:W3CDTF">2022-04-08T21:50:06Z</dcterms:created>
  <dcterms:modified xsi:type="dcterms:W3CDTF">2022-05-10T02:18:39Z</dcterms:modified>
</cp:coreProperties>
</file>