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uario\capacitacion\Desktop\Reconstrucción con Cambios\Huarmey - Casma\"/>
    </mc:Choice>
  </mc:AlternateContent>
  <bookViews>
    <workbookView xWindow="0" yWindow="0" windowWidth="19200" windowHeight="7050"/>
  </bookViews>
  <sheets>
    <sheet name="HUARMEY" sheetId="1" r:id="rId1"/>
    <sheet name="Gastos Generales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" i="2" l="1"/>
  <c r="H24" i="1" l="1"/>
  <c r="H23" i="1"/>
  <c r="H22" i="1"/>
  <c r="H21" i="1"/>
  <c r="H20" i="1"/>
  <c r="H19" i="1"/>
  <c r="H18" i="1"/>
  <c r="H17" i="1"/>
  <c r="H16" i="1"/>
  <c r="H15" i="1"/>
  <c r="H14" i="1"/>
  <c r="H13" i="1"/>
  <c r="H10" i="1"/>
  <c r="H9" i="1"/>
  <c r="H8" i="1"/>
  <c r="H7" i="1"/>
  <c r="H6" i="1"/>
  <c r="H5" i="1"/>
  <c r="H29" i="1" l="1"/>
  <c r="H31" i="1" s="1"/>
</calcChain>
</file>

<file path=xl/comments1.xml><?xml version="1.0" encoding="utf-8"?>
<comments xmlns="http://schemas.openxmlformats.org/spreadsheetml/2006/main">
  <authors>
    <author>Gea1</author>
  </authors>
  <commentList>
    <comment ref="C13" authorId="0" shapeId="0">
      <text>
        <r>
          <rPr>
            <b/>
            <sz val="9"/>
            <color indexed="81"/>
            <rFont val="Tahoma"/>
            <family val="2"/>
          </rPr>
          <t>Gea1:</t>
        </r>
        <r>
          <rPr>
            <sz val="9"/>
            <color indexed="81"/>
            <rFont val="Tahoma"/>
            <family val="2"/>
          </rPr>
          <t xml:space="preserve">
Este ítem incluye la movilización de todo el personal desde y hacia el lugar de los servicios objeto de la licitación.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Gea1:</t>
        </r>
        <r>
          <rPr>
            <sz val="9"/>
            <color indexed="81"/>
            <rFont val="Tahoma"/>
            <family val="2"/>
          </rPr>
          <t xml:space="preserve">
Estamos considerando que la Dirección del Proyecto (Jefe Social) viaje también mensualmente.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Gea1:</t>
        </r>
        <r>
          <rPr>
            <sz val="9"/>
            <color indexed="81"/>
            <rFont val="Tahoma"/>
            <family val="2"/>
          </rPr>
          <t xml:space="preserve">
Por motivos de seguridad, estamos considerando un servicio especializado que incluye conductores (2) dentro del precio de este ítem 2.04.</t>
        </r>
      </text>
    </comment>
  </commentList>
</comments>
</file>

<file path=xl/sharedStrings.xml><?xml version="1.0" encoding="utf-8"?>
<sst xmlns="http://schemas.openxmlformats.org/spreadsheetml/2006/main" count="62" uniqueCount="43">
  <si>
    <t>Item</t>
  </si>
  <si>
    <t>Descripción</t>
  </si>
  <si>
    <t>Und</t>
  </si>
  <si>
    <t>Cant</t>
  </si>
  <si>
    <t>Duración mes</t>
  </si>
  <si>
    <t xml:space="preserve">PU S/. (Sin IGV) </t>
  </si>
  <si>
    <t>Total S/. (Sin IGV)</t>
  </si>
  <si>
    <t>Personal</t>
  </si>
  <si>
    <t>Huarmey</t>
  </si>
  <si>
    <t>Coordinador RRCC</t>
  </si>
  <si>
    <t>Mes</t>
  </si>
  <si>
    <t>Relacionista Comunitario I - Qda. Aija - San Damián</t>
  </si>
  <si>
    <t>Relacionista Comunitario II - Qda. Malvas - Huamba baja</t>
  </si>
  <si>
    <t>Relacionista Comunitario II - Qda. Huarmey (Huamba)</t>
  </si>
  <si>
    <t>Comunicador - Huarmey</t>
  </si>
  <si>
    <t>Gastos Operativos</t>
  </si>
  <si>
    <t>Movilización y Desmovilización (Huarmey)</t>
  </si>
  <si>
    <t>Viáticos y alojamiento de personal (Huarmey)</t>
  </si>
  <si>
    <t>Alquiler de oficina  - Huarmey</t>
  </si>
  <si>
    <t>Movilidad, combustible, repuestos, no incluye chofer (personal sera chofer)</t>
  </si>
  <si>
    <t>Gastos reuniones y talleres - Huarmey</t>
  </si>
  <si>
    <t>Insumos varios, impresiones, informes (Huarmey)</t>
  </si>
  <si>
    <t>Gastos implementación medidas anti COVID</t>
  </si>
  <si>
    <t>Equipos de computo(Laptop) - Huarmey</t>
  </si>
  <si>
    <t>Proyector multimedia - Huarmey</t>
  </si>
  <si>
    <t>Parlante - Huarmey</t>
  </si>
  <si>
    <t>Micrófonos - Huarmey</t>
  </si>
  <si>
    <t>Ecran - Huarmey</t>
  </si>
  <si>
    <t>COSTO DIRECTO  (HUARMEY)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</si>
  <si>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</si>
  <si>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</si>
  <si>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</si>
  <si>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</si>
  <si>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</si>
  <si>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</si>
  <si>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Jefe de Gestión Social</t>
  </si>
  <si>
    <t>Póliza SCTR Pensión y Salud</t>
  </si>
  <si>
    <t>Seguro Responsabilidad Social</t>
  </si>
  <si>
    <t>Seguro de Vida</t>
  </si>
  <si>
    <t>Garantía financieras (fianza)</t>
  </si>
  <si>
    <t>Interés por Financiamiento</t>
  </si>
  <si>
    <t>Impuesto a la Renta</t>
  </si>
  <si>
    <t>Contingencia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</si>
</sst>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_-[$S/-280A]\ * #,##0_-;\-[$S/-280A]\ * #,##0_-;_-[$S/-280A]\ * &quot;-&quot;??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47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43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43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0" fontId="10" fillId="4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0" xfId="0" applyFont="1"/>
    <xf numFmtId="164" fontId="0" fillId="0" borderId="0" xfId="1" applyNumberFormat="1" applyFont="1"/>
    <xf numFmtId="2" fontId="0" fillId="0" borderId="0" xfId="0" applyNumberFormat="1"/>
    <xf numFmtId="165" fontId="0" fillId="0" borderId="0" xfId="1" applyNumberFormat="1" applyFont="1"/>
    <xf numFmtId="0" fontId="10" fillId="4" borderId="2" xfId="0" applyFont="1" applyFill="1" applyBorder="1" applyAlignment="1">
      <alignment vertical="center" wrapText="1"/>
    </xf>
    <xf numFmtId="165" fontId="10" fillId="4" borderId="4" xfId="0" applyNumberFormat="1" applyFont="1" applyFill="1" applyBorder="1" applyAlignment="1">
      <alignment vertical="center" wrapText="1"/>
    </xf>
    <xf numFmtId="165" fontId="4" fillId="0" borderId="5" xfId="1" applyNumberFormat="1" applyFont="1" applyFill="1" applyBorder="1" applyAlignment="1">
      <alignment horizontal="center" vertical="center"/>
    </xf>
    <xf numFmtId="165" fontId="5" fillId="0" borderId="5" xfId="1" applyNumberFormat="1" applyFont="1" applyBorder="1" applyAlignment="1">
      <alignment vertical="center"/>
    </xf>
    <xf numFmtId="165" fontId="5" fillId="0" borderId="5" xfId="1" applyNumberFormat="1" applyFont="1" applyFill="1" applyBorder="1" applyAlignment="1">
      <alignment vertical="center"/>
    </xf>
    <xf numFmtId="165" fontId="5" fillId="0" borderId="5" xfId="1" applyNumberFormat="1" applyFont="1" applyBorder="1" applyAlignment="1">
      <alignment vertical="center" wrapText="1"/>
    </xf>
    <xf numFmtId="165" fontId="0" fillId="0" borderId="5" xfId="1" applyNumberFormat="1" applyFont="1" applyBorder="1"/>
    <xf numFmtId="165" fontId="3" fillId="2" borderId="5" xfId="1" applyNumberFormat="1" applyFont="1" applyFill="1" applyBorder="1" applyAlignment="1">
      <alignment vertical="center"/>
    </xf>
    <xf numFmtId="165" fontId="14" fillId="4" borderId="5" xfId="0" applyNumberFormat="1" applyFont="1" applyFill="1" applyBorder="1"/>
    <xf numFmtId="165" fontId="14" fillId="0" borderId="5" xfId="1" applyNumberFormat="1" applyFont="1" applyBorder="1"/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43" fontId="3" fillId="3" borderId="3" xfId="1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J34"/>
  <sheetViews>
    <sheetView showGridLines="0" tabSelected="1" topLeftCell="A10" workbookViewId="0">
      <selection activeCell="H30" sqref="H30"/>
    </sheetView>
  </sheetViews>
  <sheetFormatPr baseColWidth="10" defaultRowHeight="14.5"/>
  <cols>
    <col min="1" max="1" width="2.453125" customWidth="1"/>
    <col min="3" max="3" width="23.453125" customWidth="1"/>
    <col min="7" max="7" width="14.36328125" customWidth="1"/>
    <col min="8" max="8" width="14.08984375" customWidth="1"/>
  </cols>
  <sheetData>
    <row r="2" spans="2:10" ht="3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10" ht="15.5">
      <c r="B3" s="34">
        <v>1</v>
      </c>
      <c r="C3" s="36" t="s">
        <v>7</v>
      </c>
      <c r="D3" s="37"/>
      <c r="E3" s="37"/>
      <c r="F3" s="38"/>
      <c r="G3" s="2"/>
      <c r="H3" s="2"/>
    </row>
    <row r="4" spans="2:10" ht="15.5">
      <c r="B4" s="35"/>
      <c r="C4" s="36" t="s">
        <v>8</v>
      </c>
      <c r="D4" s="37"/>
      <c r="E4" s="37"/>
      <c r="F4" s="38"/>
      <c r="G4" s="2"/>
      <c r="H4" s="2"/>
    </row>
    <row r="5" spans="2:10">
      <c r="B5" s="8">
        <v>1</v>
      </c>
      <c r="C5" s="7" t="s">
        <v>35</v>
      </c>
      <c r="D5" s="6" t="s">
        <v>10</v>
      </c>
      <c r="E5" s="3">
        <v>3</v>
      </c>
      <c r="F5" s="5">
        <v>18</v>
      </c>
      <c r="G5" s="23">
        <v>10266.666666666666</v>
      </c>
      <c r="H5" s="23">
        <f>+G5*F5*E5</f>
        <v>554400</v>
      </c>
      <c r="I5" s="19"/>
      <c r="J5" s="19"/>
    </row>
    <row r="6" spans="2:10">
      <c r="B6" s="6">
        <v>1.01</v>
      </c>
      <c r="C6" s="7" t="s">
        <v>9</v>
      </c>
      <c r="D6" s="6" t="s">
        <v>10</v>
      </c>
      <c r="E6" s="3">
        <v>1</v>
      </c>
      <c r="F6" s="5">
        <v>17.73</v>
      </c>
      <c r="G6" s="23">
        <v>10000</v>
      </c>
      <c r="H6" s="23">
        <f t="shared" ref="H6:H10" si="0">+G6*F6*E6</f>
        <v>177300</v>
      </c>
      <c r="I6" s="19"/>
      <c r="J6" s="19"/>
    </row>
    <row r="7" spans="2:10" ht="26">
      <c r="B7" s="3">
        <v>1.07</v>
      </c>
      <c r="C7" s="4" t="s">
        <v>11</v>
      </c>
      <c r="D7" s="3" t="s">
        <v>10</v>
      </c>
      <c r="E7" s="3">
        <v>1</v>
      </c>
      <c r="F7" s="5">
        <v>17.73</v>
      </c>
      <c r="G7" s="23">
        <v>7000</v>
      </c>
      <c r="H7" s="23">
        <f t="shared" si="0"/>
        <v>124110</v>
      </c>
      <c r="I7" s="19"/>
      <c r="J7" s="19"/>
    </row>
    <row r="8" spans="2:10" ht="26">
      <c r="B8" s="3">
        <v>1.08</v>
      </c>
      <c r="C8" s="4" t="s">
        <v>12</v>
      </c>
      <c r="D8" s="3" t="s">
        <v>10</v>
      </c>
      <c r="E8" s="3">
        <v>1</v>
      </c>
      <c r="F8" s="5">
        <v>15.23</v>
      </c>
      <c r="G8" s="23">
        <v>6500</v>
      </c>
      <c r="H8" s="23">
        <f t="shared" si="0"/>
        <v>98995</v>
      </c>
      <c r="I8" s="19"/>
    </row>
    <row r="9" spans="2:10" ht="26">
      <c r="B9" s="3">
        <v>1.0900000000000001</v>
      </c>
      <c r="C9" s="4" t="s">
        <v>13</v>
      </c>
      <c r="D9" s="3" t="s">
        <v>10</v>
      </c>
      <c r="E9" s="3">
        <v>1</v>
      </c>
      <c r="F9" s="5">
        <v>15.73</v>
      </c>
      <c r="G9" s="23">
        <v>6500</v>
      </c>
      <c r="H9" s="23">
        <f t="shared" si="0"/>
        <v>102245</v>
      </c>
      <c r="I9" s="19"/>
    </row>
    <row r="10" spans="2:10">
      <c r="B10" s="3">
        <v>1.1000000000000001</v>
      </c>
      <c r="C10" s="4" t="s">
        <v>14</v>
      </c>
      <c r="D10" s="3" t="s">
        <v>10</v>
      </c>
      <c r="E10" s="3">
        <v>1</v>
      </c>
      <c r="F10" s="5">
        <v>17.73</v>
      </c>
      <c r="G10" s="23">
        <v>6500</v>
      </c>
      <c r="H10" s="23">
        <f t="shared" si="0"/>
        <v>115245</v>
      </c>
      <c r="I10" s="19"/>
      <c r="J10" s="19"/>
    </row>
    <row r="11" spans="2:10" ht="15.5">
      <c r="B11" s="34">
        <v>2</v>
      </c>
      <c r="C11" s="36" t="s">
        <v>15</v>
      </c>
      <c r="D11" s="37"/>
      <c r="E11" s="37"/>
      <c r="F11" s="38"/>
      <c r="G11" s="2"/>
      <c r="H11" s="2"/>
    </row>
    <row r="12" spans="2:10" ht="15.5">
      <c r="B12" s="35"/>
      <c r="C12" s="36" t="s">
        <v>8</v>
      </c>
      <c r="D12" s="37"/>
      <c r="E12" s="37"/>
      <c r="F12" s="38"/>
      <c r="G12" s="2"/>
      <c r="H12" s="2"/>
    </row>
    <row r="13" spans="2:10" ht="26">
      <c r="B13" s="6">
        <v>2.13</v>
      </c>
      <c r="C13" s="7" t="s">
        <v>16</v>
      </c>
      <c r="D13" s="6" t="s">
        <v>2</v>
      </c>
      <c r="E13" s="6">
        <v>1</v>
      </c>
      <c r="F13" s="8">
        <v>104</v>
      </c>
      <c r="G13" s="24">
        <v>200</v>
      </c>
      <c r="H13" s="24">
        <f>+G13*F13*E13</f>
        <v>20800</v>
      </c>
    </row>
    <row r="14" spans="2:10" ht="26">
      <c r="B14" s="6">
        <v>2.14</v>
      </c>
      <c r="C14" s="7" t="s">
        <v>17</v>
      </c>
      <c r="D14" s="3" t="s">
        <v>10</v>
      </c>
      <c r="E14" s="3">
        <v>1</v>
      </c>
      <c r="F14" s="5">
        <v>93.15</v>
      </c>
      <c r="G14" s="25">
        <v>2850</v>
      </c>
      <c r="H14" s="24">
        <f t="shared" ref="H14:H24" si="1">+G14*F14*E14</f>
        <v>265477.5</v>
      </c>
      <c r="J14" s="19"/>
    </row>
    <row r="15" spans="2:10" ht="15.5">
      <c r="B15" s="6">
        <v>2.15</v>
      </c>
      <c r="C15" s="7" t="s">
        <v>18</v>
      </c>
      <c r="D15" s="3" t="s">
        <v>10</v>
      </c>
      <c r="E15" s="3">
        <v>1</v>
      </c>
      <c r="F15" s="5">
        <v>17.73</v>
      </c>
      <c r="G15" s="25">
        <v>3365</v>
      </c>
      <c r="H15" s="24">
        <f t="shared" si="1"/>
        <v>59661.450000000004</v>
      </c>
    </row>
    <row r="16" spans="2:10" ht="39">
      <c r="B16" s="6">
        <v>2.16</v>
      </c>
      <c r="C16" s="7" t="s">
        <v>19</v>
      </c>
      <c r="D16" s="3" t="s">
        <v>10</v>
      </c>
      <c r="E16" s="3">
        <v>1</v>
      </c>
      <c r="F16" s="5">
        <v>34</v>
      </c>
      <c r="G16" s="25">
        <v>13000</v>
      </c>
      <c r="H16" s="24">
        <f t="shared" si="1"/>
        <v>442000</v>
      </c>
    </row>
    <row r="17" spans="2:8" ht="26">
      <c r="B17" s="6">
        <v>2.17</v>
      </c>
      <c r="C17" s="4" t="s">
        <v>20</v>
      </c>
      <c r="D17" s="3" t="s">
        <v>2</v>
      </c>
      <c r="E17" s="3">
        <v>1</v>
      </c>
      <c r="F17" s="5">
        <v>84.15</v>
      </c>
      <c r="G17" s="25">
        <v>250</v>
      </c>
      <c r="H17" s="24">
        <f t="shared" si="1"/>
        <v>21037.5</v>
      </c>
    </row>
    <row r="18" spans="2:8" ht="26">
      <c r="B18" s="6">
        <v>2.1800000000000002</v>
      </c>
      <c r="C18" s="4" t="s">
        <v>21</v>
      </c>
      <c r="D18" s="3" t="s">
        <v>10</v>
      </c>
      <c r="E18" s="3">
        <v>1</v>
      </c>
      <c r="F18" s="5">
        <v>17.73</v>
      </c>
      <c r="G18" s="25">
        <v>1489.0016920473772</v>
      </c>
      <c r="H18" s="24">
        <f t="shared" si="1"/>
        <v>26400</v>
      </c>
    </row>
    <row r="19" spans="2:8" ht="26">
      <c r="B19" s="6">
        <v>2.19</v>
      </c>
      <c r="C19" s="4" t="s">
        <v>22</v>
      </c>
      <c r="D19" s="6" t="s">
        <v>10</v>
      </c>
      <c r="E19" s="9">
        <v>1</v>
      </c>
      <c r="F19" s="5">
        <v>84.15</v>
      </c>
      <c r="G19" s="26">
        <v>150</v>
      </c>
      <c r="H19" s="24">
        <f t="shared" si="1"/>
        <v>12622.5</v>
      </c>
    </row>
    <row r="20" spans="2:8" ht="26">
      <c r="B20" s="8">
        <v>2.2000000000000002</v>
      </c>
      <c r="C20" s="4" t="s">
        <v>23</v>
      </c>
      <c r="D20" s="3" t="s">
        <v>10</v>
      </c>
      <c r="E20" s="3">
        <v>1</v>
      </c>
      <c r="F20" s="5">
        <v>5</v>
      </c>
      <c r="G20" s="25">
        <v>2200</v>
      </c>
      <c r="H20" s="24">
        <f t="shared" si="1"/>
        <v>11000</v>
      </c>
    </row>
    <row r="21" spans="2:8" ht="15.5">
      <c r="B21" s="6">
        <v>2.21</v>
      </c>
      <c r="C21" s="7" t="s">
        <v>24</v>
      </c>
      <c r="D21" s="6" t="s">
        <v>2</v>
      </c>
      <c r="E21" s="6">
        <v>1</v>
      </c>
      <c r="F21" s="5">
        <v>1</v>
      </c>
      <c r="G21" s="24">
        <v>469</v>
      </c>
      <c r="H21" s="24">
        <f t="shared" si="1"/>
        <v>469</v>
      </c>
    </row>
    <row r="22" spans="2:8" ht="15.5">
      <c r="B22" s="6">
        <v>2.2200000000000002</v>
      </c>
      <c r="C22" s="7" t="s">
        <v>25</v>
      </c>
      <c r="D22" s="6" t="s">
        <v>2</v>
      </c>
      <c r="E22" s="6">
        <v>2</v>
      </c>
      <c r="F22" s="5">
        <v>1</v>
      </c>
      <c r="G22" s="24">
        <v>215</v>
      </c>
      <c r="H22" s="24">
        <f t="shared" si="1"/>
        <v>430</v>
      </c>
    </row>
    <row r="23" spans="2:8" ht="15.5">
      <c r="B23" s="6">
        <v>2.23</v>
      </c>
      <c r="C23" s="7" t="s">
        <v>26</v>
      </c>
      <c r="D23" s="6" t="s">
        <v>2</v>
      </c>
      <c r="E23" s="6">
        <v>2</v>
      </c>
      <c r="F23" s="5">
        <v>1</v>
      </c>
      <c r="G23" s="24">
        <v>309</v>
      </c>
      <c r="H23" s="24">
        <f t="shared" si="1"/>
        <v>618</v>
      </c>
    </row>
    <row r="24" spans="2:8" ht="15.5">
      <c r="B24" s="6">
        <v>2.2400000000000002</v>
      </c>
      <c r="C24" s="10" t="s">
        <v>27</v>
      </c>
      <c r="D24" s="6" t="s">
        <v>2</v>
      </c>
      <c r="E24" s="6">
        <v>1</v>
      </c>
      <c r="F24" s="5">
        <v>1</v>
      </c>
      <c r="G24" s="25">
        <v>500</v>
      </c>
      <c r="H24" s="24">
        <f t="shared" si="1"/>
        <v>500</v>
      </c>
    </row>
    <row r="25" spans="2:8">
      <c r="B25" s="11"/>
      <c r="C25" s="11"/>
      <c r="D25" s="11"/>
      <c r="E25" s="11"/>
      <c r="F25" s="11"/>
      <c r="G25" s="11"/>
    </row>
    <row r="26" spans="2:8" ht="16">
      <c r="B26" s="12"/>
      <c r="C26" s="31" t="s">
        <v>28</v>
      </c>
      <c r="D26" s="32"/>
      <c r="E26" s="32"/>
      <c r="F26" s="33"/>
      <c r="G26" s="13"/>
      <c r="H26" s="13"/>
    </row>
    <row r="27" spans="2:8" ht="16">
      <c r="B27" s="12"/>
      <c r="C27" s="39" t="s">
        <v>29</v>
      </c>
      <c r="D27" s="40"/>
      <c r="E27" s="40"/>
      <c r="F27" s="41"/>
      <c r="G27" s="14"/>
      <c r="H27" s="27">
        <v>274150.99929394515</v>
      </c>
    </row>
    <row r="28" spans="2:8" ht="16">
      <c r="B28" s="12"/>
      <c r="C28" s="39" t="s">
        <v>30</v>
      </c>
      <c r="D28" s="40"/>
      <c r="E28" s="40"/>
      <c r="F28" s="41"/>
      <c r="G28" s="14"/>
      <c r="H28" s="27">
        <v>175853.53471750207</v>
      </c>
    </row>
    <row r="29" spans="2:8" ht="16">
      <c r="B29" s="12"/>
      <c r="C29" s="42" t="s">
        <v>31</v>
      </c>
      <c r="D29" s="43"/>
      <c r="E29" s="43"/>
      <c r="F29" s="44"/>
      <c r="G29" s="15"/>
      <c r="H29" s="29">
        <f>+H27+H28+SUM(H13:H24,H5:H10)</f>
        <v>2483315.4840114471</v>
      </c>
    </row>
    <row r="30" spans="2:8" ht="16">
      <c r="B30" s="12"/>
      <c r="C30" s="39" t="s">
        <v>32</v>
      </c>
      <c r="D30" s="40"/>
      <c r="E30" s="40"/>
      <c r="F30" s="41"/>
      <c r="G30" s="16"/>
      <c r="H30" s="30">
        <v>446996.78712206072</v>
      </c>
    </row>
    <row r="31" spans="2:8" ht="16">
      <c r="B31" s="12"/>
      <c r="C31" s="31" t="s">
        <v>33</v>
      </c>
      <c r="D31" s="32"/>
      <c r="E31" s="32"/>
      <c r="F31" s="32"/>
      <c r="G31" s="33"/>
      <c r="H31" s="28">
        <f>+H29+H30</f>
        <v>2930312.2711335076</v>
      </c>
    </row>
    <row r="34" spans="3:3" ht="18.5">
      <c r="C34" s="17" t="s">
        <v>34</v>
      </c>
    </row>
  </sheetData>
  <mergeCells count="12">
    <mergeCell ref="C31:G31"/>
    <mergeCell ref="B3:B4"/>
    <mergeCell ref="C3:F3"/>
    <mergeCell ref="C4:F4"/>
    <mergeCell ref="B11:B12"/>
    <mergeCell ref="C11:F11"/>
    <mergeCell ref="C12:F12"/>
    <mergeCell ref="C26:F26"/>
    <mergeCell ref="C27:F27"/>
    <mergeCell ref="C28:F28"/>
    <mergeCell ref="C29:F29"/>
    <mergeCell ref="C30:F30"/>
  </mergeCells>
  <pageMargins left="0.7" right="0.7" top="0.75" bottom="0.75" header="0.3" footer="0.3"/>
  <pageSetup paperSize="9" orientation="portrait" horizontalDpi="90" verticalDpi="9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showGridLines="0" workbookViewId="0">
      <selection activeCell="C13" sqref="C13"/>
    </sheetView>
  </sheetViews>
  <sheetFormatPr baseColWidth="10" defaultRowHeight="14.5"/>
  <cols>
    <col min="2" max="2" width="32.81640625" customWidth="1"/>
    <col min="3" max="3" width="13.1796875" customWidth="1"/>
  </cols>
  <sheetData>
    <row r="2" spans="2:3" ht="15.5">
      <c r="B2" s="45" t="s">
        <v>29</v>
      </c>
      <c r="C2" s="46"/>
    </row>
    <row r="3" spans="2:3">
      <c r="B3" t="s">
        <v>36</v>
      </c>
      <c r="C3" s="20">
        <v>32400</v>
      </c>
    </row>
    <row r="4" spans="2:3">
      <c r="B4" t="s">
        <v>37</v>
      </c>
      <c r="C4" s="20">
        <v>2999.9999999999995</v>
      </c>
    </row>
    <row r="5" spans="2:3">
      <c r="B5" t="s">
        <v>38</v>
      </c>
      <c r="C5" s="20">
        <v>14040</v>
      </c>
    </row>
    <row r="6" spans="2:3">
      <c r="B6" t="s">
        <v>42</v>
      </c>
      <c r="C6" s="20">
        <v>103285.5475</v>
      </c>
    </row>
    <row r="7" spans="2:3">
      <c r="B7" t="s">
        <v>39</v>
      </c>
      <c r="C7" s="20">
        <v>8059.651200729656</v>
      </c>
    </row>
    <row r="8" spans="2:3">
      <c r="B8" t="s">
        <v>40</v>
      </c>
      <c r="C8" s="20">
        <v>26600</v>
      </c>
    </row>
    <row r="9" spans="2:3">
      <c r="B9" t="s">
        <v>41</v>
      </c>
      <c r="C9" s="20">
        <v>86765.800593215521</v>
      </c>
    </row>
    <row r="10" spans="2:3" ht="15.5">
      <c r="B10" s="21"/>
      <c r="C10" s="22">
        <f>+SUM(C3:C9)</f>
        <v>274150.99929394515</v>
      </c>
    </row>
    <row r="13" spans="2:3">
      <c r="C13" s="18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HUARMEY</vt:lpstr>
      <vt:lpstr>Gastos Generales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Gea1</cp:lastModifiedBy>
  <dcterms:created xsi:type="dcterms:W3CDTF">2022-05-28T00:15:55Z</dcterms:created>
  <dcterms:modified xsi:type="dcterms:W3CDTF">2022-06-01T01:39:04Z</dcterms:modified>
</cp:coreProperties>
</file>