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13_ncr:1_{24102090-56C0-4600-8954-65104AE0807D}" xr6:coauthVersionLast="47" xr6:coauthVersionMax="47" xr10:uidLastSave="{00000000-0000-0000-0000-000000000000}"/>
  <bookViews>
    <workbookView xWindow="-120" yWindow="-120" windowWidth="20730" windowHeight="11160" xr2:uid="{B7A34E5E-DD0D-4581-B0D7-5680195C7A02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9" i="1" l="1"/>
  <c r="H38" i="1"/>
  <c r="H37" i="1"/>
  <c r="H36" i="1"/>
  <c r="H31" i="1" l="1"/>
  <c r="H30" i="1"/>
  <c r="H29" i="1"/>
  <c r="H27" i="1"/>
  <c r="H26" i="1"/>
  <c r="H24" i="1"/>
  <c r="H18" i="1"/>
  <c r="H17" i="1"/>
  <c r="H16" i="1"/>
  <c r="H34" i="1"/>
  <c r="H33" i="1"/>
  <c r="H22" i="1"/>
  <c r="H21" i="1"/>
  <c r="H20" i="1"/>
  <c r="D11" i="1"/>
  <c r="D12" i="1" s="1"/>
  <c r="H35" i="1" l="1"/>
</calcChain>
</file>

<file path=xl/sharedStrings.xml><?xml version="1.0" encoding="utf-8"?>
<sst xmlns="http://schemas.openxmlformats.org/spreadsheetml/2006/main" count="83" uniqueCount="63">
  <si>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</si>
  <si>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</si>
  <si>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</si>
  <si>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</si>
  <si>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</si>
  <si>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</si>
  <si>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</si>
  <si>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</si>
  <si>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</si>
  <si>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</si>
  <si>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</si>
  <si>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</si>
  <si>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</si>
  <si>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</si>
  <si>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</si>
  <si>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</si>
  <si>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</si>
  <si>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</si>
  <si>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</si>
  <si>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</si>
  <si>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</si>
  <si>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</si>
  <si>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SERVICIO DE SEGURIDAD PATRIMONIAL - RÍO CAÑETE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</si>
  <si>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</si>
  <si>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</si>
  <si>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</si>
  <si>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</si>
  <si>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</si>
  <si>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</si>
  <si>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</si>
  <si>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</si>
  <si>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</si>
  <si>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</si>
  <si>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</si>
  <si>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</si>
  <si>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</si>
  <si>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Materiales y consumibles</t>
  </si>
  <si>
    <t>Materiales</t>
  </si>
  <si>
    <t>Consumibles</t>
  </si>
  <si>
    <t>Tiempo (meses)</t>
  </si>
  <si>
    <t>Equipos</t>
  </si>
  <si>
    <t xml:space="preserve">Materiales para señalización y delimitación </t>
  </si>
  <si>
    <t>Desinfección con amonio cuaternario + certificación</t>
  </si>
  <si>
    <t>Global x 18 meses</t>
  </si>
  <si>
    <t>Forma de pago</t>
  </si>
  <si>
    <t>Valorización</t>
  </si>
  <si>
    <t>Mensual</t>
  </si>
  <si>
    <t>Consideraciones</t>
  </si>
  <si>
    <t>Exclusiones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</si>
  <si>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</si>
  <si>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</si>
  <si>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</si>
  <si>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</si>
  <si>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</si>
  <si>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OBIETTIVO LAVORO PERU SAC</t>
  </si>
  <si>
    <t>IRINA KARBONOVA</t>
  </si>
  <si>
    <t>gianfrancobibolini@obiettivolavoro.pe</t>
  </si>
  <si>
    <t>914 988 145</t>
  </si>
  <si>
    <r>
      <t xml:space="preserve">Utilidad </t>
    </r>
    <r>
      <rPr>
        <b/>
        <sz val="12"/>
        <color rgb="FFFF0000"/>
        <rFont val="Calibri"/>
        <family val="2"/>
        <scheme val="minor"/>
      </rPr>
      <t>(9%)</t>
    </r>
  </si>
  <si>
    <r>
      <t xml:space="preserve">Gastos Administrativos, Seguros y Polizas </t>
    </r>
    <r>
      <rPr>
        <b/>
        <sz val="12"/>
        <color rgb="FFFF0000"/>
        <rFont val="Calibri"/>
        <family val="2"/>
        <scheme val="minor"/>
      </rPr>
      <t>(2%)</t>
    </r>
  </si>
  <si>
    <t>60 dias</t>
  </si>
  <si>
    <t>La propuesta no incluye IGV</t>
  </si>
  <si>
    <t>Gasto de Materiales, Consumibles y Equipos puede variar acorde a gasto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</si>
</sst>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0" borderId="3" xfId="0" applyNumberFormat="1" applyFill="1" applyBorder="1" applyAlignment="1">
      <alignment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1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50"/>
  <sheetViews>
    <sheetView tabSelected="1" view="pageBreakPreview" topLeftCell="B43" zoomScale="90" zoomScaleNormal="90" zoomScaleSheetLayoutView="90" workbookViewId="0">
      <selection activeCell="C43" sqref="C43:H43"/>
    </sheetView>
  </sheetViews>
  <sheetFormatPr baseColWidth="10" defaultRowHeight="15" x14ac:dyDescent="0.25"/>
  <cols>
    <col min="2" max="2" width="18.7109375" customWidth="1"/>
    <col min="3" max="3" width="65.85546875" customWidth="1"/>
    <col min="4" max="4" width="17.7109375" customWidth="1"/>
    <col min="5" max="5" width="16.7109375" customWidth="1"/>
    <col min="6" max="6" width="18.28515625" customWidth="1"/>
    <col min="7" max="7" width="21.7109375" customWidth="1"/>
    <col min="8" max="8" width="23.7109375" customWidth="1"/>
    <col min="9" max="9" width="25.7109375" customWidth="1"/>
  </cols>
  <sheetData>
    <row r="3" spans="2:8" x14ac:dyDescent="0.25">
      <c r="B3" s="35"/>
      <c r="C3" s="36" t="s">
        <v>23</v>
      </c>
      <c r="D3" s="36"/>
      <c r="E3" s="36"/>
      <c r="F3" s="36"/>
      <c r="G3" s="36"/>
      <c r="H3" s="36"/>
    </row>
    <row r="4" spans="2:8" x14ac:dyDescent="0.25">
      <c r="B4" s="35"/>
      <c r="C4" s="36"/>
      <c r="D4" s="36"/>
      <c r="E4" s="36"/>
      <c r="F4" s="36"/>
      <c r="G4" s="36"/>
      <c r="H4" s="36"/>
    </row>
    <row r="5" spans="2:8" ht="15.75" x14ac:dyDescent="0.25">
      <c r="B5" s="35"/>
      <c r="C5" s="18" t="s">
        <v>24</v>
      </c>
      <c r="D5" s="37" t="s">
        <v>32</v>
      </c>
      <c r="E5" s="37"/>
      <c r="F5" s="37"/>
      <c r="G5" s="37"/>
      <c r="H5" s="37"/>
    </row>
    <row r="6" spans="2:8" ht="15.75" x14ac:dyDescent="0.25">
      <c r="B6" s="35"/>
      <c r="C6" s="18" t="s">
        <v>25</v>
      </c>
      <c r="D6" s="35" t="s">
        <v>54</v>
      </c>
      <c r="E6" s="35"/>
      <c r="F6" s="35"/>
      <c r="G6" s="35"/>
      <c r="H6" s="35"/>
    </row>
    <row r="7" spans="2:8" ht="15.75" x14ac:dyDescent="0.25">
      <c r="B7" s="35"/>
      <c r="C7" s="18" t="s">
        <v>26</v>
      </c>
      <c r="D7" s="35">
        <v>20454553277</v>
      </c>
      <c r="E7" s="35"/>
      <c r="F7" s="35"/>
      <c r="G7" s="35"/>
      <c r="H7" s="35"/>
    </row>
    <row r="8" spans="2:8" ht="15.75" x14ac:dyDescent="0.25">
      <c r="B8" s="35"/>
      <c r="C8" s="18" t="s">
        <v>27</v>
      </c>
      <c r="D8" s="35" t="s">
        <v>55</v>
      </c>
      <c r="E8" s="35"/>
      <c r="F8" s="35"/>
      <c r="G8" s="35"/>
      <c r="H8" s="35"/>
    </row>
    <row r="9" spans="2:8" ht="15.75" x14ac:dyDescent="0.25">
      <c r="B9" s="35"/>
      <c r="C9" s="18" t="s">
        <v>28</v>
      </c>
      <c r="D9" s="35" t="s">
        <v>56</v>
      </c>
      <c r="E9" s="35"/>
      <c r="F9" s="35"/>
      <c r="G9" s="35"/>
      <c r="H9" s="35"/>
    </row>
    <row r="10" spans="2:8" ht="15.75" x14ac:dyDescent="0.25">
      <c r="B10" s="35"/>
      <c r="C10" s="18" t="s">
        <v>29</v>
      </c>
      <c r="D10" s="35" t="s">
        <v>57</v>
      </c>
      <c r="E10" s="35"/>
      <c r="F10" s="35"/>
      <c r="G10" s="35"/>
      <c r="H10" s="35"/>
    </row>
    <row r="11" spans="2:8" ht="15.75" x14ac:dyDescent="0.25">
      <c r="B11" s="35"/>
      <c r="C11" s="18" t="s">
        <v>30</v>
      </c>
      <c r="D11" s="56">
        <f ca="1">+TODAY()</f>
        <v>44715</v>
      </c>
      <c r="E11" s="35"/>
      <c r="F11" s="35"/>
      <c r="G11" s="35"/>
      <c r="H11" s="35"/>
    </row>
    <row r="12" spans="2:8" ht="15.75" x14ac:dyDescent="0.25">
      <c r="B12" s="35"/>
      <c r="C12" s="18" t="s">
        <v>31</v>
      </c>
      <c r="D12" s="56">
        <f ca="1">+D11+15</f>
        <v>44730</v>
      </c>
      <c r="E12" s="35"/>
      <c r="F12" s="35"/>
      <c r="G12" s="35"/>
      <c r="H12" s="35"/>
    </row>
    <row r="13" spans="2:8" ht="26.45" customHeight="1" x14ac:dyDescent="0.25">
      <c r="B13" s="38" t="s">
        <v>22</v>
      </c>
      <c r="C13" s="39"/>
      <c r="D13" s="39"/>
      <c r="E13" s="39"/>
      <c r="F13" s="39"/>
      <c r="G13" s="39"/>
      <c r="H13" s="40"/>
    </row>
    <row r="14" spans="2:8" ht="34.15" customHeight="1" x14ac:dyDescent="0.25">
      <c r="B14" s="41" t="s">
        <v>0</v>
      </c>
      <c r="C14" s="42"/>
      <c r="D14" s="1" t="s">
        <v>1</v>
      </c>
      <c r="E14" s="15" t="s">
        <v>16</v>
      </c>
      <c r="F14" s="15" t="s">
        <v>39</v>
      </c>
      <c r="G14" s="15" t="s">
        <v>20</v>
      </c>
      <c r="H14" s="19" t="s">
        <v>21</v>
      </c>
    </row>
    <row r="15" spans="2:8" ht="34.9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34.9" customHeight="1" x14ac:dyDescent="0.25">
      <c r="B16" s="6">
        <v>1.01</v>
      </c>
      <c r="C16" s="7" t="s">
        <v>33</v>
      </c>
      <c r="D16" s="8">
        <v>4</v>
      </c>
      <c r="E16" s="8" t="s">
        <v>17</v>
      </c>
      <c r="F16" s="29">
        <v>18</v>
      </c>
      <c r="G16" s="21">
        <v>2308.41</v>
      </c>
      <c r="H16" s="22">
        <f>+F16*G16*D16</f>
        <v>166205.51999999999</v>
      </c>
    </row>
    <row r="17" spans="2:9" ht="34.9" customHeight="1" x14ac:dyDescent="0.25">
      <c r="B17" s="6">
        <v>1.02</v>
      </c>
      <c r="C17" s="7" t="s">
        <v>34</v>
      </c>
      <c r="D17" s="8">
        <v>1</v>
      </c>
      <c r="E17" s="8" t="s">
        <v>17</v>
      </c>
      <c r="F17" s="29">
        <v>18</v>
      </c>
      <c r="G17" s="21">
        <v>3447.15</v>
      </c>
      <c r="H17" s="22">
        <f t="shared" ref="H17:H18" si="0">+F17*G17*D17</f>
        <v>62048.700000000004</v>
      </c>
    </row>
    <row r="18" spans="2:9" ht="34.9" customHeight="1" x14ac:dyDescent="0.25">
      <c r="B18" s="6">
        <v>1.03</v>
      </c>
      <c r="C18" s="7" t="s">
        <v>35</v>
      </c>
      <c r="D18" s="8">
        <v>1</v>
      </c>
      <c r="E18" s="8" t="s">
        <v>17</v>
      </c>
      <c r="F18" s="29">
        <v>18</v>
      </c>
      <c r="G18" s="21">
        <v>2710.78</v>
      </c>
      <c r="H18" s="22">
        <f t="shared" si="0"/>
        <v>48794.04</v>
      </c>
    </row>
    <row r="19" spans="2:9" ht="34.9" customHeight="1" x14ac:dyDescent="0.25">
      <c r="B19" s="2">
        <v>2</v>
      </c>
      <c r="C19" s="3" t="s">
        <v>36</v>
      </c>
      <c r="D19" s="4"/>
      <c r="E19" s="4"/>
      <c r="F19" s="10"/>
      <c r="G19" s="10"/>
      <c r="H19" s="5"/>
    </row>
    <row r="20" spans="2:9" ht="34.9" customHeight="1" x14ac:dyDescent="0.25">
      <c r="B20" s="6">
        <v>2.0099999999999998</v>
      </c>
      <c r="C20" s="7" t="s">
        <v>37</v>
      </c>
      <c r="D20" s="8">
        <v>1</v>
      </c>
      <c r="E20" s="8" t="s">
        <v>18</v>
      </c>
      <c r="F20" s="29" t="s">
        <v>19</v>
      </c>
      <c r="G20" s="23">
        <v>78624</v>
      </c>
      <c r="H20" s="24">
        <f>+G20</f>
        <v>78624</v>
      </c>
      <c r="I20" s="20" t="s">
        <v>43</v>
      </c>
    </row>
    <row r="21" spans="2:9" ht="34.9" customHeight="1" x14ac:dyDescent="0.25">
      <c r="B21" s="6">
        <v>2.02</v>
      </c>
      <c r="C21" s="7" t="s">
        <v>38</v>
      </c>
      <c r="D21" s="8">
        <v>1</v>
      </c>
      <c r="E21" s="8" t="s">
        <v>18</v>
      </c>
      <c r="F21" s="29" t="s">
        <v>19</v>
      </c>
      <c r="G21" s="23">
        <v>128150.1</v>
      </c>
      <c r="H21" s="24">
        <f t="shared" ref="H21:H22" si="1">+G21</f>
        <v>128150.1</v>
      </c>
      <c r="I21" s="20" t="s">
        <v>43</v>
      </c>
    </row>
    <row r="22" spans="2:9" ht="34.9" customHeight="1" x14ac:dyDescent="0.25">
      <c r="B22" s="6">
        <v>2.0299999999999998</v>
      </c>
      <c r="C22" s="7" t="s">
        <v>40</v>
      </c>
      <c r="D22" s="8">
        <v>1</v>
      </c>
      <c r="E22" s="8" t="s">
        <v>18</v>
      </c>
      <c r="F22" s="29" t="s">
        <v>19</v>
      </c>
      <c r="G22" s="23">
        <v>15000</v>
      </c>
      <c r="H22" s="24">
        <f t="shared" si="1"/>
        <v>15000</v>
      </c>
      <c r="I22" s="20" t="s">
        <v>43</v>
      </c>
    </row>
    <row r="23" spans="2:9" ht="34.9" customHeight="1" x14ac:dyDescent="0.25">
      <c r="B23" s="2">
        <v>3</v>
      </c>
      <c r="C23" s="3" t="s">
        <v>9</v>
      </c>
      <c r="D23" s="4"/>
      <c r="E23" s="4"/>
      <c r="F23" s="10"/>
      <c r="G23" s="10"/>
      <c r="H23" s="5"/>
    </row>
    <row r="24" spans="2:9" ht="34.9" customHeight="1" x14ac:dyDescent="0.25">
      <c r="B24" s="6">
        <v>3.01</v>
      </c>
      <c r="C24" s="7" t="s">
        <v>15</v>
      </c>
      <c r="D24" s="8">
        <v>1</v>
      </c>
      <c r="E24" s="8" t="s">
        <v>17</v>
      </c>
      <c r="F24" s="29">
        <v>18</v>
      </c>
      <c r="G24" s="21">
        <v>13000</v>
      </c>
      <c r="H24" s="22">
        <f>+F24*G24*D24</f>
        <v>234000</v>
      </c>
    </row>
    <row r="25" spans="2:9" ht="34.9" customHeight="1" x14ac:dyDescent="0.25">
      <c r="B25" s="2">
        <v>4</v>
      </c>
      <c r="C25" s="3" t="s">
        <v>3</v>
      </c>
      <c r="D25" s="4"/>
      <c r="E25" s="4"/>
      <c r="F25" s="10"/>
      <c r="G25" s="10"/>
      <c r="H25" s="5"/>
    </row>
    <row r="26" spans="2:9" ht="34.9" customHeight="1" x14ac:dyDescent="0.25">
      <c r="B26" s="6">
        <v>4.01</v>
      </c>
      <c r="C26" s="11" t="s">
        <v>10</v>
      </c>
      <c r="D26" s="8">
        <v>1</v>
      </c>
      <c r="E26" s="8" t="s">
        <v>17</v>
      </c>
      <c r="F26" s="29">
        <v>18</v>
      </c>
      <c r="G26" s="21">
        <v>2700</v>
      </c>
      <c r="H26" s="22">
        <f>+F26*G26*D26</f>
        <v>48600</v>
      </c>
    </row>
    <row r="27" spans="2:9" ht="34.9" customHeight="1" x14ac:dyDescent="0.25">
      <c r="B27" s="6">
        <v>4.0199999999999996</v>
      </c>
      <c r="C27" s="11" t="s">
        <v>11</v>
      </c>
      <c r="D27" s="8">
        <v>1</v>
      </c>
      <c r="E27" s="8" t="s">
        <v>17</v>
      </c>
      <c r="F27" s="29">
        <v>18</v>
      </c>
      <c r="G27" s="21">
        <v>2000</v>
      </c>
      <c r="H27" s="22">
        <f>+F27*G27*D27</f>
        <v>36000</v>
      </c>
    </row>
    <row r="28" spans="2:9" ht="34.9" customHeight="1" x14ac:dyDescent="0.25">
      <c r="B28" s="2">
        <v>5</v>
      </c>
      <c r="C28" s="3" t="s">
        <v>4</v>
      </c>
      <c r="D28" s="4"/>
      <c r="E28" s="4"/>
      <c r="F28" s="10"/>
      <c r="G28" s="10"/>
      <c r="H28" s="5"/>
    </row>
    <row r="29" spans="2:9" ht="34.9" customHeight="1" x14ac:dyDescent="0.25">
      <c r="B29" s="6">
        <v>5.01</v>
      </c>
      <c r="C29" s="12" t="s">
        <v>12</v>
      </c>
      <c r="D29" s="8">
        <v>1</v>
      </c>
      <c r="E29" s="8" t="s">
        <v>17</v>
      </c>
      <c r="F29" s="29">
        <v>18</v>
      </c>
      <c r="G29" s="21">
        <v>1080</v>
      </c>
      <c r="H29" s="22">
        <f>+F29*G29*D29</f>
        <v>19440</v>
      </c>
    </row>
    <row r="30" spans="2:9" ht="34.9" customHeight="1" x14ac:dyDescent="0.25">
      <c r="B30" s="6">
        <v>5.0199999999999996</v>
      </c>
      <c r="C30" s="12" t="s">
        <v>13</v>
      </c>
      <c r="D30" s="8">
        <v>1</v>
      </c>
      <c r="E30" s="8" t="s">
        <v>17</v>
      </c>
      <c r="F30" s="29">
        <v>18</v>
      </c>
      <c r="G30" s="21">
        <v>420</v>
      </c>
      <c r="H30" s="22">
        <f>+F30*G30*D30</f>
        <v>7560</v>
      </c>
    </row>
    <row r="31" spans="2:9" ht="34.9" customHeight="1" x14ac:dyDescent="0.25">
      <c r="B31" s="6">
        <v>5.03</v>
      </c>
      <c r="C31" s="12" t="s">
        <v>42</v>
      </c>
      <c r="D31" s="8">
        <v>1</v>
      </c>
      <c r="E31" s="8" t="s">
        <v>17</v>
      </c>
      <c r="F31" s="29">
        <v>18</v>
      </c>
      <c r="G31" s="21">
        <v>350</v>
      </c>
      <c r="H31" s="22">
        <f>+F31*G31*D31</f>
        <v>6300</v>
      </c>
    </row>
    <row r="32" spans="2:9" ht="34.9" customHeight="1" x14ac:dyDescent="0.25">
      <c r="B32" s="2">
        <v>6</v>
      </c>
      <c r="C32" s="3" t="s">
        <v>5</v>
      </c>
      <c r="D32" s="4"/>
      <c r="E32" s="4"/>
      <c r="F32" s="10"/>
      <c r="G32" s="10"/>
      <c r="H32" s="5"/>
    </row>
    <row r="33" spans="2:9" ht="34.9" customHeight="1" x14ac:dyDescent="0.25">
      <c r="B33" s="6">
        <v>6.01</v>
      </c>
      <c r="C33" s="11" t="s">
        <v>41</v>
      </c>
      <c r="D33" s="8">
        <v>1</v>
      </c>
      <c r="E33" s="8" t="s">
        <v>18</v>
      </c>
      <c r="F33" s="30" t="s">
        <v>19</v>
      </c>
      <c r="G33" s="23">
        <v>2500</v>
      </c>
      <c r="H33" s="24">
        <f t="shared" ref="H33:H34" si="2">+G33</f>
        <v>2500</v>
      </c>
      <c r="I33" s="20" t="s">
        <v>43</v>
      </c>
    </row>
    <row r="34" spans="2:9" ht="34.9" customHeight="1" thickBot="1" x14ac:dyDescent="0.3">
      <c r="B34" s="6">
        <v>6.02</v>
      </c>
      <c r="C34" s="12" t="s">
        <v>14</v>
      </c>
      <c r="D34" s="8">
        <v>1</v>
      </c>
      <c r="E34" s="8" t="s">
        <v>18</v>
      </c>
      <c r="F34" s="30" t="s">
        <v>19</v>
      </c>
      <c r="G34" s="23">
        <v>6480</v>
      </c>
      <c r="H34" s="24">
        <f t="shared" si="2"/>
        <v>6480</v>
      </c>
      <c r="I34" s="20" t="s">
        <v>43</v>
      </c>
    </row>
    <row r="35" spans="2:9" ht="25.9" customHeight="1" x14ac:dyDescent="0.25">
      <c r="B35" s="51" t="s">
        <v>6</v>
      </c>
      <c r="C35" s="52"/>
      <c r="D35" s="52"/>
      <c r="E35" s="52"/>
      <c r="F35" s="52"/>
      <c r="G35" s="52"/>
      <c r="H35" s="13">
        <f>SUM(H16:H34)</f>
        <v>859702.36</v>
      </c>
    </row>
    <row r="36" spans="2:9" ht="25.9" customHeight="1" x14ac:dyDescent="0.25">
      <c r="B36" s="47" t="s">
        <v>58</v>
      </c>
      <c r="C36" s="48"/>
      <c r="D36" s="48"/>
      <c r="E36" s="48"/>
      <c r="F36" s="48"/>
      <c r="G36" s="48"/>
      <c r="H36" s="9">
        <f>+H35*9%/(1-9%)</f>
        <v>85025.508131868119</v>
      </c>
    </row>
    <row r="37" spans="2:9" ht="25.9" customHeight="1" x14ac:dyDescent="0.25">
      <c r="B37" s="49" t="s">
        <v>59</v>
      </c>
      <c r="C37" s="50"/>
      <c r="D37" s="50"/>
      <c r="E37" s="50"/>
      <c r="F37" s="50"/>
      <c r="G37" s="50"/>
      <c r="H37" s="14">
        <f>+(H36+H35)*2%</f>
        <v>18894.557362637363</v>
      </c>
    </row>
    <row r="38" spans="2:9" ht="25.9" customHeight="1" x14ac:dyDescent="0.25">
      <c r="B38" s="43" t="s">
        <v>7</v>
      </c>
      <c r="C38" s="44"/>
      <c r="D38" s="44"/>
      <c r="E38" s="44"/>
      <c r="F38" s="44"/>
      <c r="G38" s="44"/>
      <c r="H38" s="17">
        <f>SUM(H36:H37)</f>
        <v>103920.06549450548</v>
      </c>
    </row>
    <row r="39" spans="2:9" ht="25.9" customHeight="1" thickBot="1" x14ac:dyDescent="0.3">
      <c r="B39" s="45" t="s">
        <v>8</v>
      </c>
      <c r="C39" s="46"/>
      <c r="D39" s="46"/>
      <c r="E39" s="46"/>
      <c r="F39" s="46"/>
      <c r="G39" s="46"/>
      <c r="H39" s="16">
        <f>+H38+H35</f>
        <v>963622.42549450544</v>
      </c>
    </row>
    <row r="42" spans="2:9" ht="25.9" customHeight="1" x14ac:dyDescent="0.25">
      <c r="B42" s="25"/>
      <c r="C42" s="31" t="s">
        <v>49</v>
      </c>
      <c r="D42" s="31"/>
      <c r="E42" s="31"/>
      <c r="F42" s="31"/>
      <c r="G42" s="31"/>
      <c r="H42" s="31"/>
    </row>
    <row r="43" spans="2:9" ht="25.9" customHeight="1" x14ac:dyDescent="0.25">
      <c r="B43" s="26"/>
      <c r="C43" s="31" t="s">
        <v>50</v>
      </c>
      <c r="D43" s="31"/>
      <c r="E43" s="31"/>
      <c r="F43" s="31"/>
      <c r="G43" s="31"/>
      <c r="H43" s="31"/>
    </row>
    <row r="44" spans="2:9" ht="25.9" customHeight="1" x14ac:dyDescent="0.25">
      <c r="B44" s="27"/>
      <c r="C44" s="31" t="s">
        <v>51</v>
      </c>
      <c r="D44" s="31"/>
      <c r="E44" s="31"/>
      <c r="F44" s="31"/>
      <c r="G44" s="31"/>
      <c r="H44" s="31"/>
    </row>
    <row r="45" spans="2:9" ht="25.9" customHeight="1" x14ac:dyDescent="0.25">
      <c r="B45" s="28" t="s">
        <v>52</v>
      </c>
      <c r="C45" s="32" t="s">
        <v>53</v>
      </c>
      <c r="D45" s="33"/>
      <c r="E45" s="33"/>
      <c r="F45" s="33"/>
      <c r="G45" s="33"/>
      <c r="H45" s="34"/>
    </row>
    <row r="46" spans="2:9" ht="33" customHeight="1" x14ac:dyDescent="0.25"/>
    <row r="47" spans="2:9" ht="29.45" customHeight="1" x14ac:dyDescent="0.25">
      <c r="B47" s="53" t="s">
        <v>45</v>
      </c>
      <c r="C47" s="53"/>
      <c r="D47" s="54" t="s">
        <v>46</v>
      </c>
      <c r="E47" s="54"/>
      <c r="F47" s="54"/>
      <c r="G47" s="54"/>
      <c r="H47" s="54"/>
    </row>
    <row r="48" spans="2:9" ht="29.45" customHeight="1" x14ac:dyDescent="0.25">
      <c r="B48" s="53" t="s">
        <v>44</v>
      </c>
      <c r="C48" s="53"/>
      <c r="D48" s="55" t="s">
        <v>60</v>
      </c>
      <c r="E48" s="55"/>
      <c r="F48" s="55"/>
      <c r="G48" s="55"/>
      <c r="H48" s="55"/>
    </row>
    <row r="49" spans="2:8" ht="29.45" customHeight="1" x14ac:dyDescent="0.25">
      <c r="B49" s="53" t="s">
        <v>47</v>
      </c>
      <c r="C49" s="53"/>
      <c r="D49" s="55" t="s">
        <v>62</v>
      </c>
      <c r="E49" s="55"/>
      <c r="F49" s="55"/>
      <c r="G49" s="55"/>
      <c r="H49" s="55"/>
    </row>
    <row r="50" spans="2:8" ht="29.45" customHeight="1" x14ac:dyDescent="0.25">
      <c r="B50" s="53" t="s">
        <v>48</v>
      </c>
      <c r="C50" s="53"/>
      <c r="D50" s="55" t="s">
        <v>61</v>
      </c>
      <c r="E50" s="55"/>
      <c r="F50" s="55"/>
      <c r="G50" s="55"/>
      <c r="H50" s="55"/>
    </row>
  </sheetData>
  <mergeCells count="29">
    <mergeCell ref="B47:C47"/>
    <mergeCell ref="D47:H47"/>
    <mergeCell ref="D48:H48"/>
    <mergeCell ref="D49:H49"/>
    <mergeCell ref="D50:H50"/>
    <mergeCell ref="B48:C48"/>
    <mergeCell ref="B49:C49"/>
    <mergeCell ref="B50:C50"/>
    <mergeCell ref="B38:G38"/>
    <mergeCell ref="B39:G39"/>
    <mergeCell ref="B36:G36"/>
    <mergeCell ref="B37:G37"/>
    <mergeCell ref="B35:G35"/>
    <mergeCell ref="C42:H42"/>
    <mergeCell ref="C43:H43"/>
    <mergeCell ref="C44:H44"/>
    <mergeCell ref="C45:H45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Leonardo Bejarano</cp:lastModifiedBy>
  <cp:lastPrinted>2022-01-15T16:05:01Z</cp:lastPrinted>
  <dcterms:created xsi:type="dcterms:W3CDTF">2022-01-07T17:20:54Z</dcterms:created>
  <dcterms:modified xsi:type="dcterms:W3CDTF">2022-06-03T15:12:06Z</dcterms:modified>
</cp:coreProperties>
</file>