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7def6b1ec544c1c/Escritorio/Cañete Huaura/C G SIL Rio Huaura/Carpeta C - Propuesta Económica/"/>
    </mc:Choice>
  </mc:AlternateContent>
  <xr:revisionPtr revIDLastSave="36" documentId="8_{191CEDD5-6258-48D1-800A-04AB1AB97649}" xr6:coauthVersionLast="47" xr6:coauthVersionMax="47" xr10:uidLastSave="{A2B3A104-30FB-4567-9A0F-A247A34B8C6F}"/>
  <bookViews>
    <workbookView xWindow="28680" yWindow="-120" windowWidth="29040" windowHeight="15720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HU'!$B$3:$L$45</definedName>
    <definedName name="_xlnm.Print_Area" localSheetId="0">Resumen!$B$2:$G$32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l="1"/>
  <c r="L39" i="2" s="1"/>
  <c r="L40" i="2" s="1"/>
</calcChain>
</file>

<file path=xl/sharedStrings.xml><?xml version="1.0" encoding="utf-8"?>
<sst xmlns="http://schemas.openxmlformats.org/spreadsheetml/2006/main" count="135" uniqueCount="75">
  <si>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</si>
  <si>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</si>
  <si>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</si>
  <si>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</si>
  <si>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</si>
  <si>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</si>
  <si>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</si>
  <si>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</si>
  <si>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</si>
  <si>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</si>
  <si>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</si>
  <si>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</si>
  <si>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</si>
  <si>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</si>
  <si>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</si>
  <si>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</si>
  <si>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</si>
  <si>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</si>
  <si>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</si>
  <si>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</si>
  <si>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</si>
  <si>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</si>
  <si>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</si>
  <si>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</si>
  <si>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</si>
  <si>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</si>
  <si>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</si>
  <si>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</si>
  <si>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</si>
  <si>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</si>
  <si>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</si>
  <si>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</si>
  <si>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</si>
  <si>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</si>
  <si>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</si>
  <si>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</si>
  <si>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</si>
  <si>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</si>
  <si>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</si>
  <si>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</si>
  <si>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</si>
  <si>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</si>
  <si>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</si>
  <si>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</si>
  <si>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</si>
  <si>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</si>
  <si>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</si>
  <si>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</si>
  <si>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</si>
  <si>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</si>
  <si>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</si>
  <si>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</si>
  <si>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</si>
  <si>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</si>
  <si>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</si>
  <si>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</si>
  <si>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</si>
  <si>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</si>
  <si>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</si>
  <si>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</si>
  <si>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</si>
  <si>
    <t>CONTRATISTAS GENERALES SAN ISIDRO LABRADOR S.R.L</t>
  </si>
  <si>
    <t>Carmen Romero Villanueva</t>
  </si>
  <si>
    <t>sanisidrolabra_05@hotmail.com</t>
  </si>
  <si>
    <t>989 751 236</t>
  </si>
  <si>
    <t>120 dias</t>
  </si>
  <si>
    <t>TOYOTA</t>
  </si>
  <si>
    <t>HILUX</t>
  </si>
  <si>
    <t>FORTUNER</t>
  </si>
  <si>
    <t>RENAULT</t>
  </si>
  <si>
    <t>MASTER</t>
  </si>
  <si>
    <t>MERCEDEZ BENZ</t>
  </si>
  <si>
    <t>SPRINTER 416 CDI/C4325</t>
  </si>
  <si>
    <t>SPRINTER 516 CDI/C4325</t>
  </si>
  <si>
    <t>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</si>
</sst>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164" fontId="16" fillId="4" borderId="1" xfId="0" applyNumberFormat="1" applyFont="1" applyFill="1" applyBorder="1" applyAlignment="1">
      <alignment vertical="center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3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microsoft.com/office/2017/10/relationships/person" Target="persons/perso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T.Mat Zona 2 (2)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MEMÓRIA_E_PRANCHA"/>
      <sheetName val="TABELA"/>
      <sheetName val="PROJ_MGMT"/>
      <sheetName val="Salary Schedules"/>
      <sheetName val="PHD riego "/>
      <sheetName val="Temperaturas"/>
      <sheetName val="PH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nisidrolabra_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 fitToPage="1"/>
  </sheetPr>
  <dimension ref="A1:Q31"/>
  <sheetViews>
    <sheetView showGridLines="0" zoomScale="115" zoomScaleNormal="115" zoomScaleSheetLayoutView="115" workbookViewId="0">
      <selection activeCell="E36" sqref="E36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5"/>
      <c r="E1" s="25"/>
      <c r="G1" s="25"/>
    </row>
    <row r="2" spans="1:17" s="26" customFormat="1" ht="13.2" customHeight="1" x14ac:dyDescent="0.3">
      <c r="B2" s="50"/>
      <c r="C2" s="51" t="s">
        <v>41</v>
      </c>
      <c r="D2" s="52"/>
      <c r="E2" s="53"/>
      <c r="F2" s="57" t="s">
        <v>42</v>
      </c>
      <c r="G2" s="58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26" customFormat="1" ht="13.2" customHeight="1" x14ac:dyDescent="0.3">
      <c r="B3" s="50"/>
      <c r="C3" s="54"/>
      <c r="D3" s="55"/>
      <c r="E3" s="56"/>
      <c r="F3" s="59" t="s">
        <v>43</v>
      </c>
      <c r="G3" s="60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26" customFormat="1" ht="13.2" customHeight="1" x14ac:dyDescent="0.3">
      <c r="B4" s="50"/>
      <c r="C4" s="61" t="s">
        <v>44</v>
      </c>
      <c r="D4" s="62"/>
      <c r="E4" s="63"/>
      <c r="F4" s="57" t="s">
        <v>45</v>
      </c>
      <c r="G4" s="58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6" customFormat="1" ht="16.5" customHeight="1" x14ac:dyDescent="0.3">
      <c r="B5" s="50"/>
      <c r="C5" s="64"/>
      <c r="D5" s="65"/>
      <c r="E5" s="66"/>
      <c r="F5" s="67" t="s">
        <v>46</v>
      </c>
      <c r="G5" s="68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6" customFormat="1" ht="16.5" customHeight="1" x14ac:dyDescent="0.3">
      <c r="B6" s="28"/>
      <c r="C6" s="29"/>
      <c r="D6" s="29"/>
      <c r="E6" s="29"/>
      <c r="F6" s="29"/>
      <c r="G6" s="29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6" customFormat="1" x14ac:dyDescent="0.3">
      <c r="D7" s="30"/>
    </row>
    <row r="8" spans="1:17" s="26" customFormat="1" ht="13.2" x14ac:dyDescent="0.3">
      <c r="B8" s="44"/>
      <c r="C8" s="44"/>
      <c r="D8" s="44"/>
      <c r="E8" s="44"/>
      <c r="F8" s="44"/>
      <c r="G8" s="44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32" customFormat="1" ht="15" customHeight="1" thickBot="1" x14ac:dyDescent="0.35">
      <c r="A9"/>
      <c r="B9" s="45" t="s">
        <v>47</v>
      </c>
      <c r="C9" s="45"/>
      <c r="D9" s="45"/>
      <c r="E9" s="45"/>
      <c r="F9" s="45"/>
      <c r="G9" s="45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37" t="s">
        <v>48</v>
      </c>
      <c r="D11" s="46" t="s">
        <v>49</v>
      </c>
      <c r="E11" s="46"/>
      <c r="F11" s="46"/>
      <c r="G11" s="38"/>
    </row>
    <row r="12" spans="1:17" x14ac:dyDescent="0.3">
      <c r="B12" s="36"/>
      <c r="C12" s="37"/>
      <c r="D12" s="47" t="s">
        <v>74</v>
      </c>
      <c r="E12" s="47"/>
      <c r="F12" s="47"/>
      <c r="G12" s="48"/>
    </row>
    <row r="13" spans="1:17" x14ac:dyDescent="0.3">
      <c r="B13" s="36"/>
      <c r="C13" s="37" t="s">
        <v>50</v>
      </c>
      <c r="D13" s="47" t="s">
        <v>51</v>
      </c>
      <c r="E13" s="47"/>
      <c r="F13" s="47"/>
      <c r="G13" s="48"/>
    </row>
    <row r="14" spans="1:17" ht="39.75" customHeight="1" x14ac:dyDescent="0.3">
      <c r="B14" s="36"/>
      <c r="C14" s="37"/>
      <c r="D14" s="46" t="s">
        <v>60</v>
      </c>
      <c r="E14" s="46"/>
      <c r="F14" s="46"/>
      <c r="G14" s="49"/>
    </row>
    <row r="15" spans="1:17" x14ac:dyDescent="0.3">
      <c r="B15" s="36"/>
      <c r="C15" s="28" t="s">
        <v>52</v>
      </c>
      <c r="D15" s="39"/>
      <c r="G15" s="38"/>
    </row>
    <row r="16" spans="1:17" x14ac:dyDescent="0.3">
      <c r="B16" s="36"/>
      <c r="C16" s="37"/>
      <c r="G16" s="38"/>
    </row>
    <row r="17" spans="2:7" x14ac:dyDescent="0.3">
      <c r="B17" s="36"/>
      <c r="C17" s="37" t="s">
        <v>53</v>
      </c>
      <c r="D17" t="s">
        <v>54</v>
      </c>
      <c r="G17" s="38"/>
    </row>
    <row r="18" spans="2:7" x14ac:dyDescent="0.3">
      <c r="B18" s="36"/>
      <c r="C18" s="37"/>
      <c r="G18" s="38"/>
    </row>
    <row r="19" spans="2:7" x14ac:dyDescent="0.3">
      <c r="B19" s="36"/>
      <c r="C19" s="37" t="s">
        <v>55</v>
      </c>
      <c r="D19" s="40" t="s">
        <v>61</v>
      </c>
      <c r="G19" s="38"/>
    </row>
    <row r="20" spans="2:7" x14ac:dyDescent="0.3">
      <c r="B20" s="36"/>
      <c r="C20" s="37"/>
      <c r="G20" s="38"/>
    </row>
    <row r="21" spans="2:7" x14ac:dyDescent="0.3">
      <c r="B21" s="36"/>
      <c r="C21" s="37" t="s">
        <v>56</v>
      </c>
      <c r="G21" s="38"/>
    </row>
    <row r="22" spans="2:7" x14ac:dyDescent="0.3">
      <c r="B22" s="36"/>
      <c r="C22" s="37"/>
      <c r="G22" s="38"/>
    </row>
    <row r="23" spans="2:7" x14ac:dyDescent="0.3">
      <c r="B23" s="36"/>
      <c r="C23" s="37"/>
      <c r="G23" s="38"/>
    </row>
    <row r="24" spans="2:7" x14ac:dyDescent="0.3">
      <c r="B24" s="36"/>
      <c r="C24" s="37" t="s">
        <v>57</v>
      </c>
      <c r="D24" s="41">
        <v>19</v>
      </c>
      <c r="E24" t="s">
        <v>58</v>
      </c>
      <c r="G24" s="38"/>
    </row>
    <row r="25" spans="2:7" x14ac:dyDescent="0.3">
      <c r="B25" s="36"/>
      <c r="C25" s="37"/>
      <c r="D25" s="25"/>
      <c r="G25" s="38"/>
    </row>
    <row r="26" spans="2:7" x14ac:dyDescent="0.3">
      <c r="B26" s="36"/>
      <c r="C26" s="37"/>
      <c r="D26" s="25"/>
      <c r="G26" s="38"/>
    </row>
    <row r="27" spans="2:7" x14ac:dyDescent="0.3">
      <c r="B27" s="36"/>
      <c r="C27" s="37" t="s">
        <v>59</v>
      </c>
      <c r="D27" s="43">
        <v>45742</v>
      </c>
      <c r="E27" s="43"/>
      <c r="G27" s="38"/>
    </row>
    <row r="28" spans="2:7" x14ac:dyDescent="0.3">
      <c r="B28" s="36"/>
      <c r="C28" s="37"/>
      <c r="D28" s="25"/>
      <c r="G28" s="38"/>
    </row>
    <row r="29" spans="2:7" x14ac:dyDescent="0.3">
      <c r="B29" s="36"/>
      <c r="C29" s="37"/>
      <c r="D29" s="25"/>
      <c r="G29" s="38"/>
    </row>
    <row r="30" spans="2:7" x14ac:dyDescent="0.3">
      <c r="B30" s="36"/>
      <c r="G30" s="38"/>
    </row>
    <row r="31" spans="2:7" x14ac:dyDescent="0.3">
      <c r="B31" s="36"/>
      <c r="G31" s="38"/>
    </row>
  </sheetData>
  <mergeCells count="14">
    <mergeCell ref="B2:B5"/>
    <mergeCell ref="C2:E3"/>
    <mergeCell ref="F2:G2"/>
    <mergeCell ref="F3:G3"/>
    <mergeCell ref="C4:E5"/>
    <mergeCell ref="F4:G4"/>
    <mergeCell ref="F5:G5"/>
    <mergeCell ref="D27:E27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8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sheetPr>
    <pageSetUpPr fitToPage="1"/>
  </sheetPr>
  <dimension ref="B3:O45"/>
  <sheetViews>
    <sheetView tabSelected="1" zoomScaleNormal="100" zoomScaleSheetLayoutView="70" workbookViewId="0">
      <selection activeCell="N46" sqref="N46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0.44140625" bestFit="1" customWidth="1"/>
    <col min="4" max="4" width="14.77734375" bestFit="1" customWidth="1"/>
    <col min="5" max="5" width="21.88671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70"/>
      <c r="C3" s="71" t="s">
        <v>6</v>
      </c>
      <c r="D3" s="71"/>
      <c r="E3" s="71"/>
      <c r="F3" s="71"/>
      <c r="G3" s="71"/>
      <c r="H3" s="71"/>
      <c r="I3" s="71"/>
      <c r="J3" s="71"/>
      <c r="K3" s="71"/>
      <c r="L3" s="71"/>
    </row>
    <row r="4" spans="2:12" x14ac:dyDescent="0.3">
      <c r="B4" s="70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2:12" ht="15.6" x14ac:dyDescent="0.3">
      <c r="B5" s="70"/>
      <c r="C5" s="8" t="s">
        <v>7</v>
      </c>
      <c r="D5" s="8"/>
      <c r="E5" s="8"/>
      <c r="F5" s="8"/>
      <c r="G5" s="8"/>
      <c r="H5" s="72" t="s">
        <v>15</v>
      </c>
      <c r="I5" s="72"/>
      <c r="J5" s="72"/>
      <c r="K5" s="72"/>
      <c r="L5" s="72"/>
    </row>
    <row r="6" spans="2:12" ht="15.6" x14ac:dyDescent="0.3">
      <c r="B6" s="70"/>
      <c r="C6" s="8" t="s">
        <v>8</v>
      </c>
      <c r="D6" s="8"/>
      <c r="E6" s="8"/>
      <c r="F6" s="8"/>
      <c r="G6" s="8"/>
      <c r="H6" s="70" t="s">
        <v>61</v>
      </c>
      <c r="I6" s="70"/>
      <c r="J6" s="70"/>
      <c r="K6" s="70"/>
      <c r="L6" s="70"/>
    </row>
    <row r="7" spans="2:12" ht="15.6" x14ac:dyDescent="0.3">
      <c r="B7" s="70"/>
      <c r="C7" s="8" t="s">
        <v>9</v>
      </c>
      <c r="D7" s="8"/>
      <c r="E7" s="8"/>
      <c r="F7" s="8"/>
      <c r="G7" s="8"/>
      <c r="H7" s="70">
        <v>20482549005</v>
      </c>
      <c r="I7" s="70"/>
      <c r="J7" s="70"/>
      <c r="K7" s="70"/>
      <c r="L7" s="70"/>
    </row>
    <row r="8" spans="2:12" ht="15.6" x14ac:dyDescent="0.3">
      <c r="B8" s="70"/>
      <c r="C8" s="8" t="s">
        <v>10</v>
      </c>
      <c r="D8" s="8"/>
      <c r="E8" s="8"/>
      <c r="F8" s="8"/>
      <c r="G8" s="8"/>
      <c r="H8" s="70" t="s">
        <v>62</v>
      </c>
      <c r="I8" s="70"/>
      <c r="J8" s="70"/>
      <c r="K8" s="70"/>
      <c r="L8" s="70"/>
    </row>
    <row r="9" spans="2:12" ht="15.6" x14ac:dyDescent="0.3">
      <c r="B9" s="70"/>
      <c r="C9" s="8" t="s">
        <v>11</v>
      </c>
      <c r="D9" s="8"/>
      <c r="E9" s="8"/>
      <c r="F9" s="8"/>
      <c r="G9" s="8"/>
      <c r="H9" s="73" t="s">
        <v>63</v>
      </c>
      <c r="I9" s="70"/>
      <c r="J9" s="70"/>
      <c r="K9" s="70"/>
      <c r="L9" s="70"/>
    </row>
    <row r="10" spans="2:12" ht="15.6" x14ac:dyDescent="0.3">
      <c r="B10" s="70"/>
      <c r="C10" s="8" t="s">
        <v>12</v>
      </c>
      <c r="D10" s="8"/>
      <c r="E10" s="8"/>
      <c r="F10" s="8"/>
      <c r="G10" s="8"/>
      <c r="H10" s="74" t="s">
        <v>64</v>
      </c>
      <c r="I10" s="70"/>
      <c r="J10" s="70"/>
      <c r="K10" s="70"/>
      <c r="L10" s="70"/>
    </row>
    <row r="11" spans="2:12" ht="15.6" x14ac:dyDescent="0.3">
      <c r="B11" s="70"/>
      <c r="C11" s="8" t="s">
        <v>13</v>
      </c>
      <c r="D11" s="8"/>
      <c r="E11" s="8"/>
      <c r="F11" s="8"/>
      <c r="G11" s="8"/>
      <c r="H11" s="74">
        <v>45742</v>
      </c>
      <c r="I11" s="70"/>
      <c r="J11" s="70"/>
      <c r="K11" s="70"/>
      <c r="L11" s="70"/>
    </row>
    <row r="12" spans="2:12" ht="15.6" x14ac:dyDescent="0.3">
      <c r="B12" s="70"/>
      <c r="C12" s="8" t="s">
        <v>14</v>
      </c>
      <c r="D12" s="8"/>
      <c r="E12" s="8"/>
      <c r="F12" s="8"/>
      <c r="G12" s="8"/>
      <c r="H12" s="70" t="s">
        <v>65</v>
      </c>
      <c r="I12" s="70"/>
      <c r="J12" s="70"/>
      <c r="K12" s="70"/>
      <c r="L12" s="70"/>
    </row>
    <row r="13" spans="2:12" ht="25.95" customHeight="1" x14ac:dyDescent="0.3">
      <c r="B13" s="75" t="s">
        <v>19</v>
      </c>
      <c r="C13" s="76"/>
      <c r="D13" s="76"/>
      <c r="E13" s="76"/>
      <c r="F13" s="76"/>
      <c r="G13" s="76"/>
      <c r="H13" s="76"/>
      <c r="I13" s="76"/>
      <c r="J13" s="76"/>
      <c r="K13" s="76"/>
      <c r="L13" s="77"/>
    </row>
    <row r="14" spans="2:12" ht="34.200000000000003" customHeight="1" x14ac:dyDescent="0.3">
      <c r="B14" s="78" t="s">
        <v>0</v>
      </c>
      <c r="C14" s="78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 t="s">
        <v>66</v>
      </c>
      <c r="E16" s="9" t="s">
        <v>67</v>
      </c>
      <c r="F16" s="9">
        <v>2023</v>
      </c>
      <c r="G16" s="9">
        <v>55000</v>
      </c>
      <c r="H16" s="5">
        <v>1</v>
      </c>
      <c r="I16" s="5" t="s">
        <v>18</v>
      </c>
      <c r="J16" s="18">
        <v>19</v>
      </c>
      <c r="K16" s="42">
        <v>13550</v>
      </c>
      <c r="L16" s="6">
        <f t="shared" ref="L16:L37" si="0">+K16*J16*H16</f>
        <v>257450</v>
      </c>
    </row>
    <row r="17" spans="2:12" ht="25.95" customHeight="1" x14ac:dyDescent="0.3">
      <c r="B17" s="5">
        <v>1.02</v>
      </c>
      <c r="C17" s="10" t="s">
        <v>22</v>
      </c>
      <c r="D17" s="9" t="s">
        <v>66</v>
      </c>
      <c r="E17" s="9" t="s">
        <v>67</v>
      </c>
      <c r="F17" s="9">
        <v>2023</v>
      </c>
      <c r="G17" s="9">
        <v>53000</v>
      </c>
      <c r="H17" s="5">
        <v>1</v>
      </c>
      <c r="I17" s="5" t="s">
        <v>18</v>
      </c>
      <c r="J17" s="18">
        <v>19</v>
      </c>
      <c r="K17" s="42">
        <v>13550</v>
      </c>
      <c r="L17" s="6">
        <f t="shared" si="0"/>
        <v>257450</v>
      </c>
    </row>
    <row r="18" spans="2:12" ht="25.95" customHeight="1" x14ac:dyDescent="0.3">
      <c r="B18" s="5">
        <v>1.03</v>
      </c>
      <c r="C18" s="10" t="s">
        <v>22</v>
      </c>
      <c r="D18" s="10" t="s">
        <v>66</v>
      </c>
      <c r="E18" s="10" t="s">
        <v>67</v>
      </c>
      <c r="F18" s="10">
        <v>2023</v>
      </c>
      <c r="G18" s="10">
        <v>48000</v>
      </c>
      <c r="H18" s="5">
        <v>1</v>
      </c>
      <c r="I18" s="5" t="s">
        <v>18</v>
      </c>
      <c r="J18" s="18">
        <v>19</v>
      </c>
      <c r="K18" s="42">
        <v>13550</v>
      </c>
      <c r="L18" s="6">
        <f t="shared" si="0"/>
        <v>257450</v>
      </c>
    </row>
    <row r="19" spans="2:12" ht="25.95" customHeight="1" x14ac:dyDescent="0.3">
      <c r="B19" s="5">
        <v>1.04</v>
      </c>
      <c r="C19" s="10" t="s">
        <v>22</v>
      </c>
      <c r="D19" s="10" t="s">
        <v>66</v>
      </c>
      <c r="E19" s="10" t="s">
        <v>67</v>
      </c>
      <c r="F19" s="10">
        <v>2025</v>
      </c>
      <c r="G19" s="10">
        <v>12000</v>
      </c>
      <c r="H19" s="5">
        <v>1</v>
      </c>
      <c r="I19" s="5" t="s">
        <v>18</v>
      </c>
      <c r="J19" s="18">
        <v>19</v>
      </c>
      <c r="K19" s="42">
        <v>13550</v>
      </c>
      <c r="L19" s="6">
        <f t="shared" si="0"/>
        <v>257450</v>
      </c>
    </row>
    <row r="20" spans="2:12" ht="25.95" customHeight="1" x14ac:dyDescent="0.3">
      <c r="B20" s="5">
        <v>1.05</v>
      </c>
      <c r="C20" s="10" t="s">
        <v>22</v>
      </c>
      <c r="D20" s="10" t="s">
        <v>66</v>
      </c>
      <c r="E20" s="10" t="s">
        <v>67</v>
      </c>
      <c r="F20" s="10">
        <v>2025</v>
      </c>
      <c r="G20" s="10">
        <v>9000</v>
      </c>
      <c r="H20" s="5">
        <v>1</v>
      </c>
      <c r="I20" s="5" t="s">
        <v>18</v>
      </c>
      <c r="J20" s="18">
        <v>19</v>
      </c>
      <c r="K20" s="42">
        <v>13550</v>
      </c>
      <c r="L20" s="6">
        <f t="shared" si="0"/>
        <v>257450</v>
      </c>
    </row>
    <row r="21" spans="2:12" ht="25.95" customHeight="1" x14ac:dyDescent="0.3">
      <c r="B21" s="5">
        <v>1.06</v>
      </c>
      <c r="C21" s="10" t="s">
        <v>22</v>
      </c>
      <c r="D21" s="10" t="s">
        <v>66</v>
      </c>
      <c r="E21" s="10" t="s">
        <v>67</v>
      </c>
      <c r="F21" s="10">
        <v>2023</v>
      </c>
      <c r="G21" s="10">
        <v>48532</v>
      </c>
      <c r="H21" s="5">
        <v>1</v>
      </c>
      <c r="I21" s="5" t="s">
        <v>18</v>
      </c>
      <c r="J21" s="18">
        <v>19</v>
      </c>
      <c r="K21" s="42">
        <v>13550</v>
      </c>
      <c r="L21" s="6">
        <f t="shared" si="0"/>
        <v>257450</v>
      </c>
    </row>
    <row r="22" spans="2:12" ht="25.95" customHeight="1" x14ac:dyDescent="0.3">
      <c r="B22" s="5">
        <v>1.07</v>
      </c>
      <c r="C22" s="10" t="s">
        <v>22</v>
      </c>
      <c r="D22" s="10" t="s">
        <v>66</v>
      </c>
      <c r="E22" s="10" t="s">
        <v>67</v>
      </c>
      <c r="F22" s="10">
        <v>2024</v>
      </c>
      <c r="G22" s="10">
        <v>36950</v>
      </c>
      <c r="H22" s="5">
        <v>1</v>
      </c>
      <c r="I22" s="5" t="s">
        <v>18</v>
      </c>
      <c r="J22" s="18">
        <v>19</v>
      </c>
      <c r="K22" s="42">
        <v>13550</v>
      </c>
      <c r="L22" s="6">
        <f t="shared" si="0"/>
        <v>257450</v>
      </c>
    </row>
    <row r="23" spans="2:12" ht="25.95" customHeight="1" x14ac:dyDescent="0.3">
      <c r="B23" s="5">
        <v>1.08</v>
      </c>
      <c r="C23" s="10" t="s">
        <v>22</v>
      </c>
      <c r="D23" s="10" t="s">
        <v>66</v>
      </c>
      <c r="E23" s="10" t="s">
        <v>67</v>
      </c>
      <c r="F23" s="10">
        <v>2025</v>
      </c>
      <c r="G23" s="10">
        <v>10120</v>
      </c>
      <c r="H23" s="5">
        <v>1</v>
      </c>
      <c r="I23" s="5" t="s">
        <v>18</v>
      </c>
      <c r="J23" s="18">
        <v>19</v>
      </c>
      <c r="K23" s="42">
        <v>13550</v>
      </c>
      <c r="L23" s="6">
        <f t="shared" si="0"/>
        <v>257450</v>
      </c>
    </row>
    <row r="24" spans="2:12" ht="25.95" customHeight="1" x14ac:dyDescent="0.3">
      <c r="B24" s="5">
        <v>1.0900000000000001</v>
      </c>
      <c r="C24" s="10" t="s">
        <v>22</v>
      </c>
      <c r="D24" s="10" t="s">
        <v>66</v>
      </c>
      <c r="E24" s="10" t="s">
        <v>67</v>
      </c>
      <c r="F24" s="10">
        <v>2025</v>
      </c>
      <c r="G24" s="10">
        <v>21259</v>
      </c>
      <c r="H24" s="5">
        <v>1</v>
      </c>
      <c r="I24" s="5" t="s">
        <v>18</v>
      </c>
      <c r="J24" s="18">
        <v>19</v>
      </c>
      <c r="K24" s="42">
        <v>13550</v>
      </c>
      <c r="L24" s="6">
        <f t="shared" si="0"/>
        <v>257450</v>
      </c>
    </row>
    <row r="25" spans="2:12" ht="25.95" customHeight="1" x14ac:dyDescent="0.3">
      <c r="B25" s="5">
        <v>1.1000000000000001</v>
      </c>
      <c r="C25" s="10" t="s">
        <v>22</v>
      </c>
      <c r="D25" s="10" t="s">
        <v>66</v>
      </c>
      <c r="E25" s="10" t="s">
        <v>67</v>
      </c>
      <c r="F25" s="10">
        <v>2024</v>
      </c>
      <c r="G25" s="10">
        <v>42651</v>
      </c>
      <c r="H25" s="5">
        <v>1</v>
      </c>
      <c r="I25" s="5" t="s">
        <v>18</v>
      </c>
      <c r="J25" s="18">
        <v>19</v>
      </c>
      <c r="K25" s="42">
        <v>13550</v>
      </c>
      <c r="L25" s="6">
        <f t="shared" si="0"/>
        <v>257450</v>
      </c>
    </row>
    <row r="26" spans="2:12" ht="25.95" customHeight="1" x14ac:dyDescent="0.3">
      <c r="B26" s="5">
        <v>1.1100000000000001</v>
      </c>
      <c r="C26" s="10" t="s">
        <v>22</v>
      </c>
      <c r="D26" s="10" t="s">
        <v>66</v>
      </c>
      <c r="E26" s="10" t="s">
        <v>67</v>
      </c>
      <c r="F26" s="10">
        <v>2024</v>
      </c>
      <c r="G26" s="10">
        <v>38180</v>
      </c>
      <c r="H26" s="5">
        <v>1</v>
      </c>
      <c r="I26" s="5" t="s">
        <v>18</v>
      </c>
      <c r="J26" s="18">
        <v>19</v>
      </c>
      <c r="K26" s="42">
        <v>13550</v>
      </c>
      <c r="L26" s="6">
        <f t="shared" si="0"/>
        <v>257450</v>
      </c>
    </row>
    <row r="27" spans="2:12" ht="25.95" customHeight="1" x14ac:dyDescent="0.3">
      <c r="B27" s="5">
        <v>1.1200000000000001</v>
      </c>
      <c r="C27" s="10" t="s">
        <v>22</v>
      </c>
      <c r="D27" s="4" t="s">
        <v>66</v>
      </c>
      <c r="E27" s="4" t="s">
        <v>67</v>
      </c>
      <c r="F27" s="4">
        <v>2025</v>
      </c>
      <c r="G27" s="4">
        <v>19580</v>
      </c>
      <c r="H27" s="5">
        <v>1</v>
      </c>
      <c r="I27" s="5" t="s">
        <v>18</v>
      </c>
      <c r="J27" s="18">
        <v>19</v>
      </c>
      <c r="K27" s="42">
        <v>13550</v>
      </c>
      <c r="L27" s="6">
        <f t="shared" si="0"/>
        <v>257450</v>
      </c>
    </row>
    <row r="28" spans="2:12" ht="25.95" customHeight="1" x14ac:dyDescent="0.3">
      <c r="B28" s="5">
        <v>1.1299999999999999</v>
      </c>
      <c r="C28" s="10" t="s">
        <v>23</v>
      </c>
      <c r="D28" s="4" t="s">
        <v>66</v>
      </c>
      <c r="E28" s="4" t="s">
        <v>68</v>
      </c>
      <c r="F28" s="4">
        <v>2025</v>
      </c>
      <c r="G28" s="4">
        <v>4500</v>
      </c>
      <c r="H28" s="11">
        <v>1</v>
      </c>
      <c r="I28" s="5" t="s">
        <v>18</v>
      </c>
      <c r="J28" s="18">
        <v>19</v>
      </c>
      <c r="K28" s="6">
        <v>14200</v>
      </c>
      <c r="L28" s="6">
        <f t="shared" si="0"/>
        <v>269800</v>
      </c>
    </row>
    <row r="29" spans="2:12" ht="28.8" customHeight="1" x14ac:dyDescent="0.3">
      <c r="B29" s="5">
        <v>1.1399999999999999</v>
      </c>
      <c r="C29" s="10" t="s">
        <v>34</v>
      </c>
      <c r="D29" s="12" t="s">
        <v>71</v>
      </c>
      <c r="E29" s="12" t="s">
        <v>73</v>
      </c>
      <c r="F29" s="12">
        <v>2023</v>
      </c>
      <c r="G29" s="12">
        <v>60590</v>
      </c>
      <c r="H29" s="5">
        <v>1</v>
      </c>
      <c r="I29" s="5" t="s">
        <v>18</v>
      </c>
      <c r="J29" s="18">
        <v>19</v>
      </c>
      <c r="K29" s="6">
        <v>14000</v>
      </c>
      <c r="L29" s="6">
        <f t="shared" si="0"/>
        <v>266000</v>
      </c>
    </row>
    <row r="30" spans="2:12" ht="25.95" customHeight="1" x14ac:dyDescent="0.3">
      <c r="B30" s="5">
        <v>1.1499999999999999</v>
      </c>
      <c r="C30" s="10" t="s">
        <v>35</v>
      </c>
      <c r="D30" s="10" t="s">
        <v>69</v>
      </c>
      <c r="E30" s="10" t="s">
        <v>70</v>
      </c>
      <c r="F30" s="19">
        <v>2023</v>
      </c>
      <c r="G30" s="19">
        <v>55000</v>
      </c>
      <c r="H30" s="15">
        <v>1</v>
      </c>
      <c r="I30" s="5" t="s">
        <v>18</v>
      </c>
      <c r="J30" s="18">
        <v>19</v>
      </c>
      <c r="K30" s="6">
        <v>14000</v>
      </c>
      <c r="L30" s="6">
        <f t="shared" si="0"/>
        <v>266000</v>
      </c>
    </row>
    <row r="31" spans="2:12" ht="25.95" customHeight="1" x14ac:dyDescent="0.3">
      <c r="B31" s="5">
        <v>1.1599999999999999</v>
      </c>
      <c r="C31" s="10" t="s">
        <v>36</v>
      </c>
      <c r="D31" s="9" t="s">
        <v>71</v>
      </c>
      <c r="E31" s="9" t="s">
        <v>72</v>
      </c>
      <c r="F31" s="9">
        <v>2023</v>
      </c>
      <c r="G31" s="9">
        <v>65120</v>
      </c>
      <c r="H31" s="15">
        <v>1</v>
      </c>
      <c r="I31" s="15" t="s">
        <v>18</v>
      </c>
      <c r="J31" s="20">
        <v>19</v>
      </c>
      <c r="K31" s="16">
        <v>14000</v>
      </c>
      <c r="L31" s="6">
        <f t="shared" si="0"/>
        <v>266000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1</v>
      </c>
      <c r="I32" s="5" t="s">
        <v>20</v>
      </c>
      <c r="J32" s="21">
        <v>780</v>
      </c>
      <c r="K32" s="6">
        <v>155</v>
      </c>
      <c r="L32" s="6">
        <f t="shared" si="0"/>
        <v>120900</v>
      </c>
    </row>
    <row r="33" spans="2:15" ht="25.95" customHeight="1" x14ac:dyDescent="0.3">
      <c r="B33" s="5">
        <v>1.18</v>
      </c>
      <c r="C33" s="10" t="s">
        <v>17</v>
      </c>
      <c r="D33" s="5"/>
      <c r="E33" s="5"/>
      <c r="F33" s="5"/>
      <c r="G33" s="5"/>
      <c r="H33" s="5">
        <v>1</v>
      </c>
      <c r="I33" s="5" t="s">
        <v>20</v>
      </c>
      <c r="J33" s="21">
        <v>75</v>
      </c>
      <c r="K33" s="6">
        <v>550</v>
      </c>
      <c r="L33" s="6">
        <f t="shared" si="0"/>
        <v>41250</v>
      </c>
    </row>
    <row r="34" spans="2:15" ht="25.95" customHeight="1" x14ac:dyDescent="0.3">
      <c r="B34" s="5">
        <v>1.19</v>
      </c>
      <c r="C34" s="10" t="s">
        <v>21</v>
      </c>
      <c r="D34" s="5"/>
      <c r="E34" s="5"/>
      <c r="F34" s="5"/>
      <c r="G34" s="5"/>
      <c r="H34" s="5">
        <v>1</v>
      </c>
      <c r="I34" s="5" t="s">
        <v>20</v>
      </c>
      <c r="J34" s="21">
        <v>225</v>
      </c>
      <c r="K34" s="6">
        <v>600</v>
      </c>
      <c r="L34" s="6">
        <f t="shared" si="0"/>
        <v>135000</v>
      </c>
    </row>
    <row r="35" spans="2:15" ht="25.95" customHeight="1" x14ac:dyDescent="0.3">
      <c r="B35" s="5">
        <v>1.2</v>
      </c>
      <c r="C35" s="10" t="s">
        <v>38</v>
      </c>
      <c r="D35" s="5"/>
      <c r="E35" s="5"/>
      <c r="F35" s="5"/>
      <c r="G35" s="5"/>
      <c r="H35" s="5">
        <v>1</v>
      </c>
      <c r="I35" s="5" t="s">
        <v>20</v>
      </c>
      <c r="J35" s="21">
        <v>30</v>
      </c>
      <c r="K35" s="6">
        <v>800</v>
      </c>
      <c r="L35" s="6">
        <f t="shared" si="0"/>
        <v>24000</v>
      </c>
    </row>
    <row r="36" spans="2:15" ht="25.95" customHeight="1" x14ac:dyDescent="0.3">
      <c r="B36" s="5">
        <v>1.21</v>
      </c>
      <c r="C36" s="10" t="s">
        <v>25</v>
      </c>
      <c r="D36" s="5" t="s">
        <v>37</v>
      </c>
      <c r="E36" s="5" t="s">
        <v>37</v>
      </c>
      <c r="F36" s="5"/>
      <c r="G36" s="5"/>
      <c r="H36" s="5">
        <v>1</v>
      </c>
      <c r="I36" s="5" t="s">
        <v>26</v>
      </c>
      <c r="J36" s="21">
        <v>22500</v>
      </c>
      <c r="K36" s="6">
        <v>0.85</v>
      </c>
      <c r="L36" s="6">
        <f t="shared" si="0"/>
        <v>19125</v>
      </c>
    </row>
    <row r="37" spans="2:15" ht="25.95" customHeight="1" x14ac:dyDescent="0.3">
      <c r="B37" s="5">
        <v>1.22</v>
      </c>
      <c r="C37" s="10" t="s">
        <v>27</v>
      </c>
      <c r="D37" s="5" t="s">
        <v>37</v>
      </c>
      <c r="E37" s="5" t="s">
        <v>37</v>
      </c>
      <c r="F37" s="5"/>
      <c r="G37" s="5"/>
      <c r="H37" s="5">
        <v>1</v>
      </c>
      <c r="I37" s="5" t="s">
        <v>39</v>
      </c>
      <c r="J37" s="21">
        <v>10000</v>
      </c>
      <c r="K37" s="6">
        <v>16.5</v>
      </c>
      <c r="L37" s="6">
        <f t="shared" si="0"/>
        <v>165000</v>
      </c>
    </row>
    <row r="38" spans="2:15" ht="25.95" customHeight="1" x14ac:dyDescent="0.3">
      <c r="B38" s="79" t="s">
        <v>28</v>
      </c>
      <c r="C38" s="79"/>
      <c r="D38" s="79"/>
      <c r="E38" s="79"/>
      <c r="F38" s="79"/>
      <c r="G38" s="79"/>
      <c r="H38" s="79"/>
      <c r="I38" s="79"/>
      <c r="J38" s="79"/>
      <c r="K38" s="79"/>
      <c r="L38" s="22">
        <f>+SUM(L16:L37)</f>
        <v>4662475</v>
      </c>
      <c r="M38" s="23"/>
    </row>
    <row r="39" spans="2:15" ht="25.95" customHeight="1" x14ac:dyDescent="0.3">
      <c r="B39" s="80" t="s">
        <v>29</v>
      </c>
      <c r="C39" s="80"/>
      <c r="D39" s="80"/>
      <c r="E39" s="80"/>
      <c r="F39" s="80"/>
      <c r="G39" s="80"/>
      <c r="H39" s="80"/>
      <c r="I39" s="80"/>
      <c r="J39" s="80"/>
      <c r="K39" s="80"/>
      <c r="L39" s="6">
        <f>+L38*0.18</f>
        <v>839245.5</v>
      </c>
    </row>
    <row r="40" spans="2:15" ht="25.95" customHeight="1" x14ac:dyDescent="0.3">
      <c r="B40" s="81" t="s">
        <v>30</v>
      </c>
      <c r="C40" s="81"/>
      <c r="D40" s="81"/>
      <c r="E40" s="81"/>
      <c r="F40" s="81"/>
      <c r="G40" s="81"/>
      <c r="H40" s="81"/>
      <c r="I40" s="81"/>
      <c r="J40" s="81"/>
      <c r="K40" s="81"/>
      <c r="L40" s="17">
        <f>+L38+L39</f>
        <v>5501720.5</v>
      </c>
      <c r="M40" s="24"/>
      <c r="O40" s="24"/>
    </row>
    <row r="43" spans="2:15" x14ac:dyDescent="0.3">
      <c r="B43" s="69" t="s">
        <v>40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</row>
    <row r="44" spans="2:15" x14ac:dyDescent="0.3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2:15" x14ac:dyDescent="0.3"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hyperlinks>
    <hyperlink ref="H9" r:id="rId1" xr:uid="{4E169D33-CED7-407B-B97F-AD29ADCF9F59}"/>
  </hyperlinks>
  <pageMargins left="0.7" right="0.7" top="0.75" bottom="0.75" header="0.3" footer="0.3"/>
  <pageSetup paperSize="9" scale="4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6A51B-A998-48F5-B6A5-2B14570D9930}">
  <ds:schemaRefs>
    <ds:schemaRef ds:uri="4eec194a-913b-45a4-8e4e-51ae0fd204dc"/>
    <ds:schemaRef ds:uri="http://schemas.microsoft.com/office/infopath/2007/PartnerControls"/>
    <ds:schemaRef ds:uri="http://purl.org/dc/dcmitype/"/>
    <ds:schemaRef ds:uri="http://www.w3.org/XML/1998/namespace"/>
    <ds:schemaRef ds:uri="f6e367a7-f66a-4ebd-b1f0-d35f04ad201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Marco Romero Villanueva</cp:lastModifiedBy>
  <cp:lastPrinted>2025-03-26T20:34:32Z</cp:lastPrinted>
  <dcterms:created xsi:type="dcterms:W3CDTF">2022-01-07T17:20:54Z</dcterms:created>
  <dcterms:modified xsi:type="dcterms:W3CDTF">2025-03-26T20:40:13Z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