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948D6DB-DA3F-41EE-8BED-45DBF5C67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5" i="1" l="1"/>
  <c r="H19" i="1" l="1"/>
  <c r="H27" i="1"/>
  <c r="H25" i="1"/>
  <c r="H23" i="1"/>
  <c r="H22" i="1"/>
  <c r="H18" i="1"/>
  <c r="H20" i="1"/>
  <c r="H17" i="1"/>
  <c r="H46" i="1" l="1"/>
  <c r="H47" i="1" s="1"/>
  <c r="H48" i="1" l="1"/>
  <c r="G56" i="1" s="1"/>
</calcChain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<sst xmlns="http://schemas.openxmlformats.org/spreadsheetml/2006/main" count="106" uniqueCount="76">
  <si>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</si>
  <si>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</si>
  <si>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</si>
  <si>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</si>
  <si>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</si>
  <si>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</si>
  <si>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</si>
  <si>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</si>
  <si>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</si>
  <si>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</si>
  <si>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</si>
  <si>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</si>
  <si>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</si>
  <si>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</si>
  <si>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</si>
  <si>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</si>
  <si>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</si>
  <si>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</si>
  <si>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</si>
  <si>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</si>
  <si>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</si>
  <si>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</si>
  <si>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</si>
  <si>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</si>
  <si>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</si>
  <si>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</si>
  <si>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</si>
  <si>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</si>
  <si>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</si>
  <si>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</si>
  <si>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</si>
  <si>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</si>
  <si>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</si>
  <si>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</si>
  <si>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</si>
  <si>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</si>
  <si>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</si>
  <si>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</si>
  <si>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</si>
  <si>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</si>
  <si>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</si>
  <si>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</si>
  <si>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</si>
  <si>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</si>
  <si>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</si>
  <si>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</si>
  <si>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</si>
  <si>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</si>
  <si>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</si>
  <si>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</si>
  <si>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</si>
  <si>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</si>
  <si>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</si>
  <si>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</si>
  <si>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</si>
  <si>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</si>
  <si>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</si>
  <si>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</si>
  <si>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</si>
  <si>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</si>
  <si>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Forma de pago</t>
  </si>
  <si>
    <t>Carta de aceptación de los términos de Referencia</t>
  </si>
  <si>
    <t>Tiempo de instalación</t>
  </si>
  <si>
    <t>Exclusiones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</si>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</sst>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S/-280A]\ * #,##0.00_-;\-[$S/-280A]\ * #,##0.00_-;_-[$S/-280A]\ * &quot;-&quot;??_-;_-@_-"/>
    <numFmt numFmtId="166" formatCode="_-[$S/-280A]\ * #,##0.0_-;\-[$S/-280A]\ * #,##0.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 wrapText="1"/>
    </xf>
    <xf numFmtId="4" fontId="9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0" fillId="4" borderId="26" xfId="0" applyFill="1" applyBorder="1" applyAlignment="1">
      <alignment horizontal="center" vertical="center"/>
    </xf>
    <xf numFmtId="166" fontId="3" fillId="3" borderId="7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2</xdr:col>
      <xdr:colOff>1820333</xdr:colOff>
      <xdr:row>61</xdr:row>
      <xdr:rowOff>137583</xdr:rowOff>
    </xdr:from>
    <xdr:to>
      <xdr:col>3</xdr:col>
      <xdr:colOff>28801</xdr:colOff>
      <xdr:row>65</xdr:row>
      <xdr:rowOff>3525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127A6C-A9C9-4F73-8D38-12A8326C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3500" y="1399116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60"/>
  <sheetViews>
    <sheetView tabSelected="1" topLeftCell="A13" zoomScale="90" zoomScaleNormal="90" workbookViewId="0">
      <selection activeCell="P37" sqref="P37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9.140625" customWidth="1"/>
    <col min="8" max="8" width="17.140625" customWidth="1"/>
    <col min="10" max="10" width="12.140625" bestFit="1" customWidth="1"/>
  </cols>
  <sheetData>
    <row r="3" spans="2:8" x14ac:dyDescent="0.25">
      <c r="B3" s="33"/>
      <c r="C3" s="34" t="s">
        <v>42</v>
      </c>
      <c r="D3" s="34"/>
      <c r="E3" s="34"/>
      <c r="F3" s="34"/>
      <c r="G3" s="34"/>
      <c r="H3" s="34"/>
    </row>
    <row r="4" spans="2:8" x14ac:dyDescent="0.25">
      <c r="B4" s="33"/>
      <c r="C4" s="34"/>
      <c r="D4" s="34"/>
      <c r="E4" s="34"/>
      <c r="F4" s="34"/>
      <c r="G4" s="34"/>
      <c r="H4" s="34"/>
    </row>
    <row r="5" spans="2:8" ht="15.75" x14ac:dyDescent="0.25">
      <c r="B5" s="33"/>
      <c r="C5" s="21" t="s">
        <v>44</v>
      </c>
      <c r="D5" s="33" t="s">
        <v>43</v>
      </c>
      <c r="E5" s="33"/>
      <c r="F5" s="33"/>
      <c r="G5" s="33"/>
      <c r="H5" s="33"/>
    </row>
    <row r="6" spans="2:8" ht="15.75" x14ac:dyDescent="0.25">
      <c r="B6" s="33"/>
      <c r="C6" s="21" t="s">
        <v>45</v>
      </c>
      <c r="D6" s="33" t="s">
        <v>64</v>
      </c>
      <c r="E6" s="33"/>
      <c r="F6" s="33"/>
      <c r="G6" s="33"/>
      <c r="H6" s="33"/>
    </row>
    <row r="7" spans="2:8" ht="15.75" x14ac:dyDescent="0.25">
      <c r="B7" s="33"/>
      <c r="C7" s="21" t="s">
        <v>46</v>
      </c>
      <c r="D7" s="33">
        <v>20487753573</v>
      </c>
      <c r="E7" s="33"/>
      <c r="F7" s="33"/>
      <c r="G7" s="33"/>
      <c r="H7" s="33"/>
    </row>
    <row r="8" spans="2:8" ht="15.75" x14ac:dyDescent="0.25">
      <c r="B8" s="33"/>
      <c r="C8" s="21" t="s">
        <v>47</v>
      </c>
      <c r="D8" s="33" t="s">
        <v>65</v>
      </c>
      <c r="E8" s="33"/>
      <c r="F8" s="33"/>
      <c r="G8" s="33"/>
      <c r="H8" s="33"/>
    </row>
    <row r="9" spans="2:8" ht="15.75" x14ac:dyDescent="0.25">
      <c r="B9" s="33"/>
      <c r="C9" s="21" t="s">
        <v>48</v>
      </c>
      <c r="D9" s="33" t="s">
        <v>66</v>
      </c>
      <c r="E9" s="33"/>
      <c r="F9" s="33"/>
      <c r="G9" s="33"/>
      <c r="H9" s="33"/>
    </row>
    <row r="10" spans="2:8" ht="15.75" x14ac:dyDescent="0.25">
      <c r="B10" s="33"/>
      <c r="C10" s="21" t="s">
        <v>49</v>
      </c>
      <c r="D10" s="33" t="s">
        <v>67</v>
      </c>
      <c r="E10" s="33"/>
      <c r="F10" s="33"/>
      <c r="G10" s="33"/>
      <c r="H10" s="33"/>
    </row>
    <row r="11" spans="2:8" ht="15.75" x14ac:dyDescent="0.25">
      <c r="B11" s="33"/>
      <c r="C11" s="21" t="s">
        <v>50</v>
      </c>
      <c r="D11" s="33" t="s">
        <v>68</v>
      </c>
      <c r="E11" s="33"/>
      <c r="F11" s="33"/>
      <c r="G11" s="33"/>
      <c r="H11" s="33"/>
    </row>
    <row r="12" spans="2:8" ht="15.75" x14ac:dyDescent="0.25">
      <c r="B12" s="33"/>
      <c r="C12" s="21" t="s">
        <v>51</v>
      </c>
      <c r="D12" s="33" t="s">
        <v>69</v>
      </c>
      <c r="E12" s="33"/>
      <c r="F12" s="33"/>
      <c r="G12" s="33"/>
      <c r="H12" s="33"/>
    </row>
    <row r="13" spans="2:8" x14ac:dyDescent="0.25">
      <c r="B13" s="35" t="s">
        <v>53</v>
      </c>
      <c r="C13" s="36"/>
      <c r="D13" s="36"/>
      <c r="E13" s="36"/>
      <c r="F13" s="36"/>
      <c r="G13" s="36"/>
      <c r="H13" s="37"/>
    </row>
    <row r="14" spans="2:8" ht="34.15" customHeight="1" x14ac:dyDescent="0.25">
      <c r="B14" s="38" t="s">
        <v>0</v>
      </c>
      <c r="C14" s="39"/>
      <c r="D14" s="1" t="s">
        <v>1</v>
      </c>
      <c r="E14" s="15" t="s">
        <v>30</v>
      </c>
      <c r="F14" s="15" t="s">
        <v>29</v>
      </c>
      <c r="G14" s="15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6" t="s">
        <v>16</v>
      </c>
      <c r="C16" s="47"/>
      <c r="D16" s="47"/>
      <c r="E16" s="47"/>
      <c r="F16" s="47"/>
      <c r="G16" s="47"/>
      <c r="H16" s="48"/>
    </row>
    <row r="17" spans="2:9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28">
        <v>3657.98</v>
      </c>
      <c r="H17" s="29">
        <f>+D17*F17*G17</f>
        <v>274348.5</v>
      </c>
    </row>
    <row r="18" spans="2:9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28">
        <v>4473.2</v>
      </c>
      <c r="H18" s="29">
        <f t="shared" ref="H18:H20" si="0">+D18*F18*G18</f>
        <v>67098</v>
      </c>
    </row>
    <row r="19" spans="2:9" ht="16.899999999999999" customHeight="1" x14ac:dyDescent="0.3">
      <c r="B19" s="7"/>
      <c r="C19" s="8" t="s">
        <v>52</v>
      </c>
      <c r="D19" s="9">
        <v>6</v>
      </c>
      <c r="E19" s="9" t="s">
        <v>31</v>
      </c>
      <c r="F19" s="9">
        <v>15</v>
      </c>
      <c r="G19" s="28">
        <v>4473.2</v>
      </c>
      <c r="H19" s="29">
        <f>+D19*F19*G19</f>
        <v>402588</v>
      </c>
    </row>
    <row r="20" spans="2:9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28">
        <v>4473.2</v>
      </c>
      <c r="H20" s="29">
        <f t="shared" si="0"/>
        <v>67098</v>
      </c>
    </row>
    <row r="21" spans="2:9" ht="16.899999999999999" customHeight="1" x14ac:dyDescent="0.3">
      <c r="B21" s="46" t="s">
        <v>17</v>
      </c>
      <c r="C21" s="47"/>
      <c r="D21" s="47"/>
      <c r="E21" s="47"/>
      <c r="F21" s="47"/>
      <c r="G21" s="47"/>
      <c r="H21" s="48"/>
    </row>
    <row r="22" spans="2:9" ht="16.899999999999999" customHeight="1" x14ac:dyDescent="0.3">
      <c r="B22" s="7"/>
      <c r="C22" s="8" t="s">
        <v>52</v>
      </c>
      <c r="D22" s="9">
        <v>18</v>
      </c>
      <c r="E22" s="9" t="s">
        <v>31</v>
      </c>
      <c r="F22" s="9">
        <v>15</v>
      </c>
      <c r="G22" s="28">
        <v>5626.03</v>
      </c>
      <c r="H22" s="29">
        <f>+D22*F22*G22</f>
        <v>1519028.0999999999</v>
      </c>
    </row>
    <row r="23" spans="2:9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28">
        <v>5626.03</v>
      </c>
      <c r="H23" s="29">
        <f>+D23*F23*G23</f>
        <v>84390.45</v>
      </c>
    </row>
    <row r="24" spans="2:9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9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8">
        <v>5900</v>
      </c>
      <c r="H25" s="29">
        <f>+D25*F25*G25</f>
        <v>88500</v>
      </c>
    </row>
    <row r="26" spans="2:9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9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30">
        <v>350</v>
      </c>
      <c r="H27" s="10">
        <f>+D27*G27</f>
        <v>4200</v>
      </c>
    </row>
    <row r="28" spans="2:9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30">
        <v>9000</v>
      </c>
      <c r="H28" s="10">
        <v>9000</v>
      </c>
    </row>
    <row r="29" spans="2:9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30">
        <v>3000</v>
      </c>
      <c r="H29" s="10">
        <v>3000</v>
      </c>
    </row>
    <row r="30" spans="2:9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30">
        <v>1800</v>
      </c>
      <c r="H30" s="10">
        <v>1800</v>
      </c>
    </row>
    <row r="31" spans="2:9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9" ht="16.899999999999999" customHeight="1" x14ac:dyDescent="0.25">
      <c r="B32" s="7"/>
      <c r="C32" s="12" t="s">
        <v>22</v>
      </c>
      <c r="D32" s="9">
        <v>32</v>
      </c>
      <c r="E32" s="9" t="s">
        <v>32</v>
      </c>
      <c r="F32" s="9">
        <v>15</v>
      </c>
      <c r="G32" s="30">
        <v>288000</v>
      </c>
      <c r="H32" s="10">
        <v>288000</v>
      </c>
      <c r="I32" s="68"/>
    </row>
    <row r="33" spans="2:12" ht="16.899999999999999" customHeight="1" x14ac:dyDescent="0.25">
      <c r="B33" s="7"/>
      <c r="C33" s="12" t="s">
        <v>23</v>
      </c>
      <c r="D33" s="9">
        <v>32</v>
      </c>
      <c r="E33" s="9" t="s">
        <v>32</v>
      </c>
      <c r="F33" s="9">
        <v>15</v>
      </c>
      <c r="G33" s="30">
        <v>192000</v>
      </c>
      <c r="H33" s="10">
        <v>192000</v>
      </c>
      <c r="I33" s="68"/>
    </row>
    <row r="34" spans="2:12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12" ht="16.899999999999999" customHeight="1" x14ac:dyDescent="0.25">
      <c r="B35" s="7"/>
      <c r="C35" s="13" t="s">
        <v>24</v>
      </c>
      <c r="D35" s="9">
        <v>32</v>
      </c>
      <c r="E35" s="9" t="s">
        <v>32</v>
      </c>
      <c r="F35" s="9">
        <v>15</v>
      </c>
      <c r="G35" s="30">
        <v>144000</v>
      </c>
      <c r="H35" s="10">
        <v>144000</v>
      </c>
      <c r="I35" s="69"/>
    </row>
    <row r="36" spans="2:12" ht="16.899999999999999" customHeight="1" x14ac:dyDescent="0.25">
      <c r="B36" s="7"/>
      <c r="C36" s="13" t="s">
        <v>25</v>
      </c>
      <c r="D36" s="9">
        <v>32</v>
      </c>
      <c r="E36" s="9" t="s">
        <v>32</v>
      </c>
      <c r="F36" s="9">
        <v>15</v>
      </c>
      <c r="G36" s="30">
        <v>48000</v>
      </c>
      <c r="H36" s="10">
        <v>48000</v>
      </c>
      <c r="I36" s="70"/>
    </row>
    <row r="37" spans="2:12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2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30">
        <v>1200</v>
      </c>
      <c r="H38" s="10">
        <v>1200</v>
      </c>
    </row>
    <row r="39" spans="2:12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30">
        <v>750</v>
      </c>
      <c r="H39" s="10">
        <v>750</v>
      </c>
    </row>
    <row r="40" spans="2:12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30">
        <v>3000</v>
      </c>
      <c r="H40" s="10">
        <v>3000</v>
      </c>
    </row>
    <row r="41" spans="2:12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15</v>
      </c>
      <c r="G41" s="30">
        <v>3000</v>
      </c>
      <c r="H41" s="10">
        <v>3000</v>
      </c>
      <c r="L41">
        <v>3236551.05</v>
      </c>
    </row>
    <row r="42" spans="2:12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30">
        <v>4800</v>
      </c>
      <c r="H42" s="10">
        <v>4800</v>
      </c>
    </row>
    <row r="43" spans="2:12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30">
        <v>24000</v>
      </c>
      <c r="H43" s="10">
        <v>24000</v>
      </c>
      <c r="I43" s="68"/>
    </row>
    <row r="44" spans="2:12" ht="16.899999999999999" customHeight="1" thickBot="1" x14ac:dyDescent="0.3">
      <c r="B44" s="16"/>
      <c r="C44" s="17" t="s">
        <v>40</v>
      </c>
      <c r="D44" s="18">
        <v>1</v>
      </c>
      <c r="E44" s="18" t="s">
        <v>32</v>
      </c>
      <c r="F44" s="18" t="s">
        <v>33</v>
      </c>
      <c r="G44" s="31">
        <v>6750</v>
      </c>
      <c r="H44" s="10">
        <v>6750</v>
      </c>
      <c r="I44" s="70"/>
    </row>
    <row r="45" spans="2:12" ht="15.75" x14ac:dyDescent="0.25">
      <c r="B45" s="49" t="s">
        <v>10</v>
      </c>
      <c r="C45" s="50"/>
      <c r="D45" s="50"/>
      <c r="E45" s="50"/>
      <c r="F45" s="50"/>
      <c r="G45" s="51"/>
      <c r="H45" s="71">
        <f>+H17+H18+H20+H19+H22+H23+H25+H27+H28+H29+H30+H32+H33+H35+H36+H38+H39+H40+H41+H42+H43+H44</f>
        <v>3236551.05</v>
      </c>
      <c r="J45" s="32"/>
    </row>
    <row r="46" spans="2:12" ht="15.75" x14ac:dyDescent="0.25">
      <c r="B46" s="52" t="s">
        <v>11</v>
      </c>
      <c r="C46" s="53"/>
      <c r="D46" s="53"/>
      <c r="E46" s="53"/>
      <c r="F46" s="54"/>
      <c r="G46" s="22" t="s">
        <v>70</v>
      </c>
      <c r="H46" s="10">
        <f>+H45*9%</f>
        <v>291289.59449999995</v>
      </c>
    </row>
    <row r="47" spans="2:12" ht="15.75" x14ac:dyDescent="0.25">
      <c r="B47" s="52" t="s">
        <v>12</v>
      </c>
      <c r="C47" s="53"/>
      <c r="D47" s="53"/>
      <c r="E47" s="53"/>
      <c r="F47" s="54"/>
      <c r="G47" s="23" t="s">
        <v>71</v>
      </c>
      <c r="H47" s="14">
        <f>+H46*2%</f>
        <v>5825.7918899999995</v>
      </c>
    </row>
    <row r="48" spans="2:12" ht="15.75" x14ac:dyDescent="0.25">
      <c r="B48" s="40" t="s">
        <v>13</v>
      </c>
      <c r="C48" s="41"/>
      <c r="D48" s="41"/>
      <c r="E48" s="41"/>
      <c r="F48" s="41"/>
      <c r="G48" s="42"/>
      <c r="H48" s="20">
        <f>+H45+H46+H47</f>
        <v>3533666.4363899999</v>
      </c>
    </row>
    <row r="49" spans="2:8" ht="16.5" thickBot="1" x14ac:dyDescent="0.3">
      <c r="B49" s="43" t="s">
        <v>14</v>
      </c>
      <c r="C49" s="44"/>
      <c r="D49" s="44"/>
      <c r="E49" s="44"/>
      <c r="F49" s="44"/>
      <c r="G49" s="45"/>
      <c r="H49" s="19"/>
    </row>
    <row r="51" spans="2:8" x14ac:dyDescent="0.25">
      <c r="B51" s="24"/>
      <c r="C51" s="55" t="s">
        <v>54</v>
      </c>
      <c r="D51" s="55"/>
      <c r="E51" s="55"/>
      <c r="F51" s="55"/>
      <c r="G51" s="55"/>
      <c r="H51" s="55"/>
    </row>
    <row r="52" spans="2:8" x14ac:dyDescent="0.25">
      <c r="B52" s="25"/>
      <c r="C52" s="55" t="s">
        <v>55</v>
      </c>
      <c r="D52" s="55"/>
      <c r="E52" s="55"/>
      <c r="F52" s="55"/>
      <c r="G52" s="55"/>
      <c r="H52" s="55"/>
    </row>
    <row r="53" spans="2:8" x14ac:dyDescent="0.25">
      <c r="B53" s="26"/>
      <c r="C53" s="55" t="s">
        <v>56</v>
      </c>
      <c r="D53" s="55"/>
      <c r="E53" s="55"/>
      <c r="F53" s="55"/>
      <c r="G53" s="55"/>
      <c r="H53" s="55"/>
    </row>
    <row r="54" spans="2:8" x14ac:dyDescent="0.25">
      <c r="B54" s="27" t="s">
        <v>57</v>
      </c>
      <c r="C54" s="56" t="s">
        <v>58</v>
      </c>
      <c r="D54" s="57"/>
      <c r="E54" s="57"/>
      <c r="F54" s="57"/>
      <c r="G54" s="57"/>
      <c r="H54" s="58"/>
    </row>
    <row r="56" spans="2:8" ht="35.450000000000003" customHeight="1" x14ac:dyDescent="0.25">
      <c r="B56" s="59" t="s">
        <v>59</v>
      </c>
      <c r="C56" s="60"/>
      <c r="D56" s="60"/>
      <c r="E56" s="60"/>
      <c r="F56" s="61"/>
      <c r="G56" s="62">
        <f>+H48/15</f>
        <v>235577.762426</v>
      </c>
      <c r="H56" s="63"/>
    </row>
    <row r="57" spans="2:8" ht="35.450000000000003" customHeight="1" x14ac:dyDescent="0.25">
      <c r="B57" s="59" t="s">
        <v>60</v>
      </c>
      <c r="C57" s="60"/>
      <c r="D57" s="60"/>
      <c r="E57" s="60"/>
      <c r="F57" s="61"/>
      <c r="G57" s="66" t="s">
        <v>72</v>
      </c>
      <c r="H57" s="65"/>
    </row>
    <row r="58" spans="2:8" ht="35.450000000000003" customHeight="1" x14ac:dyDescent="0.25">
      <c r="B58" s="59" t="s">
        <v>61</v>
      </c>
      <c r="C58" s="60"/>
      <c r="D58" s="60"/>
      <c r="E58" s="60"/>
      <c r="F58" s="61"/>
      <c r="G58" s="64" t="s">
        <v>73</v>
      </c>
      <c r="H58" s="67"/>
    </row>
    <row r="59" spans="2:8" ht="35.450000000000003" customHeight="1" x14ac:dyDescent="0.25">
      <c r="B59" s="59" t="s">
        <v>62</v>
      </c>
      <c r="C59" s="60"/>
      <c r="D59" s="60"/>
      <c r="E59" s="60"/>
      <c r="F59" s="61"/>
      <c r="G59" s="64" t="s">
        <v>74</v>
      </c>
      <c r="H59" s="65"/>
    </row>
    <row r="60" spans="2:8" ht="35.450000000000003" customHeight="1" x14ac:dyDescent="0.25">
      <c r="B60" s="59" t="s">
        <v>63</v>
      </c>
      <c r="C60" s="60"/>
      <c r="D60" s="60"/>
      <c r="E60" s="60"/>
      <c r="F60" s="61"/>
      <c r="G60" s="64" t="s">
        <v>75</v>
      </c>
      <c r="H60" s="65"/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2022-04-12T16:44:03Z</cp:lastPrinted>
  <dcterms:created xsi:type="dcterms:W3CDTF">2022-01-07T17:20:54Z</dcterms:created>
  <dcterms:modified xsi:type="dcterms:W3CDTF">2022-04-12T20:45:11Z</dcterms:modified>
</cp:coreProperties>
</file>