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3"/>
  <workbookPr defaultThemeVersion="124226"/>
  <mc:AlternateContent xmlns:mc="http://schemas.openxmlformats.org/markup-compatibility/2006">
    <mc:Choice Requires="x15">
      <x15ac:absPath xmlns:x15ac="http://schemas.microsoft.com/office/spreadsheetml/2010/11/ac" url="D:\01. PROCURA RIOS CAÑETE Y HUAURA\DRCH-0048 Movimiento de Tierras III\04. Concurso\Huaura\5. Respuesta a consultas\"/>
    </mc:Choice>
  </mc:AlternateContent>
  <xr:revisionPtr revIDLastSave="0" documentId="13_ncr:1_{2F2615C3-5A18-40F4-916B-6407F30D91AE}" xr6:coauthVersionLast="36" xr6:coauthVersionMax="47" xr10:uidLastSave="{00000000-0000-0000-0000-000000000000}"/>
  <bookViews>
    <workbookView xWindow="0" yWindow="0" windowWidth="17256" windowHeight="5616" xr2:uid="{00000000-000D-0000-FFFF-FFFF00000000}"/>
  </bookViews>
  <sheets>
    <sheet name="Q&amp;A" sheetId="1" r:id="rId1"/>
    <sheet name="Aclaraciones" sheetId="3" r:id="rId2"/>
    <sheet name="Hoja1" sheetId="2" state="hidden" r:id="rId3"/>
  </sheets>
  <externalReferences>
    <externalReference r:id="rId4"/>
    <externalReference r:id="rId5"/>
  </externalReferences>
  <definedNames>
    <definedName name="_xlnm._FilterDatabase" localSheetId="0" hidden="1">'Q&amp;A'!$A$12:$G$94</definedName>
    <definedName name="_xlnm.Print_Area" localSheetId="0">'Q&amp;A'!$A$1:$G$95</definedName>
    <definedName name="Bids">[1]Sheet3!$G$1:$G$2</definedName>
    <definedName name="Chuspiri">[1]Sheet3!#REF!</definedName>
    <definedName name="Forms">#REF!</definedName>
    <definedName name="Formulario">[1]Sheet3!$A$1:$A$44</definedName>
    <definedName name="proyectos">[1]Sheet3!$F$1:$F$3</definedName>
    <definedName name="Refs">[2]Sheet2!$A$1:$A$6</definedName>
    <definedName name="Relaves">[1]Sheet3!#REF!</definedName>
    <definedName name="TipoPgta">[1]Sheet3!$B$1:$B$3</definedName>
    <definedName name="_xlnm.Print_Titles" localSheetId="0">'Q&amp;A'!$8:$12</definedName>
    <definedName name="ValidRefs">#REF!</definedName>
    <definedName name="ValidRefs.">'Q&amp;A'!#REF!</definedName>
  </definedNames>
  <calcPr calcId="191028"/>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4" i="2" l="1"/>
  <c r="C5" i="2"/>
  <c r="C6" i="2"/>
  <c r="C7" i="2"/>
  <c r="C8" i="2"/>
  <c r="C9" i="2"/>
  <c r="C10" i="2"/>
  <c r="C11" i="2" l="1"/>
  <c r="A23" i="1"/>
  <c r="A24" i="1" s="1"/>
  <c r="A25" i="1" s="1"/>
  <c r="A26" i="1" s="1"/>
  <c r="A27" i="1" s="1"/>
  <c r="A28" i="1" s="1"/>
  <c r="A29" i="1" s="1"/>
  <c r="A30" i="1" s="1"/>
  <c r="A31" i="1" s="1"/>
  <c r="A32" i="1" s="1"/>
  <c r="A33" i="1" s="1"/>
  <c r="A34" i="1" s="1"/>
  <c r="A35" i="1" s="1"/>
  <c r="A36" i="1" s="1"/>
  <c r="A37" i="1" s="1"/>
  <c r="A38" i="1" s="1"/>
  <c r="A39" i="1" s="1"/>
  <c r="A40" i="1" s="1"/>
  <c r="A41" i="1" s="1"/>
  <c r="A42" i="1" s="1"/>
  <c r="A43" i="1" s="1"/>
  <c r="A44" i="1" s="1"/>
  <c r="A45" i="1" s="1"/>
  <c r="A46" i="1" s="1"/>
  <c r="A47" i="1" s="1"/>
  <c r="A48" i="1" s="1"/>
  <c r="A49" i="1" s="1"/>
  <c r="A50" i="1" s="1"/>
  <c r="A51" i="1" s="1"/>
  <c r="A52" i="1" s="1"/>
  <c r="A53" i="1" s="1"/>
  <c r="A54" i="1" s="1"/>
  <c r="A55" i="1" s="1"/>
  <c r="A56" i="1" s="1"/>
  <c r="A57" i="1" s="1"/>
  <c r="A58" i="1" s="1"/>
  <c r="A59" i="1" s="1"/>
  <c r="A60" i="1" s="1"/>
  <c r="A61" i="1" s="1"/>
  <c r="A62" i="1" s="1"/>
  <c r="A63" i="1" s="1"/>
  <c r="A64" i="1" s="1"/>
  <c r="A65" i="1" s="1"/>
  <c r="A66" i="1" s="1"/>
  <c r="A67" i="1" s="1"/>
  <c r="A68" i="1" s="1"/>
  <c r="A69" i="1" s="1"/>
  <c r="A70" i="1" s="1"/>
  <c r="A71" i="1" s="1"/>
  <c r="A72" i="1" s="1"/>
  <c r="A73" i="1" s="1"/>
  <c r="A74" i="1" s="1"/>
  <c r="A75" i="1" s="1"/>
  <c r="A76" i="1" s="1"/>
  <c r="A77" i="1" s="1"/>
  <c r="A78" i="1" s="1"/>
  <c r="A79" i="1" s="1"/>
  <c r="A80" i="1" s="1"/>
  <c r="A81" i="1" s="1"/>
  <c r="A82" i="1" s="1"/>
  <c r="A83" i="1" s="1"/>
  <c r="A84" i="1" s="1"/>
  <c r="A85" i="1" s="1"/>
  <c r="A86" i="1" s="1"/>
  <c r="A87" i="1" s="1"/>
  <c r="A88" i="1" s="1"/>
  <c r="A89" i="1" s="1"/>
  <c r="A90" i="1" s="1"/>
  <c r="A91" i="1" s="1"/>
  <c r="A92" i="1" s="1"/>
  <c r="A93" i="1" s="1"/>
  <c r="A94" i="1" s="1"/>
</calcChain>
</file>

<file path=xl/sharedStrings.xml><?xml version="1.0" encoding="utf-8"?>
<sst xmlns="http://schemas.openxmlformats.org/spreadsheetml/2006/main" count="379" uniqueCount="205">
  <si>
    <t>PAQUETE :</t>
  </si>
  <si>
    <t>POSTOR :</t>
  </si>
  <si>
    <t>OBRASCÓN HUARTE LAIN S.A. SUCURSAL DEL PERÚ (OHLA)</t>
  </si>
  <si>
    <t>PLIEGO DE FORMULACION Y ABSOLUCION DE CONSULTAS</t>
  </si>
  <si>
    <t>Nro.</t>
  </si>
  <si>
    <t>Área</t>
  </si>
  <si>
    <t>Documento de Referencia</t>
  </si>
  <si>
    <t>Numeral y Literal</t>
  </si>
  <si>
    <t>Pág.</t>
  </si>
  <si>
    <t>Consultas y Observaciones</t>
  </si>
  <si>
    <t>Respuesta de OHLA</t>
  </si>
  <si>
    <t>TDR</t>
  </si>
  <si>
    <t xml:space="preserve">21.1.2 B2 Organigrama y Personal clave </t>
  </si>
  <si>
    <t>En referencia al numeral 21.1.2 B2 Organigrama y Personal clave / RESIDENTE DE OBRA
"La experiencia requerida a ser acreditada debe ser la obtenida desde la colegiatura"; solicitamos que esta solicitud sea dejada sin efecto puesto que restringe la participación de los postores al no contar con los candidatos para asumir el cargo de Residente de Obra, se debe tener en cuenta que los profesionales pueden contar con experiencia relevante antes de haber obtenido la colegiatura.</t>
  </si>
  <si>
    <t>En referencia al numeral 21.1.2 B2 Organigrama y Personal clave / RESPONSABLE SSOMA
Se solicita que la experiencia especifica en cargos similares y obras similares sea mayor a 5 años; en tal sentido solicitamos  que el Responsable de SSOMA no requiera experiencia especifica en la especialidad objeto de la convocatoria, bastando que tengan experiencia en general, puesto que el tratamiento que recibe este tipo de obra es la misma para todas las obras en general, de modo que solicitar experiencia en obras similares solo restringe la participación de los postores y no aporta experiencia adicional a la obra. Por lo que, solicitamos que se amplié y se considere la experiencia de 03 años obtenida en la ejecución de obras en específico.</t>
  </si>
  <si>
    <t>En referencia al numeral 21.1.2 B2 Organigrama y Personal clave / RELACIONISTA COMUNITARIO
Se solicita que la experiencia general sea mayor a 7 años y la experiencia especifica en cargos similares y obras similares sea mayor a 5 años. En tal sentido, solicitamos que la experiencia requerida a ser acreditada debe ser la obtenida en la ejecución de obras similares; solicitamos  que el Relacionista Comunitario no requiera experiencia general en la especialidad objeto de la convocatoria, bastando que tengan experiencia específica, puesto que el tratamiento que recibe este tipo de obra es la misma para todas las obras en general, de modo que solicitar lo expresado solo restringe la participación de los postores y no aporta experiencia adicional a la obra. Por lo que, solicitamos que se amplié y se considere la experiencia de 05 años obtenida en la ejecución de obras en general y solicitamos que se amplié y se considere la experiencia de 03 años obtenida en la ejecución de obras en específico.</t>
  </si>
  <si>
    <r>
      <t>En referencia al numeral 21.1.2 B2 Organigrama y Personal en la tabla 54 Criterios de evaluación del personal Clave se indica "</t>
    </r>
    <r>
      <rPr>
        <i/>
        <sz val="11"/>
        <color rgb="FF000000"/>
        <rFont val="Calibri"/>
        <family val="2"/>
      </rPr>
      <t>La experiencia se contabilizará, de ser el caso, a partir de la titulación.</t>
    </r>
    <r>
      <rPr>
        <sz val="11"/>
        <color rgb="FF000000"/>
        <rFont val="Calibri"/>
        <family val="2"/>
      </rPr>
      <t>"  se solicita que esto sea dejado sin efecto debido a que la experiencia de los profesionales debe ser contabilizada desde el egreso de la universidad con la finalidad de contar con un mayor número de postulantes y no restringir la participación de los postores.</t>
    </r>
  </si>
  <si>
    <r>
      <rPr>
        <sz val="11"/>
        <color rgb="FF000000"/>
        <rFont val="Calibri"/>
        <family val="2"/>
      </rPr>
      <t xml:space="preserve">Solicitamos confirmar que la experiencia para </t>
    </r>
    <r>
      <rPr>
        <i/>
        <sz val="11"/>
        <color rgb="FF000000"/>
        <rFont val="Calibri"/>
        <family val="2"/>
      </rPr>
      <t xml:space="preserve">todos </t>
    </r>
    <r>
      <rPr>
        <sz val="11"/>
        <color rgb="FF000000"/>
        <rFont val="Calibri"/>
        <family val="2"/>
      </rPr>
      <t>los profesionales regirá desde la titulación, con excepción del personal técnico.  En caso de no ser acogida la consulta 4.</t>
    </r>
  </si>
  <si>
    <r>
      <t>En referencia al numeral 21.1.2 B2 Organigrama y Personal clave en el párrafo 2 en donde indica: "</t>
    </r>
    <r>
      <rPr>
        <i/>
        <sz val="11"/>
        <color rgb="FF000000"/>
        <rFont val="Calibri"/>
        <family val="2"/>
      </rPr>
      <t>El personal profesional clave, según la Tabla 54, no deberá variar en más del 30% cuando sea adjudicado como Subcontratista</t>
    </r>
    <r>
      <rPr>
        <sz val="11"/>
        <color rgb="FF000000"/>
        <rFont val="Calibri"/>
        <family val="2"/>
      </rPr>
      <t>" se solicita que esto sea dejado sin efecto debido a que el periodo de adjudicación por lo general no es menor a 3 meses y los profesionales claves propuestos ya no estarán disponibles en el momento de la adjudicación.</t>
    </r>
  </si>
  <si>
    <t>21.1.1 B.1 Experiencia similares internacionales y nacionales</t>
  </si>
  <si>
    <t>Con relación a la acreditación de contratos, solicitamos incluir cualquier otro documento certificado, acta, constancia donde se conste la culminación de la obra, independientemente de su denominación. Ello debido a que las empresas privadas o entidades emiten certificados de acuerdo a sus políticas internas, en formatos libres.</t>
  </si>
  <si>
    <t>21.1.1 B1. Experiencias similares internacionales y nacionales</t>
  </si>
  <si>
    <r>
      <rPr>
        <sz val="11"/>
        <color rgb="FF000000"/>
        <rFont val="Calibri"/>
        <family val="2"/>
      </rPr>
      <t xml:space="preserve">Se señala que la acreditación de los contratos será con copia de contratos u </t>
    </r>
    <r>
      <rPr>
        <i/>
        <sz val="11"/>
        <color rgb="FF000000"/>
        <rFont val="Calibri"/>
        <family val="2"/>
      </rPr>
      <t>órdenes de servicio o de compra</t>
    </r>
    <r>
      <rPr>
        <sz val="11"/>
        <color rgb="FF000000"/>
        <rFont val="Calibri"/>
        <family val="2"/>
      </rPr>
      <t xml:space="preserve"> suscritas por el Cliente, en las que se especifique el objeto del contrato, la fecha de culminación y el monto ejecutado. Por ello, solicitamos aceptar documentos adicionales con cualquier otra denominación donde constante el monto ejecutado, teniendo en cuenta que las empresas privadas u entidades emiten certificados de acuerdo a sus políticas internas, en formatos libres.</t>
    </r>
  </si>
  <si>
    <t>Solicitamos confirmar que en la declaración jurada del Anexo 11 -de formato libre- relacionada a la experiencia similar, bastará con señalar que la empresa pertenece al mismo grupo empresarial (matriz, filial o sucursal) para acreditar la experiencia.</t>
  </si>
  <si>
    <t>21.1.2 B2. Organigrama y Personal Clave</t>
  </si>
  <si>
    <r>
      <t>Se señala colocar un detalle de los CVs del personal clave que debe incluir "</t>
    </r>
    <r>
      <rPr>
        <i/>
        <sz val="11"/>
        <color rgb="FF000000"/>
        <rFont val="Calibri"/>
        <family val="2"/>
      </rPr>
      <t>presupuesto</t>
    </r>
    <r>
      <rPr>
        <sz val="11"/>
        <color rgb="FF000000"/>
        <rFont val="Calibri"/>
        <family val="2"/>
      </rPr>
      <t>", tiempo en meses, entre otros. Sin embargo, no todos los CVs de los profesionales cuentan con el dato del presupuesto de la obra ni las constancias que emiten las empresas, debido a que por política interna de éstas no colocan ese dato. Por ello solicitamos el dato de presupuesto sea opcional y no sea materia de descalificación.</t>
    </r>
  </si>
  <si>
    <t>Formato C1
TDR ANEXO 13</t>
  </si>
  <si>
    <t>Partida 7.01</t>
  </si>
  <si>
    <t>En el último formato C1 facilitado, en la planilla de Costo Directo, se encuentra la partida 7.01 Suministro de roca    622,013 ton.
Se solicita aclaren si estará dentro del alcance de este paquete la producción de roca para uña y talud.</t>
  </si>
  <si>
    <t>De la consulta anterior, en caso  de confirmarse la necesidad de Producción de roca en este paquete, se solicita que aclaren el porcentaje de aprovechamiento de roca a considerar para cada una de las canteras de roca seleccionadas.</t>
  </si>
  <si>
    <t>06.02.08.03</t>
  </si>
  <si>
    <t>Enviar detalle de Cerco Perimetral De Alambre H=2.00 M Para Zona De Huerto</t>
  </si>
  <si>
    <t>06.02.08.04</t>
  </si>
  <si>
    <t>Enviar detalle de Puerta De Dos Hojas Con Estructura De Madera De Dimensiones Totales 2.00x1.95 M En Cerco</t>
  </si>
  <si>
    <t>06.02.09.02</t>
  </si>
  <si>
    <t>Enviar detalle de Juego Infantil Sube Y Baja Triple De Estructura De Tubos De Acero Pintados (Incluye Cimentación)</t>
  </si>
  <si>
    <t>06.02.09.03</t>
  </si>
  <si>
    <t>Enviar detalle de Columpio Triple De Estructura Con Tubos De Acero Pintados (Incluye Cimentación)</t>
  </si>
  <si>
    <t>06.02.09.04</t>
  </si>
  <si>
    <t>Enviar detalle de Juego Infantil Rueda Giratoria Con Barandales De Dimensiones Ø1.85x1.00 M</t>
  </si>
  <si>
    <t>06.02.09.05</t>
  </si>
  <si>
    <t>Enviar detalle de Juego Infantil De Pasamanos Recto Con Acero Pintado. Dimensiones 2.05x0.55x2.03 M</t>
  </si>
  <si>
    <t>06.02.09.06</t>
  </si>
  <si>
    <t>Enviar detalle de Juego Infantil Para Trepar Domo De Madera. Dimensiones Ø3.20 M, H=1.50 M</t>
  </si>
  <si>
    <t>06.02.09.11</t>
  </si>
  <si>
    <t>Enviar detalle de Resbaladera Metálica De Dimensiones 0.70x3.65 M, H=1.80 M</t>
  </si>
  <si>
    <t>06.02.07.10</t>
  </si>
  <si>
    <t>Enviar detalle de Borde De Troncos De Madera A Nivel De Piso Altura Total 35 Cm Diámetro 4"</t>
  </si>
  <si>
    <t>06.02.07.11</t>
  </si>
  <si>
    <t>Enviar detalle de Borde De Troncos De Madera De Altura 15 Cm Sobre El Nivel De Piso Y Altura Total 50 Cm Diámetro 4"</t>
  </si>
  <si>
    <t>06.02.08.01</t>
  </si>
  <si>
    <t>Enviar detalle de Baranda Rústica De Madera De Huayruro De Altura H=1.00 M En Terreno Natural</t>
  </si>
  <si>
    <t>06.02.08.02</t>
  </si>
  <si>
    <t>Enviar detalle de Borde De Madera Para Separación De Parcelas En Zona De Huerto</t>
  </si>
  <si>
    <t>06.02.08.05</t>
  </si>
  <si>
    <t>Enviar detalle de Glorieta Octogonalde Madera Tratada Para Exteriores, H=5.05 M Con Cubierta Inclinada</t>
  </si>
  <si>
    <t>06.02.08.06</t>
  </si>
  <si>
    <t>Enviar detalle de Cerco De Madera De Huayruro De Altura H=1.20 M Con Acabado De Barniz Marino</t>
  </si>
  <si>
    <t>06.02.08.07</t>
  </si>
  <si>
    <t>Enviar detalle de Puerta De Doble Hoja De Madera De Huayruro De Dim. Totales 2.40 X 1.40 M Con Acabado De Barniz Marino</t>
  </si>
  <si>
    <t>06.02.09.01</t>
  </si>
  <si>
    <t>Enviar detalle de Banca De Madera. Tipo T1</t>
  </si>
  <si>
    <t>06.02.09.07</t>
  </si>
  <si>
    <t>Enviar detalle de Papeleras De Reciclaje De Madera De 4 Módulos (75 Litros C/U)</t>
  </si>
  <si>
    <t>06.02.09.08</t>
  </si>
  <si>
    <t>Enviar detalle de Mesa Merendero De Madera</t>
  </si>
  <si>
    <t>06.02.09.09</t>
  </si>
  <si>
    <t>Enviar detalle de Papeleras De Reciclaje De Madera De 2 Módulos (75 Litros C/U)</t>
  </si>
  <si>
    <t>06.02.07.09</t>
  </si>
  <si>
    <t>Enviar detalle y EETT de Rampa Peatonal De Concreto</t>
  </si>
  <si>
    <t>06.02.09.10</t>
  </si>
  <si>
    <t>Enviar detalle de Conjunto De Mesa De Concreto Con Tablero De Ajedrez De Mayólica Y Dos Bancos</t>
  </si>
  <si>
    <t>Formato C1</t>
  </si>
  <si>
    <t>Aclarar alcance de la Adaptación De Terreno Entorno A Árbol Existente A Mantener En Su Sitio</t>
  </si>
  <si>
    <t>Aclarar alcance de Trasplante De Árbol Juvenil O Altura H≤2.50 M Con Medios Manuales (Incluye Capado De Raíces)</t>
  </si>
  <si>
    <t>Enviar plano de detalle y EETT de Piso De Empedrado Fraguado</t>
  </si>
  <si>
    <t>Enviar plano de detalle y EETT de Enchapado Con Piedra Laja Cortada De Forma Irregular De Espesor 2cm</t>
  </si>
  <si>
    <t xml:space="preserve">Enviar EETT  y plano donde va la Pintura Epoxi Industrial Alto Transito En Color Ral 3003 </t>
  </si>
  <si>
    <t>Enviar EETT  y plano donde va la Pintura Latex Para Exteriores Sobre Muros Existentes, 2 Manos, En Color Verde Ral 6017</t>
  </si>
  <si>
    <t>Enviar EETT  y plano donde va la Pintura Esmalte Color Verde Ral 6016 Sobre Elementos Metálicos Existentes</t>
  </si>
  <si>
    <t>Enviar EETT  y plano donde va la Barniz Marino Sobre Elementos De Carpintería De Madera Existente</t>
  </si>
  <si>
    <t>Enviar EETT  y plano donde va la Pintura Latex Lavable Para Interiores Sobre Muros Existentes, 2 Manos, En Color Blanco</t>
  </si>
  <si>
    <t>Enviar EETT  y plano de detalle de Panel Informativo H=1.55 M. Tipo C</t>
  </si>
  <si>
    <t>Enviar EETT  y plano de detalle de Señalética Informativa De Especies De H=60 Cm. Tipo D</t>
  </si>
  <si>
    <t>Enviar listado de partidas de lo que se debe considerar como Desinstalación Y Eliminación De Mobiliario Urbano Y Elementos Arquitectónicos Existentes</t>
  </si>
  <si>
    <t>Enviar plano o fotografia  De Pérgolas Existentes a reubicar</t>
  </si>
  <si>
    <t>Indicar cuantas y plano de donde serán Reubicadas las Pérgolas Existentes</t>
  </si>
  <si>
    <t>06.02.06.01</t>
  </si>
  <si>
    <t>06.02.06.02</t>
  </si>
  <si>
    <t>06.02.12.01</t>
  </si>
  <si>
    <t>06.02.13.05</t>
  </si>
  <si>
    <t>06.02.12.02</t>
  </si>
  <si>
    <t>06.02.13.01</t>
  </si>
  <si>
    <t>06.02.13.02</t>
  </si>
  <si>
    <t>06.02.13.03</t>
  </si>
  <si>
    <t>06.02.13.04</t>
  </si>
  <si>
    <t>06.02.10.01</t>
  </si>
  <si>
    <t>06.02.10.02</t>
  </si>
  <si>
    <t>06.02.01.02</t>
  </si>
  <si>
    <t>06.02.01.03</t>
  </si>
  <si>
    <t>General</t>
  </si>
  <si>
    <t>Item 17 Cronograma</t>
  </si>
  <si>
    <t>En la página 335 del TDR, Tabla 52. Hitos clave se indica como plazo referencial 456 dias (15 meses aproximadamente), sin embargo en la planilla del Formato C1 se indica que la duración de los trabajos de mantenimiento de accesos y Trazo y replanteo de obra es de 12 meses. Se solicita confirmar el plazo referencial de la obra</t>
  </si>
  <si>
    <t>Se solicita planos de paisajismo donde muestre la disposicion del área verde , senderos y plataformas, elementos arquitectonicos, mobiliario, etc</t>
  </si>
  <si>
    <t>En la información recibida con fecha 27.06.23 del Expediente Técnico en lo que corresponde a cuenca Alta, se indica que dichos documentos están en proceso de revisión. Se solicita confirmar que esta documentación es la versión con la que se debe elaborar la oferta.</t>
  </si>
  <si>
    <t>En la información recibida con fecha 27.06.23 del Expediente Técnico en lo que corresponde al MT3, se indica que dichos documentos están una parte aceptados por la ARCC y otras en revisión. Se solicita confirmar si con esta documentación se debe elaborar la oferta</t>
  </si>
  <si>
    <t>Se solicita planos y EETT de la Iluminación De Espacio Público, según el tipo definido en el formato C1 (ejems poste L1, L2,… Alumbardo A1, Alumbrado A2,…)</t>
  </si>
  <si>
    <t>Se solicita confirmar que para las partidas 7.02 Colocación de roca en uña y 7.03 Colocación de roca en Talud, el diametro nominal de la roca es del Tipo II, donde se indica que para la uña el diametro oscial entre 1 a 2.50m y que además se debe tener en cuenta lo siguiente:
- Talud: 20% tamaño nominal de 1.00 a 1.50m, 50% Tamaño nominal de 1.00m a 2.00m y 
- Uña el tamaño nominal es e 30% mayor a 2.00m</t>
  </si>
  <si>
    <t>Página 100 de 369</t>
  </si>
  <si>
    <t>Se solicita confirmar que se cuenta el Botadero cuenta con la capacidad para acopiar el material excedente</t>
  </si>
  <si>
    <t>Se solicita confirmar que ya no se deberá incluir el formato C3 Plazo de Pago</t>
  </si>
  <si>
    <t>Confirmar si hay algún pago de derecho por transitar dentro del área de influencia. Y en caso lo hubiera, se solicita proporcionar el costo a fin de homologar la oferta entre todos los postores</t>
  </si>
  <si>
    <t>Se solicita confirmar si se contempla el reajuste de precios para la mano de obra bajo el regimen de construcción civil ya quede acuerdo a ley,  aplicará un incremento de salario.</t>
  </si>
  <si>
    <t>Se solicita confirmar que la partida 1.03. Mejoramiento y habilitación de camino de acceso debe incluir el costo del material de lastre incluyendo su transporte a obra.</t>
  </si>
  <si>
    <t>Se solicita confirmar si se contempla el reajuste de precios para el combustible, pues en el ultimo año este precio ha sido fluctuante.</t>
  </si>
  <si>
    <t>Se solicita proporcionar el tamaño de la roca de la partida 11.08 Suministro de roca (Alcantarillas)</t>
  </si>
  <si>
    <t>Dado a la dimension de la obra se prevee que se requerira realizar trabajos nocturnos. Se solicita confirmar que se podrá realizar trabajos nocturnos previa coordinación y las liberaciones de los trabajos se realicen en el turno diurno.</t>
  </si>
  <si>
    <t>Se solicita confirmar que la jornada de trabajo podrá ser definida por el Subcontratista.</t>
  </si>
  <si>
    <t>PROCURA</t>
  </si>
  <si>
    <t>PLANEAMIENTO</t>
  </si>
  <si>
    <t>INGENIERIA</t>
  </si>
  <si>
    <t>CONSTRUCCIÓN</t>
  </si>
  <si>
    <t>COSTOS</t>
  </si>
  <si>
    <t>¿Los permisos en general serán tramitados por el Contratante?, se debe confirmar que el Contratista deberá suministrar la información técnica necesaria para la tramitación de permisos.</t>
  </si>
  <si>
    <t>¿OHL nos puede proporcionar los ensayos para el uso de agregados para movimiento de tierras o para concreto?</t>
  </si>
  <si>
    <t>CONSTRUCCIÓN/INGENIERÍA</t>
  </si>
  <si>
    <t>¿Quién será el responsable por realizar estos ensayos y hacer aprobar las canteras para agregados de concreto y movimiento de tierras?</t>
  </si>
  <si>
    <t>Buena parte de los agregados provendrán del cerro y requerirán voladura, ¿se solicita indicar quien tramitará el permiso SUCAMEC?</t>
  </si>
  <si>
    <t>¿El contratante deberá ser responsable de obtener los permisos y pagos pertinentes para los agregados que serán extraídos de rio?</t>
  </si>
  <si>
    <t>Se solicita brindar mayor detalle de las áreas disponibles para acopiar agregados y las Plantas Industriales</t>
  </si>
  <si>
    <t>Se solicita brindar mayor información de las fuentes de agua.</t>
  </si>
  <si>
    <t>¿Las zonas de DME serán identificadas por Contratante?</t>
  </si>
  <si>
    <t>SOCIAL</t>
  </si>
  <si>
    <t>MEDIO AMBIENTE</t>
  </si>
  <si>
    <t>¿Quién gestionara SUCAME?</t>
  </si>
  <si>
    <r>
      <rPr>
        <sz val="7"/>
        <color theme="1"/>
        <rFont val="Times New Roman"/>
        <family val="1"/>
      </rPr>
      <t xml:space="preserve"> </t>
    </r>
    <r>
      <rPr>
        <sz val="10"/>
        <color theme="1"/>
        <rFont val="Arial"/>
        <family val="2"/>
      </rPr>
      <t>¿Hay algunas distancias tentativas para calcular costos de transporte para el presupuesto?</t>
    </r>
  </si>
  <si>
    <t>¿Quién gestionará la aprobación de planos?</t>
  </si>
  <si>
    <t>¿El tratamiento social con la comunidad será responsabilidad del Contratante?</t>
  </si>
  <si>
    <t>¿Quién asumirá los GG y CD que se vean impactados por las demoras ocasionadas por el Contratante?</t>
  </si>
  <si>
    <t>¿Ubicación del sitio de botaderos?</t>
  </si>
  <si>
    <t>¿Cuál es el tratamiento de los materiales que sean retirados?</t>
  </si>
  <si>
    <t>¿Ancho liberado para trabajo?</t>
  </si>
  <si>
    <r>
      <rPr>
        <sz val="7"/>
        <color theme="1"/>
        <rFont val="Times New Roman"/>
        <family val="1"/>
      </rPr>
      <t> </t>
    </r>
    <r>
      <rPr>
        <sz val="10"/>
        <color theme="1"/>
        <rFont val="Arial"/>
        <family val="2"/>
      </rPr>
      <t>¿Lugares de acopio de material vegetal? ¿Se considera el acarreo para disposición y el reacarreo para re-colocacion?</t>
    </r>
  </si>
  <si>
    <t>En el caso de las fundaciones de muros u otros similares, si se tendría problemas de encausamiento? ¿Hay algunas partidas de excavación con agua y concretos con agua? o seria tramitado como un adicional?</t>
  </si>
  <si>
    <t>¿Quién es responsable a cargo del laboratorio de Suelos y Concreto?</t>
  </si>
  <si>
    <t>¿Quién es responsable a cargo de los diseños de mezcla?</t>
  </si>
  <si>
    <t>ÁREA</t>
  </si>
  <si>
    <t>CONSULTAS</t>
  </si>
  <si>
    <t>Según la información compartida a través de Tenderbill el 17/08 se remitió los términos de referencia actualizados donde se actualiza la definición de “obras similares”: Ejecución de obras hidráulicas u obras lineales sin considerar obras de mantenimiento que incluyan uno de los siguientes trabajos:
•	Movimiento de tierras
•	Excavaciones masivas
•	Rellenos masivos
•	Enrocados de protección
•	Obras Hidráulicas
•	Construcción de presas
•	Construcción de diques 
•	Construcción ataguías
•	Protección de estructuras hidráulicas con concreto o con enrocado 
•	Construcción de canales
•	Construcción de vertederos
•	Selección y/o acopio de roca
•	Carguío y/o transporte de roca
•	Conformación de Defensa Ribereña (enrocado)
•	Conformación de terraplenes
•	Refuerzo de taludes
* No se considerará obras de mantenimiento de carreteras y asfaltado.</t>
  </si>
  <si>
    <t>Revisar consulta 1 y 4.</t>
  </si>
  <si>
    <t>En la página 345 se indica que "Si el profesional clave no se encuentra disponible, podrá presentar otro CV, el cual debe cumplir con lo requerido en los documentos de la licitación." Los profesionales porpuestos en la declaración jurada A12 deberán estar disponible al menos 3 meses desde la invitación de licitación por Tenderbill.</t>
  </si>
  <si>
    <t>Revisar consulta 7</t>
  </si>
  <si>
    <t>Se acepta la solicitud. Sin embargo, las actas, certificados o documentos sustentatorios que acrediten la culminación de obra deberán acreditar todas las labores que se indican en el contrato y adendas. En caso estos documentos no indiquen la frase "sin incurrir en penalidades" o similar, se deberá adjuntar el finiquito de obra.</t>
  </si>
  <si>
    <t>ver respuesta consulta 20</t>
  </si>
  <si>
    <t>La experiencia del RESIDENTE DE OBRA será contabilizada desde su titulación.</t>
  </si>
  <si>
    <t>Se confirma</t>
  </si>
  <si>
    <t>No aplica estos tramites al postor.</t>
  </si>
  <si>
    <t>Es resposabilidad del postor adjudicado en cumplimiento de las EETT</t>
  </si>
  <si>
    <t>5 - Contratación del Servicio de Habilitación de Accesos, Plataformas y Movimiento de Tierras III Parte - Cuenca Huaura</t>
  </si>
  <si>
    <t>La producción de roca no forma parte del alcance de la presente licitación.</t>
  </si>
  <si>
    <t>Es conforme el tamaño nominal de roca para talud (de acuerdo a las EETT).</t>
  </si>
  <si>
    <t>El encargado de los ensayos será el SUBCONTRATISTA y la aprobacion de canteras para contar con los permisos es a cargo de OHLA Gestor.</t>
  </si>
  <si>
    <t>Se adjunta kmz actualizados donde se visualiza la ubicación de los botaderos.</t>
  </si>
  <si>
    <t>De acuerdo las EETT para esta partida describe que el precio unitario deberá incluir todos los costos y acciones necesarias para la habilitacion de los caminos.</t>
  </si>
  <si>
    <t>Se adjunta expediente técnico actualizado (Rev03) y documentos finales aceptados por ARCC con los cuales se deberá elaborar la oferta, de tener una actualizacion se informará oportunamente.</t>
  </si>
  <si>
    <t>Efectivamente se podra acreditar como experciencias similares las obras o los servicios de las empresas del grupo o de la matriz siempre en cuando presente las declaraciones juaradas indicadas en el anexo 11, asi mismo debera presentar la resolucion o constancia de culminacion de dicha obra, sin incurrir en penalidades.</t>
  </si>
  <si>
    <t>En caso no se indique el presupuesto de la obra en los certificados de trabajo, se debrá indicar en el CV del profesional o en el resumen de obras del profesional el presupuesto aproximado de la obra como dato adicional.</t>
  </si>
  <si>
    <t>Aclaratorias</t>
  </si>
  <si>
    <t>El Plazo referencial de la obra es de 517 días (desde 01/03/2024 al 31/07/2025). El postor tiene la potestad de indicar mejoras del proceso o mejoras de tiempo al indicado en el plazo referencial.</t>
  </si>
  <si>
    <t>Se acepta lo solicitado por el postor sobre la experiencia general 05 años y experiencia específica 03 años.</t>
  </si>
  <si>
    <t>Se contabilizará la experiencia desde la titulación para el cargo de RESIDENTE DE OBRA y RESPONSABLE SSOMA, para el resto del personal clave se contabilizará desde el bachillerato. En caso el personal propuesto haya laborado para el estado, deberán presentar conformidad de servicios emitida por la entidad estatal.</t>
  </si>
  <si>
    <t>Se reconocerá un costo adicional en los siguientes casos: cuando se modifique la lista de cantidades, se introduzca una actividad que no estaba prevista en el listado de partidas o ante eventos que originen demoras que no sean atribuibles al subcontratista. Ante tales situaciones y una vez que se haya evidenciado el impacto económico o en el plazo, el subcontratista deberá gestionar mediante el mecanismo de eventos compensables bajo el contrato NEC. Estos eventos compensables deberán ser presentados formalmente, respaldados con toda la documentación justificativa, especificando las causas que no son imputables al SUBCONTRATISTA. Es prerrogativa de ARCC aprobar estos eventos. Además, es esencial señalar que, en el caso de que surja cualquier evento que pueda generar un riesgo de demora en las actividades, el SUBCONTRATISTA tiene la obligación de notificarlo mediante una NAT (Notificación de Alerta Temprana). Revisar Aclaratoria 4. Revisar cláusula 60 y sus modificatorias (cláusulas Z) del Contrato NEC.</t>
  </si>
  <si>
    <t xml:space="preserve">Se tiene previsto entregar las areas sin conflictos sociales. Como en todo proyecto, en caso pueda generarse un conflicto social en el área entregada o accesos, si existiera conflictos sociales respecto a áreas nuevas (interferencias, DME, cantera, áreas auxiliares u otros), el SUBCONTRATISTA será responsable en las liberaciones de la parte social. Deberán comunicarse inmediatamente con el área social y construcción de CONTRATISTA OHLA.
Posterior a la entrega de las áreas, el SUBCONTRATISTA será responsable de realizar los trabajos de replanteo y topografía.
</t>
  </si>
  <si>
    <t>El SUBCONTRATISTA deberá tener un redndimiento como mínimo por encima del 80% de lo propuesto en la oferta técnica económica. Se recalca que el incumplimiento injustificado de fecha clave o fecha clave final tienen penalidad según tabla 53. Penalidades del TDR.</t>
  </si>
  <si>
    <t>El uso de los equipos es exclusivo para beneficio del proyecto. Los recursos proporcionados por el contratista deberán abocarse a los fines de los trabajos de diques, quebradas, u otros indicado en los alcances del servicio. No se realizará pagos a labores que no estén contempladas dentro del alcance de los términos de referencia. La realización de otras labores será a cuenta y riesgo del SUBCONTRATISTA.</t>
  </si>
  <si>
    <t>En referencia al periodo de lluvias, se entiende que las condiciones climáticas, especialmente en la temporada de lluvias, pueden ser impredecibles. Por tanto, el SUBCONTRATRISTA deberá contemplar que es posible que se produzcan paralizaciones algunas de las actividades del servicio a contratar y que el tiempo de estas paralizaciones estará sujeto a las condiciones específicas del sitio.
Para esto, el SUBCONTRATISTA deberá considerar una doble movilización como una doble desmovilización en relación con el periodo de lluvias, adaptándose según las circunstancias lo demanden.
Durante este periodo climático, es imprescindible que en el sitio de construcción se mantenga el equipo esencial como contingencia ante eventualidades.
Las actividades que se proyecta que sí continuarán con normalidad en este periodo son: construcción de muros del Paquete 4, así como en los Diques de Cuenca Alta, las partidas de Reforestación y de paisajismo. (Esto según las condiciones de sitio)
Por último, el SUBCONTRATISTA deberá presentar un plan de contingencia detallado para el periodo de lluvias. Este plan deberá abordar el personal mínimo necesario, los recursos y equipos que se mantendrán en sitio para garantizar la continuidad de las operaciones en la medida de lo posible.</t>
  </si>
  <si>
    <t>El SUBCONRATISTA deberá cumplir con tener en sitio con la maquinaria necesaria según el proceso constructivo y cronograma propuesto. Esto para poder llegar a los plazos indicados en la oferta adjudicada. Se aplicará las penalidades correspondientes al inclumplimiento.</t>
  </si>
  <si>
    <t>OHLA GESTOR deja claro que no se reconocerán ampliaciones de plazo en situaciones de crecidas del caudal de río que sean de menor magnitud. Sin embargo, se considerarán ampliaciones de plazo en casos de eventos extraordinarios de índole climatológica. Dado que se presupone que el postor adjudicado posee especialización en este tipo de servicios, cualquier retraso atribuido a eventos climatológicos deberá ser debidamente justificado y sustentado.</t>
  </si>
  <si>
    <t>Ítem</t>
  </si>
  <si>
    <t>El postor deberá en su propuesta un plan tanto preventivo como correctivo para el mantenimiento de equipos. Este aspecto no sólo es crucial desde el punto de vista operativo, sino que también tiene relevancia ambiental. Por ende, el plan medioambiental propuesto por el postor debe integrar y reflejar las acciones relacionadas con el mantenimiento preventivo y correctivo de equipos.
Adicionalmente, para asegurar que estas tareas se lleven a cabo con la máxima eficiencia y diligencia, es esencial que el SUBCONTRATISTA considere la inclusión de un personal mecánico especializado dentro de su organigrama. Esta posición estará enfocada específicamente en las labores de mantenimiento preventivo y correctivo, garantizando que los equipos estén siempre en condiciones óptimas y en armonía con los protocolos medioambientales establecidos.</t>
  </si>
  <si>
    <t>Se remite expediente actualizado. Revisar archivos en nativo de la carpeta 5. ENVIO R03 PAQ 4_HUAURA_en Revisión por ARCC/6-NATIVOS y 7. EXP FAST TRACK C.A HUAURA R01_ENVÍO DE LEV OBS/6-NATIVOS</t>
  </si>
  <si>
    <t>Los anchos de liberacion en promedio son:
Diques cara seca - 5.00m
Dique cara humeda (referencia cuerpo de dique) -  12.00m
Muros de concreto - 5.50m 
Canales - 3.20m
Se adjunta imágenes a,b y c</t>
  </si>
  <si>
    <t>a)</t>
  </si>
  <si>
    <t>b)</t>
  </si>
  <si>
    <t>c)</t>
  </si>
  <si>
    <t>El suministro de roca (alcantarillas) no forma parte de los alcances de la presente licitacion.</t>
  </si>
  <si>
    <t>Las consideraciones para la Desinstalación Y Eliminación De Mobiliario Urbano Y Elementos Arquitectónicos Existentes, se definen en los planos:
400200-OHL001-890-XX-DR-LS-004090
400200-OHL001-890-XX-DR-LS-004130
400200-OHL001-890-XX-DR-LS-004131
400200-OHL001-890-XX-DR-LS-004132</t>
  </si>
  <si>
    <t>OHLA Gestor es responsable de gestionar los permisos para agregados para extraccion de rio. No se realizará pagos adicionales por parte del SUBCONTRATISTA.</t>
  </si>
  <si>
    <t>Las áreas disponibles para acopiar agregados y plantas industriales serán las áreas auxiliares, las cuales se describen en el item 13.7 del TDR. OHLA Gestor es responsable de obtener los permisos para las areas auxiliares. Se brindará mayor alcance con la aprobación definitiva de estas.</t>
  </si>
  <si>
    <t>Se adjunta expediente técnico actualizado (Rev01) con el cual se deberá elaborar la oferta, de tener una actualización se informará oportunamente.</t>
  </si>
  <si>
    <t>No se ha identificado ningún pago por tránsito para el área de influencia.</t>
  </si>
  <si>
    <t>Se confirma. Los botaderos se encuentran descritos en el item 5.3.3. Distancia Media a DME. (Pag. 48 del TDR), los cuales están en proceso de liberación. El postor podrá proponer alternativas de áreas de botaderos. En este caso, el SUBCONTRATISTA deberá proporcionar la información necesaria para que OHLA Gestor realice los análisis y trámites correspondientes.</t>
  </si>
  <si>
    <t>Se confirma. Es de acuerdo al regimen de construccion civil.</t>
  </si>
  <si>
    <t>Según lo indicado en el ítem 6. (Pag 51) de los Términos de referencia, se encuentra dentro del alcance del postor adjudicado especializado la asistencia documentaria que se pudiese necesitar para los permisos y licencias de construcción correspondientes, las cuales OHLA viene gestionando con los organismos competentes para la aprobación de los permisos y licencias pertinentes. (Revisar ítem 6. DESCRIPCIÓN GENERAL DE LOS ALCANCES)</t>
  </si>
  <si>
    <t>El encargado de los ensayos será el SUBCONTRATISTA y la aprobación de canteras para contar con los permisos es a cargo de OHLA Gestor.</t>
  </si>
  <si>
    <t>No aplica estos trámites al  SUBCONTRATISTA. Sin embargo, se encuentra dentro del alcance del postor adjudicado especializado la asistencia documentaria que se pudiese necesitar para los permisos y licencias de construcción
correspondientes, las cuales OHLA viene gestionando con los organismos competentes para la aprobación de los permisos y licencias pertinentes. (Revisar ítem 6. DESCRIPCIÓN GENERAL DE LOS ALCANCES. Pag. 51 del TDR)</t>
  </si>
  <si>
    <t>Las fuentes de agua serán gestionadas por OHLA gestor previo al inicio de los trabajos.</t>
  </si>
  <si>
    <t>OHLA Gestor es responsable de identificar y obtener los permisos para uso de DME. Revisar consulta 18.</t>
  </si>
  <si>
    <t>Las distancias están adjuntas en los cuadros de Distancia media del TDR: Distancia media a cantera, distancia media a canteras de rio y Distancia media a DME. (Revisar 5.3. ALCANCES DE SERVICIO PARTE III pag. 42 al 50 del TDR)</t>
  </si>
  <si>
    <t xml:space="preserve">OHLA gestor se encargará de la aprobación de los planos para construcción. </t>
  </si>
  <si>
    <t>Las áreas DMO están incluidas dentro de areas de DME
Se deben de considerar ambos acarreos.</t>
  </si>
  <si>
    <t>No se tiene partidas de excavación bajo agua ni concreto con agua, el postor deberá incluir en su analisis de costos esta condición. No se considerará partidas ni costos adicionales.</t>
  </si>
  <si>
    <t>no se considerá ningún tipo de reajuste, mano de obra, insumos, equipos, etc. No habrá fórmula polinómica.</t>
  </si>
  <si>
    <t>El material de excavación deberá ser dispuesto en los DME autorizados.
El material orgánico (top soil y cobertura) deberá ser dispuesto en las áreas de acopio temporal ubicados en los DME. Las áreas de acopio para material orgánico (top soil y cobertura) se utilizarán para colocar este material durante los trabajos de construcción y será posible reutilizar el mismo para actividades de reforestación. 
Los residuos sólidos (peligrosos y no peligrosos) deberán colocarse en los Patios de Máquina de manera temporal y posteriormente, serán transportados y dispuestos por una EO-RS (autorizada) en infraestructuras aprobadas por el MINAM.
Los escombros se deberán trasladar a una infraestructura autorizada (escombrera) a través de una EO-RS.</t>
  </si>
  <si>
    <t>Si se podrá realizar labores de turno noche previa coordinacion con OHLA. Se podrán realizar las liberaciones de turno diurno y nocturno, según las condiciones climáticas previa coordinación y autorización con OHLA Gestor.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</si>
</sst>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1"/>
      <color theme="1"/>
      <name val="Calibri"/>
      <family val="2"/>
      <scheme val="minor"/>
    </font>
    <font>
      <sz val="10"/>
      <name val="Arial"/>
      <family val="2"/>
    </font>
    <font>
      <b/>
      <sz val="10"/>
      <name val="Arial"/>
      <family val="2"/>
    </font>
    <font>
      <b/>
      <sz val="10"/>
      <color indexed="8"/>
      <name val="Arial"/>
      <family val="2"/>
    </font>
    <font>
      <sz val="11"/>
      <color rgb="FF000000"/>
      <name val="Calibri"/>
      <family val="2"/>
    </font>
    <font>
      <i/>
      <sz val="11"/>
      <color rgb="FF000000"/>
      <name val="Calibri"/>
      <family val="2"/>
    </font>
    <font>
      <sz val="10"/>
      <color theme="1"/>
      <name val="Arial"/>
      <family val="2"/>
    </font>
    <font>
      <sz val="7"/>
      <color theme="1"/>
      <name val="Times New Roman"/>
      <family val="1"/>
    </font>
    <font>
      <sz val="11"/>
      <color theme="1"/>
      <name val="Calibri"/>
      <family val="1"/>
    </font>
    <font>
      <sz val="11"/>
      <name val="Calibri"/>
      <family val="2"/>
      <scheme val="minor"/>
    </font>
  </fonts>
  <fills count="4">
    <fill>
      <patternFill patternType="none"/>
    </fill>
    <fill>
      <patternFill patternType="gray125"/>
    </fill>
    <fill>
      <patternFill patternType="solid">
        <fgColor theme="3" tint="0.79998168889431442"/>
        <bgColor indexed="64"/>
      </patternFill>
    </fill>
    <fill>
      <patternFill patternType="solid">
        <fgColor theme="4" tint="0.79998168889431442"/>
        <bgColor indexed="64"/>
      </patternFill>
    </fill>
  </fills>
  <borders count="17">
    <border>
      <left/>
      <right/>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right/>
      <top/>
      <bottom style="thin">
        <color auto="1"/>
      </bottom>
      <diagonal/>
    </border>
    <border>
      <left style="thin">
        <color indexed="64"/>
      </left>
      <right style="thin">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style="medium">
        <color indexed="64"/>
      </right>
      <top/>
      <bottom style="hair">
        <color indexed="64"/>
      </bottom>
      <diagonal/>
    </border>
    <border>
      <left/>
      <right style="medium">
        <color indexed="64"/>
      </right>
      <top/>
      <bottom/>
      <diagonal/>
    </border>
    <border>
      <left style="medium">
        <color indexed="64"/>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2" fillId="0" borderId="0"/>
    <xf numFmtId="0" fontId="2" fillId="0" borderId="0"/>
  </cellStyleXfs>
  <cellXfs count="61">
    <xf numFmtId="0" fontId="0" fillId="0" borderId="0" xfId="0"/>
    <xf numFmtId="0" fontId="0" fillId="0" borderId="0" xfId="0" applyAlignment="1">
      <alignment vertical="top"/>
    </xf>
    <xf numFmtId="0" fontId="1" fillId="0" borderId="1" xfId="0" applyFont="1" applyBorder="1" applyAlignment="1">
      <alignment horizontal="center" vertical="center"/>
    </xf>
    <xf numFmtId="0" fontId="1" fillId="0" borderId="0" xfId="0" applyFont="1" applyAlignment="1">
      <alignment horizontal="center" vertical="center"/>
    </xf>
    <xf numFmtId="0" fontId="1" fillId="0" borderId="0" xfId="0" applyFont="1" applyAlignment="1">
      <alignment horizontal="center" vertical="center" wrapText="1"/>
    </xf>
    <xf numFmtId="0" fontId="1" fillId="0" borderId="0" xfId="0" applyFont="1" applyAlignment="1">
      <alignment horizontal="center" vertical="top"/>
    </xf>
    <xf numFmtId="0" fontId="0" fillId="0" borderId="2" xfId="0" applyBorder="1" applyAlignment="1">
      <alignment vertical="top" wrapText="1"/>
    </xf>
    <xf numFmtId="0" fontId="0" fillId="0" borderId="2" xfId="0" applyBorder="1" applyAlignment="1">
      <alignment horizontal="justify" vertical="top" wrapText="1"/>
    </xf>
    <xf numFmtId="0" fontId="0" fillId="0" borderId="0" xfId="0" applyAlignment="1">
      <alignment vertical="justify" wrapText="1"/>
    </xf>
    <xf numFmtId="0" fontId="0" fillId="0" borderId="0" xfId="0" applyAlignment="1">
      <alignment vertical="top" wrapText="1"/>
    </xf>
    <xf numFmtId="0" fontId="0" fillId="0" borderId="3" xfId="0" applyBorder="1" applyAlignment="1">
      <alignment horizontal="justify" vertical="top" wrapText="1"/>
    </xf>
    <xf numFmtId="0" fontId="1" fillId="0" borderId="1" xfId="0" applyFont="1" applyBorder="1" applyAlignment="1">
      <alignment horizontal="center" vertical="center" wrapText="1"/>
    </xf>
    <xf numFmtId="0" fontId="2" fillId="0" borderId="0" xfId="0" applyFont="1" applyAlignment="1">
      <alignment vertical="center"/>
    </xf>
    <xf numFmtId="0" fontId="3" fillId="0" borderId="0" xfId="0" applyFont="1" applyAlignment="1">
      <alignment vertical="center"/>
    </xf>
    <xf numFmtId="0" fontId="2" fillId="0" borderId="0" xfId="0" applyFont="1" applyAlignment="1">
      <alignment horizontal="right" vertical="center"/>
    </xf>
    <xf numFmtId="0" fontId="3" fillId="0" borderId="0" xfId="0" applyFont="1" applyAlignment="1">
      <alignment horizontal="center" vertical="center" wrapText="1"/>
    </xf>
    <xf numFmtId="0" fontId="4" fillId="2" borderId="0" xfId="0" applyFont="1" applyFill="1" applyAlignment="1">
      <alignment horizontal="left" vertical="center"/>
    </xf>
    <xf numFmtId="0" fontId="3" fillId="2" borderId="4" xfId="2" applyFont="1" applyFill="1" applyBorder="1" applyAlignment="1">
      <alignment vertical="center" wrapText="1"/>
    </xf>
    <xf numFmtId="0" fontId="1" fillId="0" borderId="0" xfId="0" applyFont="1"/>
    <xf numFmtId="0" fontId="0" fillId="0" borderId="4" xfId="0" applyBorder="1"/>
    <xf numFmtId="0" fontId="0" fillId="0" borderId="3" xfId="0" applyBorder="1" applyAlignment="1">
      <alignment vertical="top" wrapText="1"/>
    </xf>
    <xf numFmtId="0" fontId="1" fillId="0" borderId="4" xfId="0" applyFont="1" applyBorder="1"/>
    <xf numFmtId="0" fontId="4" fillId="2" borderId="4" xfId="0" applyFont="1" applyFill="1" applyBorder="1" applyAlignment="1">
      <alignment horizontal="left" vertical="center"/>
    </xf>
    <xf numFmtId="0" fontId="0" fillId="0" borderId="3" xfId="0" applyBorder="1" applyAlignment="1">
      <alignment horizontal="right" vertical="top" wrapText="1"/>
    </xf>
    <xf numFmtId="0" fontId="0" fillId="0" borderId="2" xfId="0" applyBorder="1" applyAlignment="1">
      <alignment horizontal="right" vertical="top" wrapText="1"/>
    </xf>
    <xf numFmtId="0" fontId="5" fillId="0" borderId="3" xfId="0" applyFont="1" applyFill="1" applyBorder="1" applyAlignment="1">
      <alignment wrapText="1"/>
    </xf>
    <xf numFmtId="0" fontId="0" fillId="0" borderId="3" xfId="0" applyFill="1" applyBorder="1" applyAlignment="1">
      <alignment vertical="top" wrapText="1"/>
    </xf>
    <xf numFmtId="0" fontId="0" fillId="0" borderId="3" xfId="0" applyFill="1" applyBorder="1" applyAlignment="1">
      <alignment horizontal="justify" vertical="top" wrapText="1"/>
    </xf>
    <xf numFmtId="0" fontId="0" fillId="0" borderId="2" xfId="0" applyBorder="1" applyAlignment="1">
      <alignment horizontal="left" vertical="top" wrapText="1"/>
    </xf>
    <xf numFmtId="0" fontId="0" fillId="0" borderId="5" xfId="0" applyFill="1" applyBorder="1" applyAlignment="1">
      <alignment horizontal="justify" vertical="top" wrapText="1"/>
    </xf>
    <xf numFmtId="0" fontId="9" fillId="0" borderId="3" xfId="0" applyFont="1" applyBorder="1" applyAlignment="1">
      <alignment horizontal="justify" vertical="top" wrapText="1"/>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0" fillId="0" borderId="8" xfId="0" applyBorder="1" applyAlignment="1">
      <alignment horizontal="center" vertical="justify" wrapText="1"/>
    </xf>
    <xf numFmtId="0" fontId="0" fillId="0" borderId="0" xfId="0" applyBorder="1" applyAlignment="1">
      <alignment vertical="justify" wrapText="1"/>
    </xf>
    <xf numFmtId="0" fontId="0" fillId="0" borderId="9" xfId="0" applyBorder="1" applyAlignment="1">
      <alignment horizontal="justify" vertical="top" wrapText="1"/>
    </xf>
    <xf numFmtId="0" fontId="0" fillId="0" borderId="10" xfId="0" applyBorder="1" applyAlignment="1">
      <alignment horizontal="justify" vertical="top" wrapText="1"/>
    </xf>
    <xf numFmtId="0" fontId="0" fillId="0" borderId="9" xfId="0" applyBorder="1" applyAlignment="1">
      <alignment vertical="top" wrapText="1"/>
    </xf>
    <xf numFmtId="0" fontId="0" fillId="0" borderId="11" xfId="0" applyBorder="1" applyAlignment="1">
      <alignment vertical="justify" wrapText="1"/>
    </xf>
    <xf numFmtId="0" fontId="0" fillId="0" borderId="12" xfId="0" applyBorder="1" applyAlignment="1">
      <alignment horizontal="center" vertical="justify" wrapText="1"/>
    </xf>
    <xf numFmtId="0" fontId="0" fillId="0" borderId="13" xfId="0" applyBorder="1" applyAlignment="1">
      <alignment vertical="top" wrapText="1"/>
    </xf>
    <xf numFmtId="0" fontId="0" fillId="0" borderId="14" xfId="0" applyBorder="1" applyAlignment="1">
      <alignment vertical="top" wrapText="1"/>
    </xf>
    <xf numFmtId="0" fontId="0" fillId="0" borderId="14" xfId="0" applyBorder="1" applyAlignment="1">
      <alignment horizontal="justify" vertical="top" wrapText="1"/>
    </xf>
    <xf numFmtId="0" fontId="0" fillId="0" borderId="15" xfId="0" applyBorder="1" applyAlignment="1">
      <alignment horizontal="justify" vertical="top" wrapText="1"/>
    </xf>
    <xf numFmtId="0" fontId="0" fillId="0" borderId="16" xfId="0" applyBorder="1"/>
    <xf numFmtId="0" fontId="1" fillId="3" borderId="16" xfId="0" applyFont="1" applyFill="1" applyBorder="1" applyAlignment="1">
      <alignment horizontal="center"/>
    </xf>
    <xf numFmtId="0" fontId="1" fillId="3" borderId="16" xfId="0" applyFont="1" applyFill="1" applyBorder="1"/>
    <xf numFmtId="0" fontId="5" fillId="0" borderId="2" xfId="0" applyFont="1" applyFill="1" applyBorder="1" applyAlignment="1">
      <alignment wrapText="1"/>
    </xf>
    <xf numFmtId="0" fontId="0" fillId="0" borderId="2" xfId="0" applyBorder="1" applyAlignment="1">
      <alignment horizontal="right" vertical="center" wrapText="1"/>
    </xf>
    <xf numFmtId="0" fontId="0" fillId="0" borderId="9" xfId="0" applyFill="1" applyBorder="1" applyAlignment="1">
      <alignment horizontal="justify" vertical="top" wrapText="1"/>
    </xf>
    <xf numFmtId="0" fontId="0" fillId="0" borderId="10" xfId="0" applyFill="1" applyBorder="1" applyAlignment="1">
      <alignment horizontal="justify" vertical="top" wrapText="1"/>
    </xf>
    <xf numFmtId="0" fontId="0" fillId="0" borderId="10" xfId="0" applyBorder="1" applyAlignment="1">
      <alignment horizontal="justify" vertical="top" wrapText="1"/>
    </xf>
    <xf numFmtId="0" fontId="0" fillId="0" borderId="10" xfId="0" applyBorder="1" applyAlignment="1">
      <alignment horizontal="justify" vertical="top" wrapText="1"/>
    </xf>
    <xf numFmtId="0" fontId="10" fillId="0" borderId="10" xfId="0" applyFont="1" applyBorder="1" applyAlignment="1">
      <alignment horizontal="justify" vertical="top" wrapText="1"/>
    </xf>
    <xf numFmtId="0" fontId="5" fillId="0" borderId="3" xfId="0" applyFont="1" applyFill="1" applyBorder="1" applyAlignment="1">
      <alignment vertical="top" wrapText="1"/>
    </xf>
    <xf numFmtId="0" fontId="1" fillId="0" borderId="16" xfId="0" applyFont="1" applyBorder="1" applyAlignment="1">
      <alignment horizontal="right"/>
    </xf>
    <xf numFmtId="0" fontId="1" fillId="0" borderId="16" xfId="0" applyFont="1" applyBorder="1" applyAlignment="1">
      <alignment horizontal="center"/>
    </xf>
    <xf numFmtId="0" fontId="0" fillId="0" borderId="0" xfId="0" applyAlignment="1">
      <alignment wrapText="1"/>
    </xf>
    <xf numFmtId="0" fontId="0" fillId="0" borderId="16" xfId="0" applyFill="1" applyBorder="1" applyAlignment="1">
      <alignment wrapText="1"/>
    </xf>
    <xf numFmtId="0" fontId="1" fillId="0" borderId="0" xfId="0" applyFont="1" applyAlignment="1">
      <alignment horizontal="center"/>
    </xf>
    <xf numFmtId="0" fontId="3" fillId="0" borderId="0" xfId="0" applyFont="1" applyAlignment="1">
      <alignment horizontal="center" vertical="center" wrapText="1"/>
    </xf>
  </cellXfs>
  <cellStyles count="3">
    <cellStyle name="Normal" xfId="0" builtinId="0"/>
    <cellStyle name="Normal 2" xfId="1" xr:uid="{00000000-0005-0000-0000-000001000000}"/>
    <cellStyle name="Normal_Formulario Analisis Precio Unitario" xfId="2" xr:uid="{3F040B28-FED5-44BB-B783-66AE8C1B2322}"/>
  </cellStyles>
  <dxfs count="0"/>
  <tableStyles count="0" defaultTableStyle="TableStyleMedium9" defaultPivotStyle="PivotStyleLight16"/>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externalLink" Target="externalLinks/externalLink2.xml"/><Relationship Id="rId10" Type="http://schemas.openxmlformats.org/officeDocument/2006/relationships/customXml" Target="../customXml/item1.xml"/><Relationship Id="rId4" Type="http://schemas.openxmlformats.org/officeDocument/2006/relationships/externalLink" Target="externalLinks/externalLink1.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6</xdr:col>
      <xdr:colOff>2352675</xdr:colOff>
      <xdr:row>7</xdr:row>
      <xdr:rowOff>0</xdr:rowOff>
    </xdr:from>
    <xdr:to>
      <xdr:col>6</xdr:col>
      <xdr:colOff>2352675</xdr:colOff>
      <xdr:row>11</xdr:row>
      <xdr:rowOff>227480</xdr:rowOff>
    </xdr:to>
    <xdr:pic>
      <xdr:nvPicPr>
        <xdr:cNvPr id="6" name="Picture 11">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5867400" y="838200"/>
          <a:ext cx="0" cy="1009650"/>
        </a:xfrm>
        <a:prstGeom prst="rect">
          <a:avLst/>
        </a:prstGeom>
        <a:noFill/>
        <a:ln w="1">
          <a:noFill/>
          <a:miter lim="800000"/>
          <a:headEnd/>
          <a:tailEnd/>
        </a:ln>
      </xdr:spPr>
    </xdr:pic>
    <xdr:clientData/>
  </xdr:twoCellAnchor>
  <xdr:twoCellAnchor>
    <xdr:from>
      <xdr:col>6</xdr:col>
      <xdr:colOff>2879911</xdr:colOff>
      <xdr:row>0</xdr:row>
      <xdr:rowOff>70370</xdr:rowOff>
    </xdr:from>
    <xdr:to>
      <xdr:col>6</xdr:col>
      <xdr:colOff>3742764</xdr:colOff>
      <xdr:row>2</xdr:row>
      <xdr:rowOff>66037</xdr:rowOff>
    </xdr:to>
    <xdr:pic>
      <xdr:nvPicPr>
        <xdr:cNvPr id="11" name="Imagen 2" descr="image001">
          <a:extLst>
            <a:ext uri="{FF2B5EF4-FFF2-40B4-BE49-F238E27FC236}">
              <a16:creationId xmlns:a16="http://schemas.microsoft.com/office/drawing/2014/main" id="{36ADEDAA-0AD4-4EA7-81CA-A23B19E37D0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528176" y="70370"/>
          <a:ext cx="862853" cy="7352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54429</xdr:colOff>
      <xdr:row>89</xdr:row>
      <xdr:rowOff>190501</xdr:rowOff>
    </xdr:from>
    <xdr:to>
      <xdr:col>8</xdr:col>
      <xdr:colOff>56517</xdr:colOff>
      <xdr:row>89</xdr:row>
      <xdr:rowOff>1772738</xdr:rowOff>
    </xdr:to>
    <xdr:pic>
      <xdr:nvPicPr>
        <xdr:cNvPr id="2" name="Imagen 1">
          <a:extLst>
            <a:ext uri="{FF2B5EF4-FFF2-40B4-BE49-F238E27FC236}">
              <a16:creationId xmlns:a16="http://schemas.microsoft.com/office/drawing/2014/main" id="{1031DA85-DC5B-4D3A-B603-202FD92B2B78}"/>
            </a:ext>
          </a:extLst>
        </xdr:cNvPr>
        <xdr:cNvPicPr>
          <a:picLocks noChangeAspect="1"/>
        </xdr:cNvPicPr>
      </xdr:nvPicPr>
      <xdr:blipFill>
        <a:blip xmlns:r="http://schemas.openxmlformats.org/officeDocument/2006/relationships" r:embed="rId3"/>
        <a:stretch>
          <a:fillRect/>
        </a:stretch>
      </xdr:blipFill>
      <xdr:spPr>
        <a:xfrm>
          <a:off x="11960679" y="21567322"/>
          <a:ext cx="3813994" cy="1578427"/>
        </a:xfrm>
        <a:prstGeom prst="rect">
          <a:avLst/>
        </a:prstGeom>
      </xdr:spPr>
    </xdr:pic>
    <xdr:clientData/>
  </xdr:twoCellAnchor>
  <xdr:twoCellAnchor editAs="oneCell">
    <xdr:from>
      <xdr:col>8</xdr:col>
      <xdr:colOff>81643</xdr:colOff>
      <xdr:row>89</xdr:row>
      <xdr:rowOff>190501</xdr:rowOff>
    </xdr:from>
    <xdr:to>
      <xdr:col>8</xdr:col>
      <xdr:colOff>2226572</xdr:colOff>
      <xdr:row>89</xdr:row>
      <xdr:rowOff>1805940</xdr:rowOff>
    </xdr:to>
    <xdr:pic>
      <xdr:nvPicPr>
        <xdr:cNvPr id="3" name="Imagen 2">
          <a:extLst>
            <a:ext uri="{FF2B5EF4-FFF2-40B4-BE49-F238E27FC236}">
              <a16:creationId xmlns:a16="http://schemas.microsoft.com/office/drawing/2014/main" id="{66A2F8CF-0005-4B8A-9180-BD8A196307C3}"/>
            </a:ext>
          </a:extLst>
        </xdr:cNvPr>
        <xdr:cNvPicPr>
          <a:picLocks noChangeAspect="1"/>
        </xdr:cNvPicPr>
      </xdr:nvPicPr>
      <xdr:blipFill>
        <a:blip xmlns:r="http://schemas.openxmlformats.org/officeDocument/2006/relationships" r:embed="rId4"/>
        <a:stretch>
          <a:fillRect/>
        </a:stretch>
      </xdr:blipFill>
      <xdr:spPr>
        <a:xfrm>
          <a:off x="15797893" y="21567322"/>
          <a:ext cx="2133499" cy="1619249"/>
        </a:xfrm>
        <a:prstGeom prst="rect">
          <a:avLst/>
        </a:prstGeom>
      </xdr:spPr>
    </xdr:pic>
    <xdr:clientData/>
  </xdr:twoCellAnchor>
  <xdr:twoCellAnchor editAs="oneCell">
    <xdr:from>
      <xdr:col>9</xdr:col>
      <xdr:colOff>68037</xdr:colOff>
      <xdr:row>89</xdr:row>
      <xdr:rowOff>244929</xdr:rowOff>
    </xdr:from>
    <xdr:to>
      <xdr:col>9</xdr:col>
      <xdr:colOff>2554636</xdr:colOff>
      <xdr:row>89</xdr:row>
      <xdr:rowOff>1771106</xdr:rowOff>
    </xdr:to>
    <xdr:pic>
      <xdr:nvPicPr>
        <xdr:cNvPr id="4" name="Imagen 3">
          <a:extLst>
            <a:ext uri="{FF2B5EF4-FFF2-40B4-BE49-F238E27FC236}">
              <a16:creationId xmlns:a16="http://schemas.microsoft.com/office/drawing/2014/main" id="{11A72789-A108-4712-944B-D5EE43E1F233}"/>
            </a:ext>
          </a:extLst>
        </xdr:cNvPr>
        <xdr:cNvPicPr>
          <a:picLocks noChangeAspect="1"/>
        </xdr:cNvPicPr>
      </xdr:nvPicPr>
      <xdr:blipFill>
        <a:blip xmlns:r="http://schemas.openxmlformats.org/officeDocument/2006/relationships" r:embed="rId5"/>
        <a:stretch>
          <a:fillRect/>
        </a:stretch>
      </xdr:blipFill>
      <xdr:spPr>
        <a:xfrm>
          <a:off x="18070287" y="21621750"/>
          <a:ext cx="2486599" cy="1537607"/>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1.%20Proyectos/3.%20Proyectos%20Anteriores%20y%20Bibliografia/3.%20Las%20Bambas/16.%20FORMULARIOS%20FINALES%2010JUL2012/Bid%20Clarif%20Chuspiri%20y%20Relaves%20Odebrecht.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XCO-25635/Contracts/01%20LAS%20BAMBAS/02%20Contract%20Files/04-TSC/04-%20HC4-HKYK-00001%20-%20ROUTE%20ASSESS/01%20Bid%20Package/1-1%20Exhibits%20&amp;%20Insts/01b%20Formato%20de%20Preguntas%20y%20Respuesta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amp;A"/>
      <sheetName val="Sheet3"/>
    </sheetNames>
    <sheetDataSet>
      <sheetData sheetId="0"/>
      <sheetData sheetId="1">
        <row r="1">
          <cell r="A1" t="str">
            <v>01 - Instruc. Proponentes</v>
          </cell>
          <cell r="B1" t="str">
            <v>Comercial</v>
          </cell>
          <cell r="F1" t="str">
            <v>Chuspiri</v>
          </cell>
        </row>
        <row r="2">
          <cell r="A2" t="str">
            <v>02 - Documento de Contrato</v>
          </cell>
          <cell r="B2" t="str">
            <v>Comercial/Técnica</v>
          </cell>
          <cell r="F2" t="str">
            <v>Relaves</v>
          </cell>
        </row>
        <row r="3">
          <cell r="A3" t="str">
            <v>03 - Anexo A</v>
          </cell>
          <cell r="B3" t="str">
            <v>Técnica</v>
          </cell>
          <cell r="F3" t="str">
            <v>Chuspiri/Relaves</v>
          </cell>
        </row>
        <row r="4">
          <cell r="A4" t="str">
            <v>04 - Anexo B</v>
          </cell>
        </row>
        <row r="5">
          <cell r="A5" t="str">
            <v>04 - Apéndice B-3</v>
          </cell>
        </row>
        <row r="6">
          <cell r="A6" t="str">
            <v>05 - Anexo C (no formularios)</v>
          </cell>
        </row>
        <row r="7">
          <cell r="A7" t="str">
            <v>06 - Anexo D</v>
          </cell>
        </row>
        <row r="8">
          <cell r="A8" t="str">
            <v>Adendas</v>
          </cell>
        </row>
        <row r="9">
          <cell r="A9" t="str">
            <v>Carta Fianza Seriedad</v>
          </cell>
        </row>
        <row r="10">
          <cell r="A10" t="str">
            <v>Form A-1 - Cantidades, Precios y Formularios</v>
          </cell>
        </row>
        <row r="11">
          <cell r="A11" t="str">
            <v>Form A-3 Tarifas de Personal para Modificaciones y Trabajo Adicional</v>
          </cell>
        </row>
        <row r="13">
          <cell r="A13" t="str">
            <v>Form A-4 Tarifas de Equipos para Modificaciones y Trabajo Adicional</v>
          </cell>
        </row>
        <row r="14">
          <cell r="A14" t="str">
            <v>Form A-5.1 Desglose de Formulario A-1 "Cantidades y Precios"</v>
          </cell>
        </row>
        <row r="15">
          <cell r="A15" t="str">
            <v>Form A-5.2 Detalle Análisis de Precios Unitarios</v>
          </cell>
        </row>
        <row r="16">
          <cell r="A16" t="str">
            <v>Form A-5.3 Desglose de GG y UU</v>
          </cell>
        </row>
        <row r="17">
          <cell r="A17" t="str">
            <v>Form A-5.4 Detalle de Costos Personal Indirecto y Directo</v>
          </cell>
        </row>
        <row r="18">
          <cell r="A18" t="str">
            <v>Form A-5.5 Detalle de Flujos de GG</v>
          </cell>
        </row>
        <row r="19">
          <cell r="A19" t="str">
            <v>Form B - Lista de Instalaciones y Equipos de Construcción</v>
          </cell>
        </row>
        <row r="20">
          <cell r="A20" t="str">
            <v>Form C - Lista de Subcontratistas y Proveedores</v>
          </cell>
        </row>
        <row r="21">
          <cell r="A21" t="str">
            <v>Form C-1 - Declaración de Experiencia del Subcontratista</v>
          </cell>
        </row>
        <row r="22">
          <cell r="A22" t="str">
            <v>Form D - Programa del Contrato</v>
          </cell>
        </row>
        <row r="23">
          <cell r="A23" t="str">
            <v>Form E - Descripción del Personal</v>
          </cell>
        </row>
        <row r="24">
          <cell r="A24" t="str">
            <v>Form F - Organización del Proyecto y Plan de Trabajo</v>
          </cell>
        </row>
        <row r="25">
          <cell r="A25" t="str">
            <v>Form G - Programa de ES&amp;H</v>
          </cell>
        </row>
        <row r="26">
          <cell r="A26" t="str">
            <v>Form H - Curriculos del Personal Clave</v>
          </cell>
        </row>
        <row r="27">
          <cell r="A27" t="str">
            <v>Form I - Resumen del Programa QA/QC</v>
          </cell>
        </row>
        <row r="28">
          <cell r="A28" t="str">
            <v>Form J - Información Técnica</v>
          </cell>
        </row>
        <row r="29">
          <cell r="A29" t="str">
            <v>Form K - Información Miscelánea</v>
          </cell>
        </row>
        <row r="30">
          <cell r="A30" t="str">
            <v>Form L - Requerimientos en Terreno</v>
          </cell>
        </row>
        <row r="31">
          <cell r="A31" t="str">
            <v>Form M - Trabajos en Ejecución</v>
          </cell>
        </row>
        <row r="32">
          <cell r="A32" t="str">
            <v>Form N - Declaración de Experiencia</v>
          </cell>
        </row>
        <row r="33">
          <cell r="A33" t="str">
            <v>Form O - Programación de Campamento</v>
          </cell>
        </row>
        <row r="34">
          <cell r="A34" t="str">
            <v>Form P - Programa Estimado de Pago</v>
          </cell>
        </row>
        <row r="35">
          <cell r="A35" t="str">
            <v>Form Q-1 - Excepciones y Desviaciones (Técnicas)</v>
          </cell>
        </row>
        <row r="36">
          <cell r="A36" t="str">
            <v>Form Q-2 - Excepciones y Desviaciones (Comerciales)</v>
          </cell>
        </row>
        <row r="37">
          <cell r="A37" t="str">
            <v>Form R - Material y Equipo Alternativo</v>
          </cell>
        </row>
        <row r="38">
          <cell r="A38" t="str">
            <v>Form S - Programa de Transporte</v>
          </cell>
        </row>
        <row r="39">
          <cell r="A39" t="str">
            <v>Form T - Plan de Montaje</v>
          </cell>
        </row>
        <row r="40">
          <cell r="A40" t="str">
            <v>Form U - Cumplimiento Ambiental</v>
          </cell>
        </row>
        <row r="41">
          <cell r="A41" t="str">
            <v>Form V - Alternativas a la Propuesta</v>
          </cell>
        </row>
        <row r="42">
          <cell r="A42" t="str">
            <v>Form W - Requisitos de RR LL para los Contratistas</v>
          </cell>
        </row>
        <row r="43">
          <cell r="A43" t="str">
            <v>Form X - Información Financiera</v>
          </cell>
        </row>
        <row r="44">
          <cell r="A44" t="str">
            <v>DOCUMENTO NO SOLICITADO Y PRESENTADO POR EL PROPONENTE</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s>
    <sheetDataSet>
      <sheetData sheetId="0"/>
      <sheetData sheetId="1">
        <row r="1">
          <cell r="A1" t="str">
            <v>Instruc. Proponentes</v>
          </cell>
        </row>
        <row r="2">
          <cell r="A2" t="str">
            <v>Documento de Contrato</v>
          </cell>
        </row>
        <row r="3">
          <cell r="A3" t="str">
            <v>Anexo A</v>
          </cell>
        </row>
        <row r="4">
          <cell r="A4" t="str">
            <v>Anexo B</v>
          </cell>
        </row>
        <row r="5">
          <cell r="A5" t="str">
            <v>Anexo C</v>
          </cell>
        </row>
        <row r="6">
          <cell r="A6" t="str">
            <v>Anexo D</v>
          </cell>
        </row>
      </sheetData>
      <sheetData sheetId="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99"/>
  <sheetViews>
    <sheetView tabSelected="1" view="pageBreakPreview" topLeftCell="B26" zoomScale="85" zoomScaleNormal="70" zoomScaleSheetLayoutView="85" workbookViewId="0">
      <selection activeCell="G35" sqref="G35"/>
    </sheetView>
  </sheetViews>
  <sheetFormatPr baseColWidth="10" defaultColWidth="9.109375" defaultRowHeight="14.4" x14ac:dyDescent="0.3"/>
  <cols>
    <col min="1" max="1" width="8.109375" customWidth="1"/>
    <col min="2" max="2" width="17.33203125" customWidth="1"/>
    <col min="3" max="3" width="24.109375" customWidth="1"/>
    <col min="4" max="4" width="16" customWidth="1"/>
    <col min="5" max="5" width="10" customWidth="1"/>
    <col min="6" max="6" width="65.109375" customWidth="1"/>
    <col min="7" max="7" width="56" customWidth="1"/>
    <col min="8" max="8" width="57.109375" customWidth="1"/>
    <col min="9" max="9" width="34.33203125" customWidth="1"/>
    <col min="10" max="10" width="40.109375" customWidth="1"/>
    <col min="11" max="11" width="28.5546875" style="1" customWidth="1"/>
  </cols>
  <sheetData>
    <row r="1" spans="1:12" s="12" customFormat="1" ht="13.2" customHeight="1" x14ac:dyDescent="0.3">
      <c r="B1" s="60"/>
      <c r="C1" s="60"/>
      <c r="D1" s="60"/>
      <c r="E1" s="60"/>
      <c r="F1" s="60"/>
      <c r="G1" s="60"/>
      <c r="H1" s="13"/>
      <c r="I1" s="13"/>
      <c r="J1" s="13"/>
      <c r="K1" s="13"/>
    </row>
    <row r="2" spans="1:12" s="12" customFormat="1" ht="45" customHeight="1" x14ac:dyDescent="0.3">
      <c r="B2" s="60"/>
      <c r="C2" s="60"/>
      <c r="D2" s="60"/>
      <c r="E2" s="60"/>
      <c r="F2" s="60"/>
      <c r="G2" s="60"/>
      <c r="H2" s="13"/>
      <c r="I2" s="13"/>
      <c r="J2" s="13"/>
    </row>
    <row r="3" spans="1:12" s="12" customFormat="1" ht="13.2" x14ac:dyDescent="0.3">
      <c r="B3" s="14"/>
      <c r="C3" s="14"/>
      <c r="D3" s="14"/>
      <c r="E3" s="14"/>
    </row>
    <row r="4" spans="1:12" s="12" customFormat="1" ht="18" customHeight="1" x14ac:dyDescent="0.3">
      <c r="B4" s="16" t="s">
        <v>0</v>
      </c>
      <c r="C4" s="22" t="s">
        <v>158</v>
      </c>
      <c r="D4" s="22"/>
      <c r="E4" s="22"/>
      <c r="F4" s="22"/>
      <c r="G4" s="17"/>
      <c r="H4" s="17"/>
      <c r="I4" s="13"/>
      <c r="J4" s="13"/>
      <c r="K4" s="13"/>
      <c r="L4" s="15"/>
    </row>
    <row r="5" spans="1:12" s="12" customFormat="1" ht="13.2" x14ac:dyDescent="0.3">
      <c r="B5" s="13"/>
      <c r="C5" s="13"/>
      <c r="D5" s="13"/>
      <c r="E5" s="13"/>
      <c r="F5" s="13"/>
      <c r="G5" s="13"/>
      <c r="H5" s="13"/>
      <c r="I5" s="13"/>
      <c r="J5" s="13"/>
      <c r="K5" s="13"/>
      <c r="L5" s="13"/>
    </row>
    <row r="6" spans="1:12" x14ac:dyDescent="0.3">
      <c r="B6" s="18" t="s">
        <v>1</v>
      </c>
      <c r="C6" s="21" t="s">
        <v>2</v>
      </c>
      <c r="D6" s="21"/>
      <c r="E6" s="21"/>
      <c r="F6" s="21"/>
      <c r="G6" s="19"/>
      <c r="K6"/>
      <c r="L6" s="1"/>
    </row>
    <row r="7" spans="1:12" x14ac:dyDescent="0.3">
      <c r="I7" s="13"/>
      <c r="J7" s="13"/>
      <c r="K7" s="13"/>
      <c r="L7" s="1"/>
    </row>
    <row r="8" spans="1:12" x14ac:dyDescent="0.3">
      <c r="I8" s="13"/>
      <c r="J8" s="13"/>
      <c r="K8" s="13"/>
      <c r="L8" s="1"/>
    </row>
    <row r="9" spans="1:12" x14ac:dyDescent="0.3">
      <c r="A9" s="59" t="s">
        <v>3</v>
      </c>
      <c r="B9" s="59"/>
      <c r="C9" s="59"/>
      <c r="D9" s="59"/>
      <c r="E9" s="59"/>
      <c r="F9" s="59"/>
      <c r="G9" s="59"/>
    </row>
    <row r="11" spans="1:12" ht="15" thickBot="1" x14ac:dyDescent="0.35"/>
    <row r="12" spans="1:12" s="3" customFormat="1" ht="34.200000000000003" customHeight="1" thickBot="1" x14ac:dyDescent="0.35">
      <c r="A12" s="31" t="s">
        <v>4</v>
      </c>
      <c r="B12" s="11" t="s">
        <v>5</v>
      </c>
      <c r="C12" s="11" t="s">
        <v>6</v>
      </c>
      <c r="D12" s="11" t="s">
        <v>7</v>
      </c>
      <c r="E12" s="11" t="s">
        <v>8</v>
      </c>
      <c r="F12" s="2" t="s">
        <v>9</v>
      </c>
      <c r="G12" s="32" t="s">
        <v>10</v>
      </c>
      <c r="H12" s="4"/>
      <c r="K12" s="5"/>
    </row>
    <row r="13" spans="1:12" s="8" customFormat="1" ht="146.4" customHeight="1" x14ac:dyDescent="0.3">
      <c r="A13" s="33">
        <v>1</v>
      </c>
      <c r="B13" s="6" t="s">
        <v>118</v>
      </c>
      <c r="C13" s="34" t="s">
        <v>11</v>
      </c>
      <c r="D13" s="6" t="s">
        <v>12</v>
      </c>
      <c r="E13" s="48">
        <v>345</v>
      </c>
      <c r="F13" s="47" t="s">
        <v>13</v>
      </c>
      <c r="G13" s="49" t="s">
        <v>154</v>
      </c>
      <c r="K13" s="9"/>
    </row>
    <row r="14" spans="1:12" s="8" customFormat="1" ht="345.6" x14ac:dyDescent="0.3">
      <c r="A14" s="33">
        <v>2</v>
      </c>
      <c r="B14" s="6" t="s">
        <v>118</v>
      </c>
      <c r="C14" s="6" t="s">
        <v>11</v>
      </c>
      <c r="D14" s="6" t="s">
        <v>12</v>
      </c>
      <c r="E14" s="6">
        <v>346</v>
      </c>
      <c r="F14" s="25" t="s">
        <v>14</v>
      </c>
      <c r="G14" s="35" t="s">
        <v>148</v>
      </c>
      <c r="K14" s="9"/>
    </row>
    <row r="15" spans="1:12" ht="216" x14ac:dyDescent="0.3">
      <c r="A15" s="33">
        <v>3</v>
      </c>
      <c r="B15" s="20" t="s">
        <v>118</v>
      </c>
      <c r="C15" s="20" t="s">
        <v>11</v>
      </c>
      <c r="D15" s="6" t="s">
        <v>12</v>
      </c>
      <c r="E15" s="20">
        <v>347</v>
      </c>
      <c r="F15" s="25" t="s">
        <v>15</v>
      </c>
      <c r="G15" s="50" t="s">
        <v>169</v>
      </c>
      <c r="H15" s="8"/>
      <c r="I15" s="8"/>
    </row>
    <row r="16" spans="1:12" s="8" customFormat="1" ht="100.8" x14ac:dyDescent="0.3">
      <c r="A16" s="33">
        <v>4</v>
      </c>
      <c r="B16" s="20" t="s">
        <v>118</v>
      </c>
      <c r="C16" s="20" t="s">
        <v>11</v>
      </c>
      <c r="D16" s="6" t="s">
        <v>12</v>
      </c>
      <c r="E16" s="20">
        <v>348</v>
      </c>
      <c r="F16" s="25" t="s">
        <v>16</v>
      </c>
      <c r="G16" s="37" t="s">
        <v>170</v>
      </c>
      <c r="K16" s="9"/>
    </row>
    <row r="17" spans="1:11" s="8" customFormat="1" ht="43.2" x14ac:dyDescent="0.3">
      <c r="A17" s="33">
        <v>5</v>
      </c>
      <c r="B17" s="20" t="s">
        <v>118</v>
      </c>
      <c r="C17" s="20" t="s">
        <v>11</v>
      </c>
      <c r="D17" s="6" t="s">
        <v>12</v>
      </c>
      <c r="E17" s="23">
        <v>348</v>
      </c>
      <c r="F17" s="25" t="s">
        <v>17</v>
      </c>
      <c r="G17" s="37" t="s">
        <v>149</v>
      </c>
      <c r="K17" s="9"/>
    </row>
    <row r="18" spans="1:11" s="8" customFormat="1" ht="86.4" x14ac:dyDescent="0.3">
      <c r="A18" s="33">
        <v>6</v>
      </c>
      <c r="B18" s="6" t="s">
        <v>118</v>
      </c>
      <c r="C18" s="6" t="s">
        <v>11</v>
      </c>
      <c r="D18" s="6" t="s">
        <v>12</v>
      </c>
      <c r="E18" s="6">
        <v>345</v>
      </c>
      <c r="F18" s="25" t="s">
        <v>18</v>
      </c>
      <c r="G18" s="36" t="s">
        <v>150</v>
      </c>
      <c r="K18" s="9"/>
    </row>
    <row r="19" spans="1:11" s="8" customFormat="1" ht="86.4" x14ac:dyDescent="0.3">
      <c r="A19" s="33">
        <v>7</v>
      </c>
      <c r="B19" s="6" t="s">
        <v>118</v>
      </c>
      <c r="C19" s="6" t="s">
        <v>11</v>
      </c>
      <c r="D19" s="6" t="s">
        <v>19</v>
      </c>
      <c r="E19" s="6">
        <v>344</v>
      </c>
      <c r="F19" s="54" t="s">
        <v>20</v>
      </c>
      <c r="G19" s="36" t="s">
        <v>152</v>
      </c>
      <c r="K19" s="9"/>
    </row>
    <row r="20" spans="1:11" s="8" customFormat="1" ht="100.8" x14ac:dyDescent="0.3">
      <c r="A20" s="33">
        <v>8</v>
      </c>
      <c r="B20" s="6" t="s">
        <v>118</v>
      </c>
      <c r="C20" s="6" t="s">
        <v>11</v>
      </c>
      <c r="D20" s="6" t="s">
        <v>21</v>
      </c>
      <c r="E20" s="24">
        <v>344</v>
      </c>
      <c r="F20" s="25" t="s">
        <v>22</v>
      </c>
      <c r="G20" s="38" t="s">
        <v>151</v>
      </c>
      <c r="K20" s="9"/>
    </row>
    <row r="21" spans="1:11" ht="86.4" x14ac:dyDescent="0.3">
      <c r="A21" s="33">
        <v>9</v>
      </c>
      <c r="B21" s="20" t="s">
        <v>118</v>
      </c>
      <c r="C21" s="20" t="s">
        <v>11</v>
      </c>
      <c r="D21" s="6" t="s">
        <v>21</v>
      </c>
      <c r="E21" s="20">
        <v>344</v>
      </c>
      <c r="F21" s="25" t="s">
        <v>23</v>
      </c>
      <c r="G21" s="49" t="s">
        <v>165</v>
      </c>
      <c r="H21" s="8"/>
      <c r="I21" s="8"/>
    </row>
    <row r="22" spans="1:11" ht="86.4" x14ac:dyDescent="0.3">
      <c r="A22" s="33">
        <v>10</v>
      </c>
      <c r="B22" s="20" t="s">
        <v>118</v>
      </c>
      <c r="C22" s="20" t="s">
        <v>11</v>
      </c>
      <c r="D22" s="20" t="s">
        <v>24</v>
      </c>
      <c r="E22" s="20">
        <v>345</v>
      </c>
      <c r="F22" s="25" t="s">
        <v>25</v>
      </c>
      <c r="G22" s="50" t="s">
        <v>166</v>
      </c>
      <c r="H22" s="8"/>
      <c r="I22" s="8"/>
    </row>
    <row r="23" spans="1:11" ht="72" x14ac:dyDescent="0.3">
      <c r="A23" s="33">
        <f>+A22+1</f>
        <v>11</v>
      </c>
      <c r="B23" s="20" t="s">
        <v>119</v>
      </c>
      <c r="C23" s="20" t="s">
        <v>11</v>
      </c>
      <c r="D23" s="20" t="s">
        <v>101</v>
      </c>
      <c r="E23" s="20"/>
      <c r="F23" s="25" t="s">
        <v>102</v>
      </c>
      <c r="G23" s="50" t="s">
        <v>168</v>
      </c>
      <c r="H23" s="8"/>
      <c r="I23" s="8"/>
    </row>
    <row r="24" spans="1:11" ht="31.2" customHeight="1" x14ac:dyDescent="0.3">
      <c r="A24" s="33">
        <f t="shared" ref="A24:A87" si="0">+A23+1</f>
        <v>12</v>
      </c>
      <c r="B24" s="20" t="s">
        <v>118</v>
      </c>
      <c r="C24" s="20"/>
      <c r="D24" s="20"/>
      <c r="E24" s="20"/>
      <c r="F24" s="25" t="s">
        <v>110</v>
      </c>
      <c r="G24" s="36" t="s">
        <v>155</v>
      </c>
      <c r="H24" s="8"/>
      <c r="I24" s="8"/>
    </row>
    <row r="25" spans="1:11" ht="76.5" customHeight="1" x14ac:dyDescent="0.3">
      <c r="A25" s="33">
        <f t="shared" si="0"/>
        <v>13</v>
      </c>
      <c r="B25" s="20" t="s">
        <v>125</v>
      </c>
      <c r="C25" s="20"/>
      <c r="D25" s="20"/>
      <c r="E25" s="20"/>
      <c r="F25" s="54" t="s">
        <v>104</v>
      </c>
      <c r="G25" s="36" t="s">
        <v>189</v>
      </c>
      <c r="H25" s="8"/>
      <c r="I25" s="8"/>
    </row>
    <row r="26" spans="1:11" ht="57.6" x14ac:dyDescent="0.3">
      <c r="A26" s="33">
        <f t="shared" si="0"/>
        <v>14</v>
      </c>
      <c r="B26" s="20" t="s">
        <v>125</v>
      </c>
      <c r="C26" s="20"/>
      <c r="D26" s="20"/>
      <c r="E26" s="20"/>
      <c r="F26" s="25" t="s">
        <v>105</v>
      </c>
      <c r="G26" s="52" t="s">
        <v>164</v>
      </c>
      <c r="H26" s="8"/>
      <c r="I26" s="8"/>
    </row>
    <row r="27" spans="1:11" ht="72" x14ac:dyDescent="0.3">
      <c r="A27" s="33">
        <f t="shared" si="0"/>
        <v>15</v>
      </c>
      <c r="B27" s="6" t="s">
        <v>121</v>
      </c>
      <c r="C27" s="6" t="s">
        <v>26</v>
      </c>
      <c r="D27" s="6" t="s">
        <v>27</v>
      </c>
      <c r="E27" s="6"/>
      <c r="F27" s="7" t="s">
        <v>28</v>
      </c>
      <c r="G27" s="36" t="s">
        <v>159</v>
      </c>
      <c r="H27" s="8"/>
      <c r="I27" s="8"/>
    </row>
    <row r="28" spans="1:11" ht="74.25" customHeight="1" x14ac:dyDescent="0.3">
      <c r="A28" s="33">
        <f t="shared" si="0"/>
        <v>16</v>
      </c>
      <c r="B28" s="6" t="s">
        <v>121</v>
      </c>
      <c r="C28" s="6"/>
      <c r="D28" s="6"/>
      <c r="E28" s="6"/>
      <c r="F28" s="7" t="s">
        <v>29</v>
      </c>
      <c r="G28" s="52" t="s">
        <v>159</v>
      </c>
      <c r="H28" s="8"/>
      <c r="I28" s="8"/>
    </row>
    <row r="29" spans="1:11" ht="100.8" x14ac:dyDescent="0.3">
      <c r="A29" s="33">
        <f t="shared" si="0"/>
        <v>17</v>
      </c>
      <c r="B29" s="20" t="s">
        <v>121</v>
      </c>
      <c r="C29" s="20" t="s">
        <v>11</v>
      </c>
      <c r="D29" s="20" t="s">
        <v>108</v>
      </c>
      <c r="E29" s="20"/>
      <c r="F29" s="25" t="s">
        <v>107</v>
      </c>
      <c r="G29" s="36" t="s">
        <v>160</v>
      </c>
      <c r="H29" s="8"/>
      <c r="I29" s="8"/>
    </row>
    <row r="30" spans="1:11" ht="100.2" customHeight="1" x14ac:dyDescent="0.3">
      <c r="A30" s="33">
        <f t="shared" si="0"/>
        <v>18</v>
      </c>
      <c r="B30" s="20" t="s">
        <v>121</v>
      </c>
      <c r="C30" s="20"/>
      <c r="D30" s="20"/>
      <c r="E30" s="20"/>
      <c r="F30" s="25" t="s">
        <v>109</v>
      </c>
      <c r="G30" s="50" t="s">
        <v>191</v>
      </c>
      <c r="H30" s="9"/>
      <c r="I30" s="8"/>
    </row>
    <row r="31" spans="1:11" ht="43.2" x14ac:dyDescent="0.3">
      <c r="A31" s="33">
        <f t="shared" si="0"/>
        <v>19</v>
      </c>
      <c r="B31" s="20" t="s">
        <v>121</v>
      </c>
      <c r="C31" s="20"/>
      <c r="D31" s="20"/>
      <c r="E31" s="20"/>
      <c r="F31" s="25" t="s">
        <v>111</v>
      </c>
      <c r="G31" s="36" t="s">
        <v>190</v>
      </c>
      <c r="H31" s="8"/>
      <c r="I31" s="8"/>
    </row>
    <row r="32" spans="1:11" ht="43.2" x14ac:dyDescent="0.3">
      <c r="A32" s="33">
        <f t="shared" si="0"/>
        <v>20</v>
      </c>
      <c r="B32" s="20" t="s">
        <v>122</v>
      </c>
      <c r="C32" s="20"/>
      <c r="D32" s="20"/>
      <c r="E32" s="20"/>
      <c r="F32" s="25" t="s">
        <v>112</v>
      </c>
      <c r="G32" s="51" t="s">
        <v>202</v>
      </c>
      <c r="H32" s="8"/>
      <c r="I32" s="8"/>
    </row>
    <row r="33" spans="1:9" ht="48" customHeight="1" x14ac:dyDescent="0.3">
      <c r="A33" s="33">
        <f t="shared" si="0"/>
        <v>21</v>
      </c>
      <c r="B33" s="6" t="s">
        <v>122</v>
      </c>
      <c r="C33" s="6"/>
      <c r="D33" s="6"/>
      <c r="E33" s="6"/>
      <c r="F33" s="25" t="s">
        <v>114</v>
      </c>
      <c r="G33" s="52" t="s">
        <v>153</v>
      </c>
      <c r="H33" s="8"/>
      <c r="I33" s="8"/>
    </row>
    <row r="34" spans="1:9" ht="28.8" x14ac:dyDescent="0.3">
      <c r="A34" s="33">
        <f t="shared" si="0"/>
        <v>22</v>
      </c>
      <c r="B34" s="6" t="s">
        <v>121</v>
      </c>
      <c r="C34" s="6" t="s">
        <v>100</v>
      </c>
      <c r="D34" s="28"/>
      <c r="E34" s="6"/>
      <c r="F34" s="25" t="s">
        <v>117</v>
      </c>
      <c r="G34" s="35" t="s">
        <v>192</v>
      </c>
      <c r="H34" s="8"/>
      <c r="I34" s="8"/>
    </row>
    <row r="35" spans="1:9" ht="57.6" x14ac:dyDescent="0.3">
      <c r="A35" s="33">
        <f t="shared" si="0"/>
        <v>23</v>
      </c>
      <c r="B35" s="6" t="s">
        <v>121</v>
      </c>
      <c r="C35" s="6" t="s">
        <v>100</v>
      </c>
      <c r="D35" s="6"/>
      <c r="E35" s="6"/>
      <c r="F35" s="7" t="s">
        <v>116</v>
      </c>
      <c r="G35" s="50" t="s">
        <v>204</v>
      </c>
      <c r="H35" s="9"/>
    </row>
    <row r="36" spans="1:9" ht="28.8" x14ac:dyDescent="0.3">
      <c r="A36" s="33">
        <f t="shared" si="0"/>
        <v>24</v>
      </c>
      <c r="B36" s="6" t="s">
        <v>121</v>
      </c>
      <c r="C36" s="6" t="s">
        <v>72</v>
      </c>
      <c r="D36" s="28">
        <v>11.08</v>
      </c>
      <c r="E36" s="6"/>
      <c r="F36" s="25" t="s">
        <v>115</v>
      </c>
      <c r="G36" s="50" t="s">
        <v>185</v>
      </c>
      <c r="H36" s="9"/>
    </row>
    <row r="37" spans="1:9" ht="43.2" x14ac:dyDescent="0.3">
      <c r="A37" s="33">
        <f t="shared" si="0"/>
        <v>25</v>
      </c>
      <c r="B37" s="6" t="s">
        <v>121</v>
      </c>
      <c r="C37" s="6" t="s">
        <v>72</v>
      </c>
      <c r="D37" s="28">
        <v>1.03</v>
      </c>
      <c r="E37" s="6"/>
      <c r="F37" s="25" t="s">
        <v>113</v>
      </c>
      <c r="G37" s="50" t="s">
        <v>163</v>
      </c>
      <c r="H37" s="8"/>
    </row>
    <row r="38" spans="1:9" ht="57.6" x14ac:dyDescent="0.3">
      <c r="A38" s="33">
        <f t="shared" si="0"/>
        <v>26</v>
      </c>
      <c r="B38" s="6" t="s">
        <v>120</v>
      </c>
      <c r="C38" s="6" t="s">
        <v>72</v>
      </c>
      <c r="D38" s="6" t="s">
        <v>30</v>
      </c>
      <c r="E38" s="6"/>
      <c r="F38" s="7" t="s">
        <v>31</v>
      </c>
      <c r="G38" s="36" t="s">
        <v>180</v>
      </c>
      <c r="H38" s="8"/>
    </row>
    <row r="39" spans="1:9" ht="57.6" x14ac:dyDescent="0.3">
      <c r="A39" s="33">
        <f t="shared" si="0"/>
        <v>27</v>
      </c>
      <c r="B39" s="20" t="s">
        <v>120</v>
      </c>
      <c r="C39" s="6" t="s">
        <v>72</v>
      </c>
      <c r="D39" s="6" t="s">
        <v>32</v>
      </c>
      <c r="E39" s="6"/>
      <c r="F39" s="7" t="s">
        <v>33</v>
      </c>
      <c r="G39" s="52" t="s">
        <v>180</v>
      </c>
      <c r="H39" s="8"/>
    </row>
    <row r="40" spans="1:9" ht="57.6" x14ac:dyDescent="0.3">
      <c r="A40" s="33">
        <f t="shared" si="0"/>
        <v>28</v>
      </c>
      <c r="B40" s="20" t="s">
        <v>120</v>
      </c>
      <c r="C40" s="6" t="s">
        <v>72</v>
      </c>
      <c r="D40" s="20" t="s">
        <v>34</v>
      </c>
      <c r="E40" s="20"/>
      <c r="F40" s="10" t="s">
        <v>35</v>
      </c>
      <c r="G40" s="52" t="s">
        <v>180</v>
      </c>
      <c r="H40" s="8"/>
    </row>
    <row r="41" spans="1:9" ht="57.6" x14ac:dyDescent="0.3">
      <c r="A41" s="33">
        <f t="shared" si="0"/>
        <v>29</v>
      </c>
      <c r="B41" s="6" t="s">
        <v>120</v>
      </c>
      <c r="C41" s="6" t="s">
        <v>72</v>
      </c>
      <c r="D41" s="20" t="s">
        <v>36</v>
      </c>
      <c r="E41" s="20"/>
      <c r="F41" s="10" t="s">
        <v>37</v>
      </c>
      <c r="G41" s="52" t="s">
        <v>180</v>
      </c>
      <c r="H41" s="8"/>
    </row>
    <row r="42" spans="1:9" ht="57.6" x14ac:dyDescent="0.3">
      <c r="A42" s="33">
        <f t="shared" si="0"/>
        <v>30</v>
      </c>
      <c r="B42" s="6" t="s">
        <v>120</v>
      </c>
      <c r="C42" s="6" t="s">
        <v>72</v>
      </c>
      <c r="D42" s="6" t="s">
        <v>38</v>
      </c>
      <c r="E42" s="6"/>
      <c r="F42" s="7" t="s">
        <v>39</v>
      </c>
      <c r="G42" s="52" t="s">
        <v>180</v>
      </c>
      <c r="H42" s="8"/>
    </row>
    <row r="43" spans="1:9" ht="57.6" x14ac:dyDescent="0.3">
      <c r="A43" s="33">
        <f t="shared" si="0"/>
        <v>31</v>
      </c>
      <c r="B43" s="26" t="s">
        <v>120</v>
      </c>
      <c r="C43" s="6" t="s">
        <v>72</v>
      </c>
      <c r="D43" s="6" t="s">
        <v>40</v>
      </c>
      <c r="E43" s="6"/>
      <c r="F43" s="7" t="s">
        <v>41</v>
      </c>
      <c r="G43" s="52" t="s">
        <v>180</v>
      </c>
      <c r="H43" s="8"/>
    </row>
    <row r="44" spans="1:9" ht="57.6" x14ac:dyDescent="0.3">
      <c r="A44" s="33">
        <f t="shared" si="0"/>
        <v>32</v>
      </c>
      <c r="B44" s="20" t="s">
        <v>120</v>
      </c>
      <c r="C44" s="6" t="s">
        <v>72</v>
      </c>
      <c r="D44" s="26" t="s">
        <v>42</v>
      </c>
      <c r="E44" s="26"/>
      <c r="F44" s="27" t="s">
        <v>43</v>
      </c>
      <c r="G44" s="52" t="s">
        <v>180</v>
      </c>
      <c r="H44" s="8"/>
    </row>
    <row r="45" spans="1:9" ht="57.6" x14ac:dyDescent="0.3">
      <c r="A45" s="33">
        <f t="shared" si="0"/>
        <v>33</v>
      </c>
      <c r="B45" s="6" t="s">
        <v>120</v>
      </c>
      <c r="C45" s="6" t="s">
        <v>72</v>
      </c>
      <c r="D45" s="20" t="s">
        <v>44</v>
      </c>
      <c r="E45" s="20"/>
      <c r="F45" s="10" t="s">
        <v>45</v>
      </c>
      <c r="G45" s="52" t="s">
        <v>180</v>
      </c>
      <c r="H45" s="8"/>
    </row>
    <row r="46" spans="1:9" ht="57.6" x14ac:dyDescent="0.3">
      <c r="A46" s="33">
        <f t="shared" si="0"/>
        <v>34</v>
      </c>
      <c r="B46" s="20" t="s">
        <v>120</v>
      </c>
      <c r="C46" s="6" t="s">
        <v>72</v>
      </c>
      <c r="D46" s="6" t="s">
        <v>46</v>
      </c>
      <c r="E46" s="6"/>
      <c r="F46" s="7" t="s">
        <v>47</v>
      </c>
      <c r="G46" s="52" t="s">
        <v>180</v>
      </c>
      <c r="H46" s="8"/>
    </row>
    <row r="47" spans="1:9" ht="57.6" x14ac:dyDescent="0.3">
      <c r="A47" s="33">
        <f t="shared" si="0"/>
        <v>35</v>
      </c>
      <c r="B47" s="6" t="s">
        <v>120</v>
      </c>
      <c r="C47" s="6" t="s">
        <v>72</v>
      </c>
      <c r="D47" s="20" t="s">
        <v>48</v>
      </c>
      <c r="E47" s="20"/>
      <c r="F47" s="10" t="s">
        <v>49</v>
      </c>
      <c r="G47" s="52" t="s">
        <v>180</v>
      </c>
      <c r="H47" s="8"/>
    </row>
    <row r="48" spans="1:9" ht="57.6" x14ac:dyDescent="0.3">
      <c r="A48" s="33">
        <f t="shared" si="0"/>
        <v>36</v>
      </c>
      <c r="B48" s="6" t="s">
        <v>120</v>
      </c>
      <c r="C48" s="6" t="s">
        <v>72</v>
      </c>
      <c r="D48" s="6" t="s">
        <v>50</v>
      </c>
      <c r="E48" s="6"/>
      <c r="F48" s="7" t="s">
        <v>51</v>
      </c>
      <c r="G48" s="52" t="s">
        <v>180</v>
      </c>
      <c r="H48" s="8"/>
    </row>
    <row r="49" spans="1:8" ht="57.6" x14ac:dyDescent="0.3">
      <c r="A49" s="33">
        <f t="shared" si="0"/>
        <v>37</v>
      </c>
      <c r="B49" s="20" t="s">
        <v>120</v>
      </c>
      <c r="C49" s="6" t="s">
        <v>72</v>
      </c>
      <c r="D49" s="6" t="s">
        <v>52</v>
      </c>
      <c r="E49" s="6"/>
      <c r="F49" s="7" t="s">
        <v>53</v>
      </c>
      <c r="G49" s="52" t="s">
        <v>180</v>
      </c>
      <c r="H49" s="8"/>
    </row>
    <row r="50" spans="1:8" ht="57.6" x14ac:dyDescent="0.3">
      <c r="A50" s="33">
        <f t="shared" si="0"/>
        <v>38</v>
      </c>
      <c r="B50" s="20" t="s">
        <v>120</v>
      </c>
      <c r="C50" s="6" t="s">
        <v>72</v>
      </c>
      <c r="D50" s="20" t="s">
        <v>54</v>
      </c>
      <c r="E50" s="20"/>
      <c r="F50" s="10" t="s">
        <v>55</v>
      </c>
      <c r="G50" s="52" t="s">
        <v>180</v>
      </c>
      <c r="H50" s="8"/>
    </row>
    <row r="51" spans="1:8" ht="57.6" x14ac:dyDescent="0.3">
      <c r="A51" s="33">
        <f t="shared" si="0"/>
        <v>39</v>
      </c>
      <c r="B51" s="20" t="s">
        <v>120</v>
      </c>
      <c r="C51" s="6" t="s">
        <v>72</v>
      </c>
      <c r="D51" s="20" t="s">
        <v>56</v>
      </c>
      <c r="E51" s="20"/>
      <c r="F51" s="10" t="s">
        <v>57</v>
      </c>
      <c r="G51" s="52" t="s">
        <v>180</v>
      </c>
      <c r="H51" s="8"/>
    </row>
    <row r="52" spans="1:8" ht="57.6" x14ac:dyDescent="0.3">
      <c r="A52" s="33">
        <f t="shared" si="0"/>
        <v>40</v>
      </c>
      <c r="B52" s="20" t="s">
        <v>120</v>
      </c>
      <c r="C52" s="6" t="s">
        <v>72</v>
      </c>
      <c r="D52" s="20" t="s">
        <v>58</v>
      </c>
      <c r="E52" s="20"/>
      <c r="F52" s="10" t="s">
        <v>59</v>
      </c>
      <c r="G52" s="52" t="s">
        <v>180</v>
      </c>
      <c r="H52" s="8"/>
    </row>
    <row r="53" spans="1:8" ht="57.6" x14ac:dyDescent="0.3">
      <c r="A53" s="33">
        <f t="shared" si="0"/>
        <v>41</v>
      </c>
      <c r="B53" s="20" t="s">
        <v>120</v>
      </c>
      <c r="C53" s="6" t="s">
        <v>72</v>
      </c>
      <c r="D53" s="20" t="s">
        <v>60</v>
      </c>
      <c r="E53" s="20"/>
      <c r="F53" s="10" t="s">
        <v>61</v>
      </c>
      <c r="G53" s="52" t="s">
        <v>180</v>
      </c>
      <c r="H53" s="8"/>
    </row>
    <row r="54" spans="1:8" ht="57.6" x14ac:dyDescent="0.3">
      <c r="A54" s="33">
        <f t="shared" si="0"/>
        <v>42</v>
      </c>
      <c r="B54" s="20" t="s">
        <v>120</v>
      </c>
      <c r="C54" s="6" t="s">
        <v>72</v>
      </c>
      <c r="D54" s="20" t="s">
        <v>62</v>
      </c>
      <c r="E54" s="20"/>
      <c r="F54" s="10" t="s">
        <v>63</v>
      </c>
      <c r="G54" s="52" t="s">
        <v>180</v>
      </c>
      <c r="H54" s="8"/>
    </row>
    <row r="55" spans="1:8" ht="57.6" x14ac:dyDescent="0.3">
      <c r="A55" s="33">
        <f t="shared" si="0"/>
        <v>43</v>
      </c>
      <c r="B55" s="20" t="s">
        <v>120</v>
      </c>
      <c r="C55" s="6" t="s">
        <v>72</v>
      </c>
      <c r="D55" s="20" t="s">
        <v>64</v>
      </c>
      <c r="E55" s="20"/>
      <c r="F55" s="10" t="s">
        <v>65</v>
      </c>
      <c r="G55" s="52" t="s">
        <v>180</v>
      </c>
      <c r="H55" s="8"/>
    </row>
    <row r="56" spans="1:8" ht="57.6" x14ac:dyDescent="0.3">
      <c r="A56" s="33">
        <f t="shared" si="0"/>
        <v>44</v>
      </c>
      <c r="B56" s="20" t="s">
        <v>120</v>
      </c>
      <c r="C56" s="6" t="s">
        <v>72</v>
      </c>
      <c r="D56" s="20" t="s">
        <v>66</v>
      </c>
      <c r="E56" s="20"/>
      <c r="F56" s="10" t="s">
        <v>67</v>
      </c>
      <c r="G56" s="52" t="s">
        <v>180</v>
      </c>
      <c r="H56" s="8"/>
    </row>
    <row r="57" spans="1:8" ht="57.6" x14ac:dyDescent="0.3">
      <c r="A57" s="33">
        <f t="shared" si="0"/>
        <v>45</v>
      </c>
      <c r="B57" s="20" t="s">
        <v>120</v>
      </c>
      <c r="C57" s="6" t="s">
        <v>72</v>
      </c>
      <c r="D57" s="20" t="s">
        <v>68</v>
      </c>
      <c r="E57" s="20"/>
      <c r="F57" s="10" t="s">
        <v>69</v>
      </c>
      <c r="G57" s="52" t="s">
        <v>180</v>
      </c>
      <c r="H57" s="8"/>
    </row>
    <row r="58" spans="1:8" ht="57.6" x14ac:dyDescent="0.3">
      <c r="A58" s="33">
        <f t="shared" si="0"/>
        <v>46</v>
      </c>
      <c r="B58" s="20" t="s">
        <v>120</v>
      </c>
      <c r="C58" s="6" t="s">
        <v>72</v>
      </c>
      <c r="D58" s="20" t="s">
        <v>70</v>
      </c>
      <c r="E58" s="20"/>
      <c r="F58" s="10" t="s">
        <v>71</v>
      </c>
      <c r="G58" s="52" t="s">
        <v>180</v>
      </c>
      <c r="H58" s="8"/>
    </row>
    <row r="59" spans="1:8" ht="57.6" x14ac:dyDescent="0.3">
      <c r="A59" s="33">
        <f t="shared" si="0"/>
        <v>47</v>
      </c>
      <c r="B59" s="20" t="s">
        <v>120</v>
      </c>
      <c r="C59" s="6" t="s">
        <v>72</v>
      </c>
      <c r="D59" s="20" t="s">
        <v>87</v>
      </c>
      <c r="E59" s="20"/>
      <c r="F59" s="10" t="s">
        <v>73</v>
      </c>
      <c r="G59" s="52" t="s">
        <v>180</v>
      </c>
      <c r="H59" s="8"/>
    </row>
    <row r="60" spans="1:8" ht="57.6" x14ac:dyDescent="0.3">
      <c r="A60" s="33">
        <f t="shared" si="0"/>
        <v>48</v>
      </c>
      <c r="B60" s="20" t="s">
        <v>120</v>
      </c>
      <c r="C60" s="6" t="s">
        <v>72</v>
      </c>
      <c r="D60" s="20" t="s">
        <v>88</v>
      </c>
      <c r="E60" s="20"/>
      <c r="F60" s="10" t="s">
        <v>74</v>
      </c>
      <c r="G60" s="52" t="s">
        <v>180</v>
      </c>
      <c r="H60" s="8"/>
    </row>
    <row r="61" spans="1:8" ht="57.6" x14ac:dyDescent="0.3">
      <c r="A61" s="33">
        <f t="shared" si="0"/>
        <v>49</v>
      </c>
      <c r="B61" s="20" t="s">
        <v>120</v>
      </c>
      <c r="C61" s="6" t="s">
        <v>72</v>
      </c>
      <c r="D61" s="20" t="s">
        <v>89</v>
      </c>
      <c r="E61" s="20"/>
      <c r="F61" s="10" t="s">
        <v>75</v>
      </c>
      <c r="G61" s="52" t="s">
        <v>180</v>
      </c>
      <c r="H61" s="8"/>
    </row>
    <row r="62" spans="1:8" ht="57.6" x14ac:dyDescent="0.3">
      <c r="A62" s="33">
        <f t="shared" si="0"/>
        <v>50</v>
      </c>
      <c r="B62" s="20" t="s">
        <v>120</v>
      </c>
      <c r="C62" s="6" t="s">
        <v>72</v>
      </c>
      <c r="D62" s="20" t="s">
        <v>90</v>
      </c>
      <c r="E62" s="20"/>
      <c r="F62" s="10" t="s">
        <v>76</v>
      </c>
      <c r="G62" s="52" t="s">
        <v>180</v>
      </c>
      <c r="H62" s="8"/>
    </row>
    <row r="63" spans="1:8" ht="57.6" x14ac:dyDescent="0.3">
      <c r="A63" s="33">
        <f t="shared" si="0"/>
        <v>51</v>
      </c>
      <c r="B63" s="20" t="s">
        <v>120</v>
      </c>
      <c r="C63" s="6" t="s">
        <v>72</v>
      </c>
      <c r="D63" s="20" t="s">
        <v>91</v>
      </c>
      <c r="E63" s="20"/>
      <c r="F63" s="10" t="s">
        <v>77</v>
      </c>
      <c r="G63" s="52" t="s">
        <v>180</v>
      </c>
      <c r="H63" s="8"/>
    </row>
    <row r="64" spans="1:8" ht="57.6" x14ac:dyDescent="0.3">
      <c r="A64" s="33">
        <f t="shared" si="0"/>
        <v>52</v>
      </c>
      <c r="B64" s="20" t="s">
        <v>120</v>
      </c>
      <c r="C64" s="6" t="s">
        <v>72</v>
      </c>
      <c r="D64" s="20" t="s">
        <v>92</v>
      </c>
      <c r="E64" s="20"/>
      <c r="F64" s="10" t="s">
        <v>78</v>
      </c>
      <c r="G64" s="52" t="s">
        <v>180</v>
      </c>
      <c r="H64" s="8"/>
    </row>
    <row r="65" spans="1:8" ht="57.6" x14ac:dyDescent="0.3">
      <c r="A65" s="33">
        <f t="shared" si="0"/>
        <v>53</v>
      </c>
      <c r="B65" s="20" t="s">
        <v>120</v>
      </c>
      <c r="C65" s="6" t="s">
        <v>72</v>
      </c>
      <c r="D65" s="20" t="s">
        <v>93</v>
      </c>
      <c r="E65" s="20"/>
      <c r="F65" s="10" t="s">
        <v>79</v>
      </c>
      <c r="G65" s="52" t="s">
        <v>180</v>
      </c>
      <c r="H65" s="8"/>
    </row>
    <row r="66" spans="1:8" ht="57.6" x14ac:dyDescent="0.3">
      <c r="A66" s="33">
        <f t="shared" si="0"/>
        <v>54</v>
      </c>
      <c r="B66" s="20" t="s">
        <v>120</v>
      </c>
      <c r="C66" s="6" t="s">
        <v>72</v>
      </c>
      <c r="D66" s="20" t="s">
        <v>94</v>
      </c>
      <c r="E66" s="20"/>
      <c r="F66" s="10" t="s">
        <v>80</v>
      </c>
      <c r="G66" s="52" t="s">
        <v>180</v>
      </c>
      <c r="H66" s="8"/>
    </row>
    <row r="67" spans="1:8" ht="57.6" x14ac:dyDescent="0.3">
      <c r="A67" s="33">
        <f t="shared" si="0"/>
        <v>55</v>
      </c>
      <c r="B67" s="20" t="s">
        <v>120</v>
      </c>
      <c r="C67" s="6" t="s">
        <v>72</v>
      </c>
      <c r="D67" s="20" t="s">
        <v>95</v>
      </c>
      <c r="E67" s="20"/>
      <c r="F67" s="10" t="s">
        <v>81</v>
      </c>
      <c r="G67" s="52" t="s">
        <v>180</v>
      </c>
      <c r="H67" s="8"/>
    </row>
    <row r="68" spans="1:8" ht="57.6" x14ac:dyDescent="0.3">
      <c r="A68" s="33">
        <f t="shared" si="0"/>
        <v>56</v>
      </c>
      <c r="B68" s="20" t="s">
        <v>120</v>
      </c>
      <c r="C68" s="6" t="s">
        <v>72</v>
      </c>
      <c r="D68" s="20" t="s">
        <v>96</v>
      </c>
      <c r="E68" s="20"/>
      <c r="F68" s="10" t="s">
        <v>82</v>
      </c>
      <c r="G68" s="52" t="s">
        <v>180</v>
      </c>
      <c r="H68" s="8"/>
    </row>
    <row r="69" spans="1:8" ht="57.6" x14ac:dyDescent="0.3">
      <c r="A69" s="33">
        <f t="shared" si="0"/>
        <v>57</v>
      </c>
      <c r="B69" s="20" t="s">
        <v>120</v>
      </c>
      <c r="C69" s="6" t="s">
        <v>72</v>
      </c>
      <c r="D69" s="20" t="s">
        <v>97</v>
      </c>
      <c r="E69" s="20"/>
      <c r="F69" s="10" t="s">
        <v>83</v>
      </c>
      <c r="G69" s="52" t="s">
        <v>180</v>
      </c>
      <c r="H69" s="8"/>
    </row>
    <row r="70" spans="1:8" ht="108" customHeight="1" x14ac:dyDescent="0.3">
      <c r="A70" s="33">
        <f t="shared" si="0"/>
        <v>58</v>
      </c>
      <c r="B70" s="20" t="s">
        <v>125</v>
      </c>
      <c r="C70" s="6" t="s">
        <v>72</v>
      </c>
      <c r="D70" s="20" t="s">
        <v>98</v>
      </c>
      <c r="E70" s="20"/>
      <c r="F70" s="10" t="s">
        <v>84</v>
      </c>
      <c r="G70" s="50" t="s">
        <v>186</v>
      </c>
      <c r="H70" s="9"/>
    </row>
    <row r="71" spans="1:8" ht="57.6" x14ac:dyDescent="0.3">
      <c r="A71" s="33">
        <f t="shared" si="0"/>
        <v>59</v>
      </c>
      <c r="B71" s="20" t="s">
        <v>120</v>
      </c>
      <c r="C71" s="6" t="s">
        <v>72</v>
      </c>
      <c r="D71" s="20" t="s">
        <v>99</v>
      </c>
      <c r="E71" s="20"/>
      <c r="F71" s="10" t="s">
        <v>85</v>
      </c>
      <c r="G71" s="52" t="s">
        <v>180</v>
      </c>
      <c r="H71" s="8"/>
    </row>
    <row r="72" spans="1:8" ht="57.6" x14ac:dyDescent="0.3">
      <c r="A72" s="33">
        <f t="shared" si="0"/>
        <v>60</v>
      </c>
      <c r="B72" s="20" t="s">
        <v>120</v>
      </c>
      <c r="C72" s="6" t="s">
        <v>72</v>
      </c>
      <c r="D72" s="20" t="s">
        <v>99</v>
      </c>
      <c r="E72" s="20"/>
      <c r="F72" s="10" t="s">
        <v>86</v>
      </c>
      <c r="G72" s="52" t="s">
        <v>180</v>
      </c>
      <c r="H72" s="8"/>
    </row>
    <row r="73" spans="1:8" ht="57.6" x14ac:dyDescent="0.3">
      <c r="A73" s="33">
        <f t="shared" si="0"/>
        <v>61</v>
      </c>
      <c r="B73" s="20" t="s">
        <v>120</v>
      </c>
      <c r="C73" s="20"/>
      <c r="D73" s="6" t="s">
        <v>100</v>
      </c>
      <c r="E73" s="20"/>
      <c r="F73" s="10" t="s">
        <v>103</v>
      </c>
      <c r="G73" s="52" t="s">
        <v>180</v>
      </c>
      <c r="H73" s="8"/>
    </row>
    <row r="74" spans="1:8" ht="57.6" x14ac:dyDescent="0.3">
      <c r="A74" s="33">
        <f t="shared" si="0"/>
        <v>62</v>
      </c>
      <c r="B74" s="20" t="s">
        <v>120</v>
      </c>
      <c r="C74" s="20"/>
      <c r="D74" s="6"/>
      <c r="E74" s="20"/>
      <c r="F74" s="10" t="s">
        <v>106</v>
      </c>
      <c r="G74" s="52" t="s">
        <v>180</v>
      </c>
      <c r="H74" s="8"/>
    </row>
    <row r="75" spans="1:8" ht="115.8" customHeight="1" x14ac:dyDescent="0.3">
      <c r="A75" s="33">
        <f t="shared" si="0"/>
        <v>63</v>
      </c>
      <c r="B75" s="20" t="s">
        <v>121</v>
      </c>
      <c r="C75" s="20"/>
      <c r="D75" s="6"/>
      <c r="E75" s="20"/>
      <c r="F75" s="10" t="s">
        <v>123</v>
      </c>
      <c r="G75" s="53" t="s">
        <v>193</v>
      </c>
    </row>
    <row r="76" spans="1:8" ht="43.2" x14ac:dyDescent="0.3">
      <c r="A76" s="33">
        <f t="shared" si="0"/>
        <v>64</v>
      </c>
      <c r="B76" s="20" t="s">
        <v>125</v>
      </c>
      <c r="C76" s="20"/>
      <c r="D76" s="6"/>
      <c r="E76" s="20"/>
      <c r="F76" s="10" t="s">
        <v>124</v>
      </c>
      <c r="G76" s="36" t="s">
        <v>194</v>
      </c>
    </row>
    <row r="77" spans="1:8" ht="43.2" x14ac:dyDescent="0.3">
      <c r="A77" s="33">
        <f t="shared" si="0"/>
        <v>65</v>
      </c>
      <c r="B77" s="20" t="s">
        <v>125</v>
      </c>
      <c r="C77" s="20"/>
      <c r="D77" s="6"/>
      <c r="E77" s="20"/>
      <c r="F77" s="10" t="s">
        <v>126</v>
      </c>
      <c r="G77" s="52" t="s">
        <v>161</v>
      </c>
    </row>
    <row r="78" spans="1:8" ht="115.2" x14ac:dyDescent="0.3">
      <c r="A78" s="33">
        <f t="shared" si="0"/>
        <v>66</v>
      </c>
      <c r="B78" s="20" t="s">
        <v>121</v>
      </c>
      <c r="C78" s="20"/>
      <c r="D78" s="6"/>
      <c r="E78" s="20"/>
      <c r="F78" s="10" t="s">
        <v>127</v>
      </c>
      <c r="G78" s="36" t="s">
        <v>195</v>
      </c>
    </row>
    <row r="79" spans="1:8" ht="43.2" x14ac:dyDescent="0.3">
      <c r="A79" s="33">
        <f t="shared" si="0"/>
        <v>67</v>
      </c>
      <c r="B79" s="20" t="s">
        <v>121</v>
      </c>
      <c r="C79" s="20"/>
      <c r="D79" s="6"/>
      <c r="E79" s="20"/>
      <c r="F79" s="10" t="s">
        <v>128</v>
      </c>
      <c r="G79" s="50" t="s">
        <v>187</v>
      </c>
      <c r="H79" s="9"/>
    </row>
    <row r="80" spans="1:8" ht="88.2" customHeight="1" x14ac:dyDescent="0.3">
      <c r="A80" s="33">
        <f t="shared" si="0"/>
        <v>68</v>
      </c>
      <c r="B80" s="20" t="s">
        <v>121</v>
      </c>
      <c r="C80" s="20"/>
      <c r="D80" s="6"/>
      <c r="E80" s="20"/>
      <c r="F80" s="10" t="s">
        <v>129</v>
      </c>
      <c r="G80" s="50" t="s">
        <v>188</v>
      </c>
      <c r="H80" s="57"/>
    </row>
    <row r="81" spans="1:10" ht="28.8" x14ac:dyDescent="0.3">
      <c r="A81" s="33">
        <f t="shared" si="0"/>
        <v>69</v>
      </c>
      <c r="B81" s="20" t="s">
        <v>121</v>
      </c>
      <c r="C81" s="20"/>
      <c r="D81" s="6"/>
      <c r="E81" s="20"/>
      <c r="F81" s="10" t="s">
        <v>130</v>
      </c>
      <c r="G81" s="36" t="s">
        <v>196</v>
      </c>
    </row>
    <row r="82" spans="1:10" ht="28.8" x14ac:dyDescent="0.3">
      <c r="A82" s="33">
        <f t="shared" si="0"/>
        <v>70</v>
      </c>
      <c r="B82" s="20" t="s">
        <v>121</v>
      </c>
      <c r="C82" s="20"/>
      <c r="D82" s="6"/>
      <c r="E82" s="20"/>
      <c r="F82" s="10" t="s">
        <v>131</v>
      </c>
      <c r="G82" s="36" t="s">
        <v>197</v>
      </c>
    </row>
    <row r="83" spans="1:10" ht="57.6" x14ac:dyDescent="0.3">
      <c r="A83" s="33">
        <f t="shared" si="0"/>
        <v>71</v>
      </c>
      <c r="B83" s="20" t="s">
        <v>121</v>
      </c>
      <c r="C83" s="20"/>
      <c r="D83" s="6"/>
      <c r="E83" s="20"/>
      <c r="F83" s="30" t="s">
        <v>135</v>
      </c>
      <c r="G83" s="36" t="s">
        <v>198</v>
      </c>
    </row>
    <row r="84" spans="1:10" ht="28.8" x14ac:dyDescent="0.3">
      <c r="A84" s="33">
        <f t="shared" si="0"/>
        <v>72</v>
      </c>
      <c r="B84" s="20" t="s">
        <v>121</v>
      </c>
      <c r="C84" s="20"/>
      <c r="D84" s="6"/>
      <c r="E84" s="20"/>
      <c r="F84" s="10" t="s">
        <v>136</v>
      </c>
      <c r="G84" s="36" t="s">
        <v>199</v>
      </c>
    </row>
    <row r="85" spans="1:10" ht="147" customHeight="1" x14ac:dyDescent="0.3">
      <c r="A85" s="33">
        <f t="shared" si="0"/>
        <v>73</v>
      </c>
      <c r="B85" s="20" t="s">
        <v>132</v>
      </c>
      <c r="C85" s="20"/>
      <c r="D85" s="6"/>
      <c r="E85" s="20"/>
      <c r="F85" s="10" t="s">
        <v>137</v>
      </c>
      <c r="G85" s="36" t="s">
        <v>172</v>
      </c>
    </row>
    <row r="86" spans="1:10" ht="272.39999999999998" customHeight="1" x14ac:dyDescent="0.3">
      <c r="A86" s="33">
        <f t="shared" si="0"/>
        <v>74</v>
      </c>
      <c r="B86" s="20" t="s">
        <v>118</v>
      </c>
      <c r="C86" s="20"/>
      <c r="D86" s="6"/>
      <c r="E86" s="20"/>
      <c r="F86" s="10" t="s">
        <v>138</v>
      </c>
      <c r="G86" s="50" t="s">
        <v>171</v>
      </c>
    </row>
    <row r="87" spans="1:10" ht="14.4" customHeight="1" x14ac:dyDescent="0.3">
      <c r="A87" s="33">
        <f t="shared" si="0"/>
        <v>75</v>
      </c>
      <c r="B87" s="20" t="s">
        <v>121</v>
      </c>
      <c r="C87" s="20"/>
      <c r="D87" s="6"/>
      <c r="E87" s="20"/>
      <c r="F87" s="10" t="s">
        <v>134</v>
      </c>
      <c r="G87" s="36" t="s">
        <v>156</v>
      </c>
    </row>
    <row r="88" spans="1:10" ht="28.8" x14ac:dyDescent="0.3">
      <c r="A88" s="33">
        <f t="shared" ref="A88:A94" si="1">+A87+1</f>
        <v>76</v>
      </c>
      <c r="B88" s="20" t="s">
        <v>121</v>
      </c>
      <c r="C88" s="20"/>
      <c r="D88" s="6"/>
      <c r="E88" s="20"/>
      <c r="F88" s="10" t="s">
        <v>139</v>
      </c>
      <c r="G88" s="50" t="s">
        <v>162</v>
      </c>
      <c r="H88" s="57"/>
    </row>
    <row r="89" spans="1:10" ht="217.8" customHeight="1" x14ac:dyDescent="0.3">
      <c r="A89" s="33">
        <f t="shared" si="1"/>
        <v>77</v>
      </c>
      <c r="B89" s="20" t="s">
        <v>133</v>
      </c>
      <c r="C89" s="20"/>
      <c r="D89" s="6"/>
      <c r="E89" s="20"/>
      <c r="F89" s="10" t="s">
        <v>140</v>
      </c>
      <c r="G89" s="50" t="s">
        <v>203</v>
      </c>
      <c r="H89" s="57"/>
    </row>
    <row r="90" spans="1:10" ht="147" customHeight="1" x14ac:dyDescent="0.3">
      <c r="A90" s="33">
        <f t="shared" si="1"/>
        <v>78</v>
      </c>
      <c r="B90" s="20" t="s">
        <v>121</v>
      </c>
      <c r="C90" s="20"/>
      <c r="D90" s="6"/>
      <c r="E90" s="20"/>
      <c r="F90" s="10" t="s">
        <v>141</v>
      </c>
      <c r="G90" s="50" t="s">
        <v>181</v>
      </c>
      <c r="H90" s="1" t="s">
        <v>182</v>
      </c>
      <c r="I90" s="1" t="s">
        <v>183</v>
      </c>
      <c r="J90" s="1" t="s">
        <v>184</v>
      </c>
    </row>
    <row r="91" spans="1:10" ht="28.8" x14ac:dyDescent="0.3">
      <c r="A91" s="33">
        <f t="shared" si="1"/>
        <v>79</v>
      </c>
      <c r="B91" s="20" t="s">
        <v>121</v>
      </c>
      <c r="C91" s="20"/>
      <c r="D91" s="6"/>
      <c r="E91" s="20"/>
      <c r="F91" s="10" t="s">
        <v>142</v>
      </c>
      <c r="G91" s="36" t="s">
        <v>200</v>
      </c>
    </row>
    <row r="92" spans="1:10" ht="43.2" x14ac:dyDescent="0.3">
      <c r="A92" s="33">
        <f t="shared" si="1"/>
        <v>80</v>
      </c>
      <c r="B92" s="20" t="s">
        <v>121</v>
      </c>
      <c r="C92" s="20"/>
      <c r="D92" s="6"/>
      <c r="E92" s="20"/>
      <c r="F92" s="10" t="s">
        <v>143</v>
      </c>
      <c r="G92" s="50" t="s">
        <v>201</v>
      </c>
      <c r="H92" s="9"/>
    </row>
    <row r="93" spans="1:10" ht="28.8" x14ac:dyDescent="0.3">
      <c r="A93" s="33">
        <f t="shared" si="1"/>
        <v>81</v>
      </c>
      <c r="B93" s="20" t="s">
        <v>121</v>
      </c>
      <c r="C93" s="20"/>
      <c r="D93" s="6"/>
      <c r="E93" s="20"/>
      <c r="F93" s="10" t="s">
        <v>144</v>
      </c>
      <c r="G93" s="36" t="s">
        <v>157</v>
      </c>
    </row>
    <row r="94" spans="1:10" ht="27.6" customHeight="1" x14ac:dyDescent="0.3">
      <c r="A94" s="33">
        <f t="shared" si="1"/>
        <v>82</v>
      </c>
      <c r="B94" s="20" t="s">
        <v>121</v>
      </c>
      <c r="C94" s="20"/>
      <c r="D94" s="6"/>
      <c r="E94" s="20"/>
      <c r="F94" s="10" t="s">
        <v>145</v>
      </c>
      <c r="G94" s="52" t="s">
        <v>157</v>
      </c>
    </row>
    <row r="95" spans="1:10" ht="15" thickBot="1" x14ac:dyDescent="0.35">
      <c r="A95" s="39"/>
      <c r="B95" s="41"/>
      <c r="C95" s="41"/>
      <c r="D95" s="40"/>
      <c r="E95" s="41"/>
      <c r="F95" s="42"/>
      <c r="G95" s="43"/>
    </row>
    <row r="96" spans="1:10" x14ac:dyDescent="0.3">
      <c r="F96" s="29"/>
    </row>
    <row r="97" spans="6:6" x14ac:dyDescent="0.3">
      <c r="F97" s="29"/>
    </row>
    <row r="98" spans="6:6" x14ac:dyDescent="0.3">
      <c r="F98" s="29"/>
    </row>
    <row r="99" spans="6:6" x14ac:dyDescent="0.3">
      <c r="F99" s="29"/>
    </row>
  </sheetData>
  <autoFilter ref="A12:G94" xr:uid="{BB433CF7-C8AF-43DD-8F8B-BA7165088674}"/>
  <mergeCells count="2">
    <mergeCell ref="A9:G9"/>
    <mergeCell ref="B1:G2"/>
  </mergeCells>
  <dataValidations count="3">
    <dataValidation type="list" showInputMessage="1" showErrorMessage="1" sqref="D58:E58" xr:uid="{3A682175-5BCF-47C6-891E-5EB688970E28}">
      <formula1>Formulario</formula1>
    </dataValidation>
    <dataValidation type="list" showInputMessage="1" showErrorMessage="1" sqref="D59:D72 C73 E59:E73 B157:E65260" xr:uid="{00000000-0002-0000-0000-000003000000}">
      <formula1>ValidRefs</formula1>
    </dataValidation>
    <dataValidation showInputMessage="1" showErrorMessage="1" sqref="B74" xr:uid="{7069803E-8BFD-45C7-86D0-CF0D3D14B04B}"/>
  </dataValidations>
  <printOptions horizontalCentered="1"/>
  <pageMargins left="0.19685039370078741" right="0.19685039370078741" top="0.74803149606299213" bottom="0.51181102362204722" header="0.31496062992125984" footer="0.31496062992125984"/>
  <pageSetup paperSize="17" scale="80" orientation="landscape" verticalDpi="1200" r:id="rId1"/>
  <headerFooter>
    <oddFooter>&amp;CPágina &amp;P de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5C66F6-54DD-42FE-9C2B-7EB707E2D56F}">
  <dimension ref="A1:B7"/>
  <sheetViews>
    <sheetView view="pageBreakPreview" zoomScale="110" zoomScaleNormal="110" zoomScaleSheetLayoutView="110" workbookViewId="0">
      <selection activeCell="B4" sqref="B4"/>
    </sheetView>
  </sheetViews>
  <sheetFormatPr baseColWidth="10" defaultRowHeight="14.4" x14ac:dyDescent="0.3"/>
  <cols>
    <col min="1" max="1" width="6" customWidth="1"/>
    <col min="2" max="2" width="70.44140625" customWidth="1"/>
    <col min="3" max="3" width="17.44140625" customWidth="1"/>
  </cols>
  <sheetData>
    <row r="1" spans="1:2" x14ac:dyDescent="0.3">
      <c r="A1" s="55" t="s">
        <v>178</v>
      </c>
      <c r="B1" s="56" t="s">
        <v>167</v>
      </c>
    </row>
    <row r="2" spans="1:2" ht="57.6" customHeight="1" x14ac:dyDescent="0.3">
      <c r="A2" s="44">
        <v>1</v>
      </c>
      <c r="B2" s="58" t="s">
        <v>173</v>
      </c>
    </row>
    <row r="3" spans="1:2" ht="268.2" customHeight="1" x14ac:dyDescent="0.3">
      <c r="A3" s="44">
        <v>2</v>
      </c>
      <c r="B3" s="58" t="s">
        <v>175</v>
      </c>
    </row>
    <row r="4" spans="1:2" ht="101.4" customHeight="1" x14ac:dyDescent="0.3">
      <c r="A4" s="44">
        <v>3</v>
      </c>
      <c r="B4" s="58" t="s">
        <v>174</v>
      </c>
    </row>
    <row r="5" spans="1:2" ht="100.95" customHeight="1" x14ac:dyDescent="0.3">
      <c r="A5" s="44">
        <v>4</v>
      </c>
      <c r="B5" s="58" t="s">
        <v>177</v>
      </c>
    </row>
    <row r="6" spans="1:2" ht="57.6" x14ac:dyDescent="0.3">
      <c r="A6" s="44">
        <v>5</v>
      </c>
      <c r="B6" s="58" t="s">
        <v>176</v>
      </c>
    </row>
    <row r="7" spans="1:2" ht="162" customHeight="1" x14ac:dyDescent="0.3">
      <c r="A7" s="44">
        <v>6</v>
      </c>
      <c r="B7" s="58" t="s">
        <v>179</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A3CB8E-8160-4150-9787-E4A455445E6C}">
  <dimension ref="B3:C11"/>
  <sheetViews>
    <sheetView workbookViewId="0">
      <selection activeCell="B22" sqref="B22"/>
    </sheetView>
  </sheetViews>
  <sheetFormatPr baseColWidth="10" defaultRowHeight="14.4" x14ac:dyDescent="0.3"/>
  <cols>
    <col min="2" max="2" width="16.44140625" customWidth="1"/>
  </cols>
  <sheetData>
    <row r="3" spans="2:3" x14ac:dyDescent="0.3">
      <c r="B3" s="45" t="s">
        <v>146</v>
      </c>
      <c r="C3" s="45" t="s">
        <v>147</v>
      </c>
    </row>
    <row r="4" spans="2:3" x14ac:dyDescent="0.3">
      <c r="B4" s="44" t="s">
        <v>121</v>
      </c>
      <c r="C4" s="44">
        <f>+COUNTIF('Q&amp;A'!$B$13:$B$95,"CONSTRUCCIÓN")+COUNTIF('Q&amp;A'!$B$13:$B$95,"CONSTRUCCIÓN/INGENIERÍA")</f>
        <v>29</v>
      </c>
    </row>
    <row r="5" spans="2:3" x14ac:dyDescent="0.3">
      <c r="B5" s="44" t="s">
        <v>120</v>
      </c>
      <c r="C5" s="44">
        <f>+COUNTIF('Q&amp;A'!$B$13:$B$95,"INGENIERIA")</f>
        <v>36</v>
      </c>
    </row>
    <row r="6" spans="2:3" x14ac:dyDescent="0.3">
      <c r="B6" s="44" t="s">
        <v>122</v>
      </c>
      <c r="C6" s="44">
        <f>+COUNTIF('Q&amp;A'!$B$13:$B$95,"COSTOS")</f>
        <v>2</v>
      </c>
    </row>
    <row r="7" spans="2:3" x14ac:dyDescent="0.3">
      <c r="B7" s="44" t="s">
        <v>133</v>
      </c>
      <c r="C7" s="44">
        <f>+COUNTIF('Q&amp;A'!$B$13:$B$95,"MEDIO AMBIENTE")</f>
        <v>1</v>
      </c>
    </row>
    <row r="8" spans="2:3" x14ac:dyDescent="0.3">
      <c r="B8" s="44" t="s">
        <v>132</v>
      </c>
      <c r="C8" s="44">
        <f>+COUNTIF('Q&amp;A'!$B$13:$B$95,"SOCIAL")</f>
        <v>1</v>
      </c>
    </row>
    <row r="9" spans="2:3" x14ac:dyDescent="0.3">
      <c r="B9" s="44" t="s">
        <v>119</v>
      </c>
      <c r="C9" s="44">
        <f>+COUNTIF('Q&amp;A'!$B$13:$B$95,"PLANEAMIENTO")</f>
        <v>1</v>
      </c>
    </row>
    <row r="10" spans="2:3" x14ac:dyDescent="0.3">
      <c r="B10" s="44" t="s">
        <v>118</v>
      </c>
      <c r="C10" s="44">
        <f>+COUNTIF('Q&amp;A'!$B$13:$B$95,"PROCURA")</f>
        <v>12</v>
      </c>
    </row>
    <row r="11" spans="2:3" x14ac:dyDescent="0.3">
      <c r="C11" s="46">
        <f>SUM(C4:C10)</f>
        <v>82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8A907B8D766860408DC97B5C1EAB1998" ma:contentTypeVersion="17" ma:contentTypeDescription="Crear nuevo documento." ma:contentTypeScope="" ma:versionID="589d75e62dc23c45e635fd79e999fd82">
  <xsd:schema xmlns:xsd="http://www.w3.org/2001/XMLSchema" xmlns:xs="http://www.w3.org/2001/XMLSchema" xmlns:p="http://schemas.microsoft.com/office/2006/metadata/properties" xmlns:ns2="b75e778f-26c2-4e9c-b952-e237c22fe87a" xmlns:ns3="67f749e2-633a-46e5-ba80-4cf5b1177c9a" targetNamespace="http://schemas.microsoft.com/office/2006/metadata/properties" ma:root="true" ma:fieldsID="1354bb12aafefe738d3e762315f745a6" ns2:_="" ns3:_="">
    <xsd:import namespace="b75e778f-26c2-4e9c-b952-e237c22fe87a"/>
    <xsd:import namespace="67f749e2-633a-46e5-ba80-4cf5b1177c9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DateTaken" minOccurs="0"/>
                <xsd:element ref="ns2:MediaServiceLocation"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75e778f-26c2-4e9c-b952-e237c22fe87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8a3a146e-d310-466b-91c0-28d8771f055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7f749e2-633a-46e5-ba80-4cf5b1177c9a"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c9e3a8b1-e536-4e25-9edd-8e5a3960df7f}" ma:internalName="TaxCatchAll" ma:showField="CatchAllData" ma:web="67f749e2-633a-46e5-ba80-4cf5b1177c9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75e778f-26c2-4e9c-b952-e237c22fe87a">
      <Terms xmlns="http://schemas.microsoft.com/office/infopath/2007/PartnerControls"/>
    </lcf76f155ced4ddcb4097134ff3c332f>
    <TaxCatchAll xmlns="67f749e2-633a-46e5-ba80-4cf5b1177c9a" xsi:nil="true"/>
  </documentManagement>
</p:properties>
</file>

<file path=customXml/itemProps1.xml><?xml version="1.0" encoding="utf-8"?>
<ds:datastoreItem xmlns:ds="http://schemas.openxmlformats.org/officeDocument/2006/customXml" ds:itemID="{BB576921-40D4-4952-9E8A-3BEE1034EEE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75e778f-26c2-4e9c-b952-e237c22fe87a"/>
    <ds:schemaRef ds:uri="67f749e2-633a-46e5-ba80-4cf5b1177c9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41E38B0-0A04-42EC-9AE0-DC11772A7C42}">
  <ds:schemaRefs>
    <ds:schemaRef ds:uri="http://schemas.microsoft.com/sharepoint/v3/contenttype/forms"/>
  </ds:schemaRefs>
</ds:datastoreItem>
</file>

<file path=customXml/itemProps3.xml><?xml version="1.0" encoding="utf-8"?>
<ds:datastoreItem xmlns:ds="http://schemas.openxmlformats.org/officeDocument/2006/customXml" ds:itemID="{7CC6016B-29C1-4B82-A65A-280C6A8404E7}">
  <ds:schemaRefs>
    <ds:schemaRef ds:uri="http://schemas.microsoft.com/office/2006/metadata/properties"/>
    <ds:schemaRef ds:uri="b75e778f-26c2-4e9c-b952-e237c22fe87a"/>
    <ds:schemaRef ds:uri="http://purl.org/dc/dcmitype/"/>
    <ds:schemaRef ds:uri="http://purl.org/dc/elements/1.1/"/>
    <ds:schemaRef ds:uri="http://www.w3.org/XML/1998/namespace"/>
    <ds:schemaRef ds:uri="http://schemas.microsoft.com/office/infopath/2007/PartnerControls"/>
    <ds:schemaRef ds:uri="http://schemas.microsoft.com/office/2006/documentManagement/types"/>
    <ds:schemaRef ds:uri="http://purl.org/dc/terms/"/>
    <ds:schemaRef ds:uri="http://schemas.openxmlformats.org/package/2006/metadata/core-properties"/>
    <ds:schemaRef ds:uri="67f749e2-633a-46e5-ba80-4cf5b1177c9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Q&amp;A</vt:lpstr>
      <vt:lpstr>Aclaraciones</vt:lpstr>
      <vt:lpstr>Hoja1</vt:lpstr>
      <vt:lpstr>'Q&amp;A'!Área_de_impresión</vt:lpstr>
      <vt:lpstr>'Q&amp;A'!Títulos_a_imprimir</vt:lpstr>
    </vt:vector>
  </TitlesOfParts>
  <Manager/>
  <Company>Bechtel Corporation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Carla Mabama</dc:creator>
  <cp:keywords/>
  <dc:description/>
  <cp:lastModifiedBy>usuario</cp:lastModifiedBy>
  <cp:revision/>
  <cp:lastPrinted>2023-08-24T01:24:06Z</cp:lastPrinted>
  <dcterms:created xsi:type="dcterms:W3CDTF">2012-07-09T19:49:29Z</dcterms:created>
  <dcterms:modified xsi:type="dcterms:W3CDTF">2023-09-08T16:37:36Z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0x0101008A907B8D766860408DC97B5C1EAB1998</vt:lpwstr>
  </property>
  <property fmtid="{D5CDD505-2E9C-101B-9397-08002B2CF9AE}" pid="3" name="MediaServiceImageTags">
    <vt:lpwstr/>
  </property>
</Properties>
</file>