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13_ncr:1_{4B8F53CB-122F-4FEC-9CD7-08C1BA336C14}" xr6:coauthVersionLast="47" xr6:coauthVersionMax="47" xr10:uidLastSave="{00000000-0000-0000-0000-000000000000}"/>
  <bookViews>
    <workbookView xWindow="-120" yWindow="-120" windowWidth="20730" windowHeight="11160" xr2:uid="{B7A34E5E-DD0D-4581-B0D7-5680195C7A02}"/>
  </bookViews>
  <sheets>
    <sheet name="Huaura" sheetId="1" r:id="rId1"/>
  </sheets>
  <definedNames>
    <definedName name="_ftn1" localSheetId="0">Huaura!#REF!</definedName>
    <definedName name="_ftnref1" localSheetId="0">Huaura!#REF!</definedName>
    <definedName name="_xlnm.Print_Area" localSheetId="0">Huaura!$A$1:$I$76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4" i="1" l="1"/>
  <c r="H52" i="1"/>
  <c r="H18" i="1"/>
  <c r="H68" i="1"/>
  <c r="H60" i="1" l="1"/>
  <c r="H58" i="1"/>
  <c r="D11" i="1"/>
  <c r="D12" i="1" s="1"/>
  <c r="H67" i="1"/>
  <c r="H65" i="1"/>
  <c r="H64" i="1"/>
  <c r="H63" i="1"/>
  <c r="H61" i="1"/>
  <c r="H56" i="1"/>
  <c r="H55" i="1"/>
  <c r="H54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3" i="1"/>
  <c r="H22" i="1"/>
  <c r="H21" i="1"/>
  <c r="H17" i="1"/>
  <c r="H16" i="1"/>
  <c r="H69" i="1" l="1"/>
  <c r="H72" i="1" l="1"/>
  <c r="H73" i="1" s="1"/>
</calcChain>
</file>

<file path=xl/sharedStrings.xml><?xml version="1.0" encoding="utf-8"?>
<sst xmlns="http://schemas.openxmlformats.org/spreadsheetml/2006/main" count="137" uniqueCount="87">
  <si>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</si>
  <si>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</si>
  <si>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</si>
  <si>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</si>
  <si>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</si>
  <si>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</si>
  <si>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</si>
  <si>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</si>
  <si>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</si>
  <si>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</si>
  <si>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</si>
  <si>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</si>
  <si>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</si>
  <si>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</si>
  <si>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</si>
  <si>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</si>
  <si>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</si>
  <si>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</si>
  <si>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</si>
  <si>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</si>
  <si>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</si>
  <si>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</si>
  <si>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</si>
  <si>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</si>
  <si>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</si>
  <si>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</si>
  <si>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</si>
  <si>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</si>
  <si>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</si>
  <si>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</si>
  <si>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</si>
  <si>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</si>
  <si>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</si>
  <si>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</si>
  <si>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</si>
  <si>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</si>
  <si>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</si>
  <si>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</si>
  <si>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</si>
  <si>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 xml:space="preserve">Balde exprimidor de 33.1 Lt. </t>
  </si>
  <si>
    <t>Consumibles</t>
  </si>
  <si>
    <t>Escobón</t>
  </si>
  <si>
    <t>Escoba cerda sintética</t>
  </si>
  <si>
    <t>Paño microfibra 20x12 paq. x12</t>
  </si>
  <si>
    <t>Franela amarilla x 1m</t>
  </si>
  <si>
    <t>Aromatizador lavanda x galón</t>
  </si>
  <si>
    <t>Perfumador aroma floral x galón</t>
  </si>
  <si>
    <t>Pino desinfectante germicida x litro</t>
  </si>
  <si>
    <t>Quita sarro x galón</t>
  </si>
  <si>
    <t>Lejía (hipoclorito 6%) x galón</t>
  </si>
  <si>
    <t>Alcohol isopropílico al 53° x galón</t>
  </si>
  <si>
    <t>Guantes de nitrilo g80 t9</t>
  </si>
  <si>
    <t>Limpiavidrios x galón</t>
  </si>
  <si>
    <t>Aromatizador lavanda spray x400 c</t>
  </si>
  <si>
    <t>Esponja verde x pqt. 10</t>
  </si>
  <si>
    <t>Bolsa de basura 25 lt fardo x 100 und</t>
  </si>
  <si>
    <t>Insecticida mata cucaracha x caja x 12 und.</t>
  </si>
  <si>
    <t>Bolsas negras basura 75 litros pqt x 100 und</t>
  </si>
  <si>
    <t>Bolsa de basura 50 lt fardo x 100 und</t>
  </si>
  <si>
    <t>Unid</t>
  </si>
  <si>
    <t>Jabón crema perfumado x galón</t>
  </si>
  <si>
    <t>Papel higiénico SCOTT 550 mts paq. X 4 und</t>
  </si>
  <si>
    <t>Papel toalla SCOTT multifold x 200 hojas x paquete</t>
  </si>
  <si>
    <t xml:space="preserve">Lustradora </t>
  </si>
  <si>
    <t>Aspiradora de 53 Lts</t>
  </si>
  <si>
    <t>Tiempo (meses)</t>
  </si>
  <si>
    <t>Equipos</t>
  </si>
  <si>
    <t xml:space="preserve">Materiales para señalización y delimitación </t>
  </si>
  <si>
    <t>Barra T - mojador 45 cm</t>
  </si>
  <si>
    <t xml:space="preserve">Atrapador de telarañas </t>
  </si>
  <si>
    <t>Escobillón industrial de 80 cm</t>
  </si>
  <si>
    <t>Recogedor grande</t>
  </si>
  <si>
    <t>Trapeador microfibra</t>
  </si>
  <si>
    <t>Amonio cuaternario de 5ta generación x galón</t>
  </si>
  <si>
    <t>Papel toalla airflex SCOTT 1x2x200 caja 2</t>
  </si>
  <si>
    <t>Desinfección con amonio cuaternario + certificación</t>
  </si>
  <si>
    <t>SERVICIO DE SEGURIDAD PATRIMONIAL - RÍO HUAURA</t>
  </si>
  <si>
    <t>Global x 15 meses</t>
  </si>
  <si>
    <t>OBIETTIVO LAVORO PERU SAC</t>
  </si>
  <si>
    <t>IRINA KARBONOVA</t>
  </si>
  <si>
    <t>gianfrancobibolini@obiettivolavoro.pe</t>
  </si>
  <si>
    <t>914 988 145</t>
  </si>
  <si>
    <t>Cada 15 días</t>
  </si>
  <si>
    <t>Considerando personal de la zona</t>
  </si>
  <si>
    <t>Mochila fumigadora (MANUAL - Camara Bronce)</t>
  </si>
  <si>
    <t>Trapeador mopa incluye mango y 90 cm</t>
  </si>
  <si>
    <t>Trapo industrial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</si>
</sst>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anfrancobibolini@obiettivolavoro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82"/>
  <sheetViews>
    <sheetView tabSelected="1" view="pageBreakPreview" zoomScale="70" zoomScaleNormal="90" zoomScaleSheetLayoutView="70" workbookViewId="0">
      <selection activeCell="H60" sqref="H60"/>
    </sheetView>
  </sheetViews>
  <sheetFormatPr baseColWidth="10" defaultRowHeight="15" x14ac:dyDescent="0.25"/>
  <cols>
    <col min="2" max="2" width="18.7109375" customWidth="1"/>
    <col min="3" max="3" width="65.85546875" customWidth="1"/>
    <col min="4" max="4" width="20" customWidth="1"/>
    <col min="5" max="5" width="19" customWidth="1"/>
    <col min="6" max="6" width="18.28515625" customWidth="1"/>
    <col min="7" max="7" width="23.7109375" customWidth="1"/>
    <col min="8" max="8" width="32.28515625" customWidth="1"/>
    <col min="9" max="9" width="23.28515625" customWidth="1"/>
  </cols>
  <sheetData>
    <row r="3" spans="2:8" x14ac:dyDescent="0.25">
      <c r="B3" s="42"/>
      <c r="C3" s="45" t="s">
        <v>24</v>
      </c>
      <c r="D3" s="45"/>
      <c r="E3" s="45"/>
      <c r="F3" s="45"/>
      <c r="G3" s="45"/>
      <c r="H3" s="45"/>
    </row>
    <row r="4" spans="2:8" x14ac:dyDescent="0.25">
      <c r="B4" s="42"/>
      <c r="C4" s="45"/>
      <c r="D4" s="45"/>
      <c r="E4" s="45"/>
      <c r="F4" s="45"/>
      <c r="G4" s="45"/>
      <c r="H4" s="45"/>
    </row>
    <row r="5" spans="2:8" ht="15.75" x14ac:dyDescent="0.25">
      <c r="B5" s="42"/>
      <c r="C5" s="19" t="s">
        <v>25</v>
      </c>
      <c r="D5" s="46" t="s">
        <v>33</v>
      </c>
      <c r="E5" s="46"/>
      <c r="F5" s="46"/>
      <c r="G5" s="46"/>
      <c r="H5" s="46"/>
    </row>
    <row r="6" spans="2:8" ht="15.75" x14ac:dyDescent="0.25">
      <c r="B6" s="42"/>
      <c r="C6" s="19" t="s">
        <v>26</v>
      </c>
      <c r="D6" s="42" t="s">
        <v>78</v>
      </c>
      <c r="E6" s="42"/>
      <c r="F6" s="42"/>
      <c r="G6" s="42"/>
      <c r="H6" s="42"/>
    </row>
    <row r="7" spans="2:8" ht="15.75" x14ac:dyDescent="0.25">
      <c r="B7" s="42"/>
      <c r="C7" s="19" t="s">
        <v>27</v>
      </c>
      <c r="D7" s="42">
        <v>20454553277</v>
      </c>
      <c r="E7" s="42"/>
      <c r="F7" s="42"/>
      <c r="G7" s="42"/>
      <c r="H7" s="42"/>
    </row>
    <row r="8" spans="2:8" ht="15.75" x14ac:dyDescent="0.25">
      <c r="B8" s="42"/>
      <c r="C8" s="19" t="s">
        <v>28</v>
      </c>
      <c r="D8" s="42" t="s">
        <v>79</v>
      </c>
      <c r="E8" s="42"/>
      <c r="F8" s="42"/>
      <c r="G8" s="42"/>
      <c r="H8" s="42"/>
    </row>
    <row r="9" spans="2:8" ht="15.75" x14ac:dyDescent="0.25">
      <c r="B9" s="42"/>
      <c r="C9" s="19" t="s">
        <v>29</v>
      </c>
      <c r="D9" s="43" t="s">
        <v>80</v>
      </c>
      <c r="E9" s="42"/>
      <c r="F9" s="42"/>
      <c r="G9" s="42"/>
      <c r="H9" s="42"/>
    </row>
    <row r="10" spans="2:8" ht="15.75" x14ac:dyDescent="0.25">
      <c r="B10" s="42"/>
      <c r="C10" s="19" t="s">
        <v>30</v>
      </c>
      <c r="D10" s="42" t="s">
        <v>81</v>
      </c>
      <c r="E10" s="42"/>
      <c r="F10" s="42"/>
      <c r="G10" s="42"/>
      <c r="H10" s="42"/>
    </row>
    <row r="11" spans="2:8" ht="15.75" x14ac:dyDescent="0.25">
      <c r="B11" s="42"/>
      <c r="C11" s="19" t="s">
        <v>31</v>
      </c>
      <c r="D11" s="44">
        <f ca="1">+TODAY()</f>
        <v>44711</v>
      </c>
      <c r="E11" s="42"/>
      <c r="F11" s="42"/>
      <c r="G11" s="42"/>
      <c r="H11" s="42"/>
    </row>
    <row r="12" spans="2:8" ht="15.75" x14ac:dyDescent="0.25">
      <c r="B12" s="42"/>
      <c r="C12" s="19" t="s">
        <v>32</v>
      </c>
      <c r="D12" s="44">
        <f ca="1">+D11+15</f>
        <v>44726</v>
      </c>
      <c r="E12" s="42"/>
      <c r="F12" s="42"/>
      <c r="G12" s="42"/>
      <c r="H12" s="42"/>
    </row>
    <row r="13" spans="2:8" ht="26.45" customHeight="1" x14ac:dyDescent="0.25">
      <c r="B13" s="24" t="s">
        <v>76</v>
      </c>
      <c r="C13" s="25"/>
      <c r="D13" s="25"/>
      <c r="E13" s="25"/>
      <c r="F13" s="25"/>
      <c r="G13" s="25"/>
      <c r="H13" s="26"/>
    </row>
    <row r="14" spans="2:8" ht="34.15" customHeight="1" x14ac:dyDescent="0.25">
      <c r="B14" s="27" t="s">
        <v>0</v>
      </c>
      <c r="C14" s="28"/>
      <c r="D14" s="1" t="s">
        <v>1</v>
      </c>
      <c r="E14" s="16" t="s">
        <v>18</v>
      </c>
      <c r="F14" s="16" t="s">
        <v>65</v>
      </c>
      <c r="G14" s="16" t="s">
        <v>22</v>
      </c>
      <c r="H14" s="20" t="s">
        <v>23</v>
      </c>
    </row>
    <row r="15" spans="2:8" ht="25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9" customHeight="1" x14ac:dyDescent="0.25">
      <c r="B16" s="6">
        <v>1.01</v>
      </c>
      <c r="C16" s="7" t="s">
        <v>34</v>
      </c>
      <c r="D16" s="8">
        <v>4</v>
      </c>
      <c r="E16" s="8" t="s">
        <v>19</v>
      </c>
      <c r="F16" s="22">
        <v>15</v>
      </c>
      <c r="G16" s="9">
        <v>2308.41</v>
      </c>
      <c r="H16" s="10">
        <f>+D16*F16*G16</f>
        <v>138504.59999999998</v>
      </c>
    </row>
    <row r="17" spans="2:8" ht="25.9" customHeight="1" x14ac:dyDescent="0.25">
      <c r="B17" s="6">
        <v>1.02</v>
      </c>
      <c r="C17" s="7" t="s">
        <v>35</v>
      </c>
      <c r="D17" s="8">
        <v>1</v>
      </c>
      <c r="E17" s="8" t="s">
        <v>19</v>
      </c>
      <c r="F17" s="22">
        <v>15</v>
      </c>
      <c r="G17" s="9">
        <v>3447.15</v>
      </c>
      <c r="H17" s="10">
        <f>+D17*F17*G17</f>
        <v>51707.25</v>
      </c>
    </row>
    <row r="18" spans="2:8" ht="25.9" customHeight="1" x14ac:dyDescent="0.25">
      <c r="B18" s="6">
        <v>1.03</v>
      </c>
      <c r="C18" s="7" t="s">
        <v>36</v>
      </c>
      <c r="D18" s="8">
        <v>1</v>
      </c>
      <c r="E18" s="8" t="s">
        <v>19</v>
      </c>
      <c r="F18" s="22">
        <v>15</v>
      </c>
      <c r="G18" s="9">
        <v>2710.78</v>
      </c>
      <c r="H18" s="10">
        <f>+D18*F18*G18</f>
        <v>40661.700000000004</v>
      </c>
    </row>
    <row r="19" spans="2:8" ht="25.9" customHeight="1" x14ac:dyDescent="0.25">
      <c r="B19" s="2">
        <v>2</v>
      </c>
      <c r="C19" s="3" t="s">
        <v>37</v>
      </c>
      <c r="D19" s="4"/>
      <c r="E19" s="4"/>
      <c r="F19" s="4"/>
      <c r="G19" s="11"/>
      <c r="H19" s="5"/>
    </row>
    <row r="20" spans="2:8" ht="25.9" customHeight="1" x14ac:dyDescent="0.25">
      <c r="B20" s="21">
        <v>2.0099999999999998</v>
      </c>
      <c r="C20" s="39" t="s">
        <v>38</v>
      </c>
      <c r="D20" s="40"/>
      <c r="E20" s="40"/>
      <c r="F20" s="40"/>
      <c r="G20" s="40"/>
      <c r="H20" s="41"/>
    </row>
    <row r="21" spans="2:8" ht="25.9" customHeight="1" x14ac:dyDescent="0.25">
      <c r="B21" s="6"/>
      <c r="C21" s="7" t="s">
        <v>68</v>
      </c>
      <c r="D21" s="8">
        <v>6</v>
      </c>
      <c r="E21" s="8" t="s">
        <v>59</v>
      </c>
      <c r="F21" s="22">
        <v>15</v>
      </c>
      <c r="G21" s="9">
        <v>75</v>
      </c>
      <c r="H21" s="10">
        <f t="shared" ref="H21:H23" si="0">+D21*F21*G21</f>
        <v>6750</v>
      </c>
    </row>
    <row r="22" spans="2:8" ht="25.9" customHeight="1" x14ac:dyDescent="0.25">
      <c r="B22" s="6"/>
      <c r="C22" s="7" t="s">
        <v>69</v>
      </c>
      <c r="D22" s="8">
        <v>6</v>
      </c>
      <c r="E22" s="8" t="s">
        <v>59</v>
      </c>
      <c r="F22" s="22">
        <v>15</v>
      </c>
      <c r="G22" s="9">
        <v>35</v>
      </c>
      <c r="H22" s="10">
        <f t="shared" si="0"/>
        <v>3150</v>
      </c>
    </row>
    <row r="23" spans="2:8" ht="25.9" customHeight="1" x14ac:dyDescent="0.25">
      <c r="B23" s="6"/>
      <c r="C23" s="7" t="s">
        <v>39</v>
      </c>
      <c r="D23" s="8">
        <v>6</v>
      </c>
      <c r="E23" s="8" t="s">
        <v>59</v>
      </c>
      <c r="F23" s="22">
        <v>15</v>
      </c>
      <c r="G23" s="9">
        <v>450</v>
      </c>
      <c r="H23" s="10">
        <f t="shared" si="0"/>
        <v>40500</v>
      </c>
    </row>
    <row r="24" spans="2:8" ht="25.9" customHeight="1" x14ac:dyDescent="0.25">
      <c r="B24" s="21">
        <v>2.02</v>
      </c>
      <c r="C24" s="39" t="s">
        <v>40</v>
      </c>
      <c r="D24" s="40"/>
      <c r="E24" s="40"/>
      <c r="F24" s="40"/>
      <c r="G24" s="40"/>
      <c r="H24" s="41"/>
    </row>
    <row r="25" spans="2:8" ht="25.9" customHeight="1" x14ac:dyDescent="0.25">
      <c r="B25" s="6"/>
      <c r="C25" s="7" t="s">
        <v>70</v>
      </c>
      <c r="D25" s="8">
        <v>6</v>
      </c>
      <c r="E25" s="8" t="s">
        <v>59</v>
      </c>
      <c r="F25" s="22">
        <v>15</v>
      </c>
      <c r="G25" s="9">
        <v>35</v>
      </c>
      <c r="H25" s="10">
        <f t="shared" ref="H25:H51" si="1">+D25*F25*G25</f>
        <v>3150</v>
      </c>
    </row>
    <row r="26" spans="2:8" ht="25.9" customHeight="1" x14ac:dyDescent="0.25">
      <c r="B26" s="6"/>
      <c r="C26" s="7" t="s">
        <v>41</v>
      </c>
      <c r="D26" s="8">
        <v>6</v>
      </c>
      <c r="E26" s="8" t="s">
        <v>59</v>
      </c>
      <c r="F26" s="22">
        <v>15</v>
      </c>
      <c r="G26" s="9">
        <v>16</v>
      </c>
      <c r="H26" s="10">
        <f t="shared" si="1"/>
        <v>1440</v>
      </c>
    </row>
    <row r="27" spans="2:8" ht="25.9" customHeight="1" x14ac:dyDescent="0.25">
      <c r="B27" s="6"/>
      <c r="C27" s="7" t="s">
        <v>42</v>
      </c>
      <c r="D27" s="8">
        <v>6</v>
      </c>
      <c r="E27" s="8" t="s">
        <v>59</v>
      </c>
      <c r="F27" s="22">
        <v>15</v>
      </c>
      <c r="G27" s="9">
        <v>19</v>
      </c>
      <c r="H27" s="10">
        <f t="shared" si="1"/>
        <v>1710</v>
      </c>
    </row>
    <row r="28" spans="2:8" ht="25.9" customHeight="1" x14ac:dyDescent="0.25">
      <c r="B28" s="6"/>
      <c r="C28" s="7" t="s">
        <v>71</v>
      </c>
      <c r="D28" s="8">
        <v>6</v>
      </c>
      <c r="E28" s="8" t="s">
        <v>59</v>
      </c>
      <c r="F28" s="22">
        <v>15</v>
      </c>
      <c r="G28" s="9">
        <v>80</v>
      </c>
      <c r="H28" s="10">
        <f t="shared" si="1"/>
        <v>7200</v>
      </c>
    </row>
    <row r="29" spans="2:8" ht="25.9" customHeight="1" x14ac:dyDescent="0.25">
      <c r="B29" s="6"/>
      <c r="C29" s="7" t="s">
        <v>72</v>
      </c>
      <c r="D29" s="8">
        <v>10</v>
      </c>
      <c r="E29" s="8" t="s">
        <v>59</v>
      </c>
      <c r="F29" s="22">
        <v>15</v>
      </c>
      <c r="G29" s="9">
        <v>8</v>
      </c>
      <c r="H29" s="10">
        <f t="shared" si="1"/>
        <v>1200</v>
      </c>
    </row>
    <row r="30" spans="2:8" ht="25.9" customHeight="1" x14ac:dyDescent="0.25">
      <c r="B30" s="6"/>
      <c r="C30" s="7" t="s">
        <v>85</v>
      </c>
      <c r="D30" s="8">
        <v>10</v>
      </c>
      <c r="E30" s="8" t="s">
        <v>59</v>
      </c>
      <c r="F30" s="22">
        <v>15</v>
      </c>
      <c r="G30" s="9">
        <v>60</v>
      </c>
      <c r="H30" s="10">
        <f t="shared" si="1"/>
        <v>9000</v>
      </c>
    </row>
    <row r="31" spans="2:8" ht="25.9" customHeight="1" x14ac:dyDescent="0.25">
      <c r="B31" s="6"/>
      <c r="C31" s="7" t="s">
        <v>86</v>
      </c>
      <c r="D31" s="8">
        <v>3</v>
      </c>
      <c r="E31" s="8" t="s">
        <v>59</v>
      </c>
      <c r="F31" s="22">
        <v>15</v>
      </c>
      <c r="G31" s="9">
        <v>6</v>
      </c>
      <c r="H31" s="10">
        <f t="shared" si="1"/>
        <v>270</v>
      </c>
    </row>
    <row r="32" spans="2:8" ht="25.9" customHeight="1" x14ac:dyDescent="0.25">
      <c r="B32" s="6"/>
      <c r="C32" s="7" t="s">
        <v>43</v>
      </c>
      <c r="D32" s="8">
        <v>3</v>
      </c>
      <c r="E32" s="8" t="s">
        <v>59</v>
      </c>
      <c r="F32" s="22">
        <v>15</v>
      </c>
      <c r="G32" s="9">
        <v>3.5</v>
      </c>
      <c r="H32" s="10">
        <f t="shared" si="1"/>
        <v>157.5</v>
      </c>
    </row>
    <row r="33" spans="2:8" ht="25.9" customHeight="1" x14ac:dyDescent="0.25">
      <c r="B33" s="6"/>
      <c r="C33" s="7" t="s">
        <v>44</v>
      </c>
      <c r="D33" s="8">
        <v>6</v>
      </c>
      <c r="E33" s="8" t="s">
        <v>59</v>
      </c>
      <c r="F33" s="22">
        <v>15</v>
      </c>
      <c r="G33" s="9">
        <v>6</v>
      </c>
      <c r="H33" s="10">
        <f t="shared" si="1"/>
        <v>540</v>
      </c>
    </row>
    <row r="34" spans="2:8" ht="25.9" customHeight="1" x14ac:dyDescent="0.25">
      <c r="B34" s="6"/>
      <c r="C34" s="7" t="s">
        <v>45</v>
      </c>
      <c r="D34" s="8">
        <v>12</v>
      </c>
      <c r="E34" s="8" t="s">
        <v>59</v>
      </c>
      <c r="F34" s="22">
        <v>15</v>
      </c>
      <c r="G34" s="9">
        <v>14</v>
      </c>
      <c r="H34" s="10">
        <f t="shared" si="1"/>
        <v>2520</v>
      </c>
    </row>
    <row r="35" spans="2:8" ht="25.9" customHeight="1" x14ac:dyDescent="0.25">
      <c r="B35" s="6"/>
      <c r="C35" s="7" t="s">
        <v>46</v>
      </c>
      <c r="D35" s="8">
        <v>12</v>
      </c>
      <c r="E35" s="8" t="s">
        <v>59</v>
      </c>
      <c r="F35" s="22">
        <v>15</v>
      </c>
      <c r="G35" s="9">
        <v>14</v>
      </c>
      <c r="H35" s="10">
        <f t="shared" si="1"/>
        <v>2520</v>
      </c>
    </row>
    <row r="36" spans="2:8" ht="25.9" customHeight="1" x14ac:dyDescent="0.25">
      <c r="B36" s="6"/>
      <c r="C36" s="7" t="s">
        <v>47</v>
      </c>
      <c r="D36" s="8">
        <v>20</v>
      </c>
      <c r="E36" s="8" t="s">
        <v>59</v>
      </c>
      <c r="F36" s="22">
        <v>15</v>
      </c>
      <c r="G36" s="9">
        <v>14</v>
      </c>
      <c r="H36" s="10">
        <f t="shared" si="1"/>
        <v>4200</v>
      </c>
    </row>
    <row r="37" spans="2:8" ht="25.9" customHeight="1" x14ac:dyDescent="0.25">
      <c r="B37" s="6"/>
      <c r="C37" s="7" t="s">
        <v>48</v>
      </c>
      <c r="D37" s="8">
        <v>4</v>
      </c>
      <c r="E37" s="8" t="s">
        <v>59</v>
      </c>
      <c r="F37" s="22">
        <v>15</v>
      </c>
      <c r="G37" s="9">
        <v>14</v>
      </c>
      <c r="H37" s="10">
        <f t="shared" si="1"/>
        <v>840</v>
      </c>
    </row>
    <row r="38" spans="2:8" ht="25.9" customHeight="1" x14ac:dyDescent="0.25">
      <c r="B38" s="6"/>
      <c r="C38" s="7" t="s">
        <v>49</v>
      </c>
      <c r="D38" s="8">
        <v>4</v>
      </c>
      <c r="E38" s="8" t="s">
        <v>59</v>
      </c>
      <c r="F38" s="22">
        <v>15</v>
      </c>
      <c r="G38" s="9">
        <v>10.9</v>
      </c>
      <c r="H38" s="10">
        <f t="shared" si="1"/>
        <v>654</v>
      </c>
    </row>
    <row r="39" spans="2:8" ht="25.9" customHeight="1" x14ac:dyDescent="0.25">
      <c r="B39" s="6"/>
      <c r="C39" s="7" t="s">
        <v>50</v>
      </c>
      <c r="D39" s="8">
        <v>4</v>
      </c>
      <c r="E39" s="8" t="s">
        <v>59</v>
      </c>
      <c r="F39" s="22">
        <v>15</v>
      </c>
      <c r="G39" s="9">
        <v>62</v>
      </c>
      <c r="H39" s="10">
        <f t="shared" si="1"/>
        <v>3720</v>
      </c>
    </row>
    <row r="40" spans="2:8" ht="25.9" customHeight="1" x14ac:dyDescent="0.25">
      <c r="B40" s="6"/>
      <c r="C40" s="7" t="s">
        <v>51</v>
      </c>
      <c r="D40" s="8">
        <v>12</v>
      </c>
      <c r="E40" s="8" t="s">
        <v>59</v>
      </c>
      <c r="F40" s="22">
        <v>15</v>
      </c>
      <c r="G40" s="9">
        <v>18</v>
      </c>
      <c r="H40" s="10">
        <f t="shared" si="1"/>
        <v>3240</v>
      </c>
    </row>
    <row r="41" spans="2:8" ht="25.9" customHeight="1" x14ac:dyDescent="0.25">
      <c r="B41" s="6"/>
      <c r="C41" s="7" t="s">
        <v>52</v>
      </c>
      <c r="D41" s="8">
        <v>6</v>
      </c>
      <c r="E41" s="8" t="s">
        <v>59</v>
      </c>
      <c r="F41" s="22">
        <v>15</v>
      </c>
      <c r="G41" s="9">
        <v>15</v>
      </c>
      <c r="H41" s="10">
        <f t="shared" si="1"/>
        <v>1350</v>
      </c>
    </row>
    <row r="42" spans="2:8" ht="25.9" customHeight="1" x14ac:dyDescent="0.25">
      <c r="B42" s="6"/>
      <c r="C42" s="7" t="s">
        <v>53</v>
      </c>
      <c r="D42" s="8">
        <v>12</v>
      </c>
      <c r="E42" s="8" t="s">
        <v>59</v>
      </c>
      <c r="F42" s="22">
        <v>15</v>
      </c>
      <c r="G42" s="9">
        <v>6.5</v>
      </c>
      <c r="H42" s="10">
        <f t="shared" si="1"/>
        <v>1170</v>
      </c>
    </row>
    <row r="43" spans="2:8" ht="25.9" customHeight="1" x14ac:dyDescent="0.25">
      <c r="B43" s="6"/>
      <c r="C43" s="7" t="s">
        <v>54</v>
      </c>
      <c r="D43" s="8">
        <v>10</v>
      </c>
      <c r="E43" s="8" t="s">
        <v>59</v>
      </c>
      <c r="F43" s="22">
        <v>15</v>
      </c>
      <c r="G43" s="9">
        <v>7</v>
      </c>
      <c r="H43" s="10">
        <f t="shared" si="1"/>
        <v>1050</v>
      </c>
    </row>
    <row r="44" spans="2:8" ht="25.9" customHeight="1" x14ac:dyDescent="0.25">
      <c r="B44" s="6"/>
      <c r="C44" s="7" t="s">
        <v>56</v>
      </c>
      <c r="D44" s="8">
        <v>6</v>
      </c>
      <c r="E44" s="8" t="s">
        <v>59</v>
      </c>
      <c r="F44" s="22">
        <v>15</v>
      </c>
      <c r="G44" s="9">
        <v>50.400000000000006</v>
      </c>
      <c r="H44" s="10">
        <f t="shared" si="1"/>
        <v>4536.0000000000009</v>
      </c>
    </row>
    <row r="45" spans="2:8" ht="25.9" customHeight="1" x14ac:dyDescent="0.25">
      <c r="B45" s="6"/>
      <c r="C45" s="7" t="s">
        <v>57</v>
      </c>
      <c r="D45" s="8">
        <v>5</v>
      </c>
      <c r="E45" s="8" t="s">
        <v>59</v>
      </c>
      <c r="F45" s="22">
        <v>15</v>
      </c>
      <c r="G45" s="9">
        <v>45</v>
      </c>
      <c r="H45" s="10">
        <f t="shared" si="1"/>
        <v>3375</v>
      </c>
    </row>
    <row r="46" spans="2:8" ht="25.9" customHeight="1" x14ac:dyDescent="0.25">
      <c r="B46" s="6"/>
      <c r="C46" s="7" t="s">
        <v>55</v>
      </c>
      <c r="D46" s="8">
        <v>5</v>
      </c>
      <c r="E46" s="8" t="s">
        <v>59</v>
      </c>
      <c r="F46" s="22">
        <v>15</v>
      </c>
      <c r="G46" s="9">
        <v>20</v>
      </c>
      <c r="H46" s="10">
        <f t="shared" si="1"/>
        <v>1500</v>
      </c>
    </row>
    <row r="47" spans="2:8" ht="25.9" customHeight="1" x14ac:dyDescent="0.25">
      <c r="B47" s="6"/>
      <c r="C47" s="7" t="s">
        <v>58</v>
      </c>
      <c r="D47" s="8">
        <v>5</v>
      </c>
      <c r="E47" s="8" t="s">
        <v>59</v>
      </c>
      <c r="F47" s="22">
        <v>15</v>
      </c>
      <c r="G47" s="9">
        <v>35</v>
      </c>
      <c r="H47" s="10">
        <f t="shared" si="1"/>
        <v>2625</v>
      </c>
    </row>
    <row r="48" spans="2:8" ht="25.9" customHeight="1" x14ac:dyDescent="0.25">
      <c r="B48" s="6"/>
      <c r="C48" s="7" t="s">
        <v>60</v>
      </c>
      <c r="D48" s="8">
        <v>6</v>
      </c>
      <c r="E48" s="8" t="s">
        <v>59</v>
      </c>
      <c r="F48" s="22">
        <v>15</v>
      </c>
      <c r="G48" s="9">
        <v>26</v>
      </c>
      <c r="H48" s="10">
        <f t="shared" si="1"/>
        <v>2340</v>
      </c>
    </row>
    <row r="49" spans="2:9" ht="25.9" customHeight="1" x14ac:dyDescent="0.25">
      <c r="B49" s="6"/>
      <c r="C49" s="7" t="s">
        <v>74</v>
      </c>
      <c r="D49" s="8">
        <v>4</v>
      </c>
      <c r="E49" s="8" t="s">
        <v>59</v>
      </c>
      <c r="F49" s="22">
        <v>15</v>
      </c>
      <c r="G49" s="9">
        <v>12</v>
      </c>
      <c r="H49" s="10">
        <f t="shared" si="1"/>
        <v>720</v>
      </c>
    </row>
    <row r="50" spans="2:9" ht="25.9" customHeight="1" x14ac:dyDescent="0.25">
      <c r="B50" s="6"/>
      <c r="C50" s="7" t="s">
        <v>61</v>
      </c>
      <c r="D50" s="8">
        <v>12</v>
      </c>
      <c r="E50" s="8" t="s">
        <v>59</v>
      </c>
      <c r="F50" s="22">
        <v>15</v>
      </c>
      <c r="G50" s="9">
        <v>90</v>
      </c>
      <c r="H50" s="10">
        <f t="shared" si="1"/>
        <v>16200</v>
      </c>
    </row>
    <row r="51" spans="2:9" ht="25.9" customHeight="1" x14ac:dyDescent="0.25">
      <c r="B51" s="6"/>
      <c r="C51" s="7" t="s">
        <v>62</v>
      </c>
      <c r="D51" s="8">
        <v>4</v>
      </c>
      <c r="E51" s="8" t="s">
        <v>59</v>
      </c>
      <c r="F51" s="22">
        <v>15</v>
      </c>
      <c r="G51" s="9">
        <v>12</v>
      </c>
      <c r="H51" s="10">
        <f t="shared" si="1"/>
        <v>720</v>
      </c>
    </row>
    <row r="52" spans="2:9" ht="25.9" customHeight="1" x14ac:dyDescent="0.25">
      <c r="B52" s="6"/>
      <c r="C52" s="7" t="s">
        <v>73</v>
      </c>
      <c r="D52" s="8">
        <v>2</v>
      </c>
      <c r="E52" s="8" t="s">
        <v>59</v>
      </c>
      <c r="F52" s="22">
        <v>15</v>
      </c>
      <c r="G52" s="9">
        <v>140</v>
      </c>
      <c r="H52" s="10">
        <f>+D52*F52*G52</f>
        <v>4200</v>
      </c>
    </row>
    <row r="53" spans="2:9" ht="25.9" customHeight="1" x14ac:dyDescent="0.25">
      <c r="B53" s="2">
        <v>3</v>
      </c>
      <c r="C53" s="3" t="s">
        <v>66</v>
      </c>
      <c r="D53" s="4"/>
      <c r="E53" s="4"/>
      <c r="F53" s="4"/>
      <c r="G53" s="11"/>
      <c r="H53" s="5"/>
    </row>
    <row r="54" spans="2:9" ht="25.9" customHeight="1" x14ac:dyDescent="0.25">
      <c r="B54" s="6">
        <v>3.01</v>
      </c>
      <c r="C54" s="12" t="s">
        <v>64</v>
      </c>
      <c r="D54" s="8">
        <v>3</v>
      </c>
      <c r="E54" s="8" t="s">
        <v>59</v>
      </c>
      <c r="F54" s="8" t="s">
        <v>21</v>
      </c>
      <c r="G54" s="9">
        <v>1500</v>
      </c>
      <c r="H54" s="10">
        <f>+D54*G54</f>
        <v>4500</v>
      </c>
      <c r="I54" s="23" t="s">
        <v>77</v>
      </c>
    </row>
    <row r="55" spans="2:9" ht="25.9" customHeight="1" x14ac:dyDescent="0.25">
      <c r="B55" s="6">
        <v>3.02</v>
      </c>
      <c r="C55" s="12" t="s">
        <v>63</v>
      </c>
      <c r="D55" s="8">
        <v>2</v>
      </c>
      <c r="E55" s="8" t="s">
        <v>59</v>
      </c>
      <c r="F55" s="8" t="s">
        <v>21</v>
      </c>
      <c r="G55" s="9">
        <v>3500</v>
      </c>
      <c r="H55" s="10">
        <f t="shared" ref="H55:H56" si="2">+D55*G55</f>
        <v>7000</v>
      </c>
      <c r="I55" s="23" t="s">
        <v>77</v>
      </c>
    </row>
    <row r="56" spans="2:9" ht="25.9" customHeight="1" x14ac:dyDescent="0.25">
      <c r="B56" s="6">
        <v>3.03</v>
      </c>
      <c r="C56" s="12" t="s">
        <v>84</v>
      </c>
      <c r="D56" s="8">
        <v>2</v>
      </c>
      <c r="E56" s="8" t="s">
        <v>59</v>
      </c>
      <c r="F56" s="8" t="s">
        <v>21</v>
      </c>
      <c r="G56" s="9">
        <v>500</v>
      </c>
      <c r="H56" s="10">
        <f t="shared" si="2"/>
        <v>1000</v>
      </c>
      <c r="I56" s="23" t="s">
        <v>77</v>
      </c>
    </row>
    <row r="57" spans="2:9" ht="25.9" customHeight="1" x14ac:dyDescent="0.25">
      <c r="B57" s="2">
        <v>4</v>
      </c>
      <c r="C57" s="3" t="s">
        <v>11</v>
      </c>
      <c r="D57" s="4"/>
      <c r="E57" s="4"/>
      <c r="F57" s="4"/>
      <c r="G57" s="11"/>
      <c r="H57" s="5"/>
    </row>
    <row r="58" spans="2:9" ht="25.9" customHeight="1" x14ac:dyDescent="0.25">
      <c r="B58" s="6">
        <v>4.01</v>
      </c>
      <c r="C58" s="7" t="s">
        <v>17</v>
      </c>
      <c r="D58" s="8">
        <v>1</v>
      </c>
      <c r="E58" s="8" t="s">
        <v>19</v>
      </c>
      <c r="F58" s="22">
        <v>15</v>
      </c>
      <c r="G58" s="9">
        <v>11000</v>
      </c>
      <c r="H58" s="10">
        <f t="shared" ref="H58" si="3">+D58*F58*G58</f>
        <v>165000</v>
      </c>
    </row>
    <row r="59" spans="2:9" ht="25.9" customHeight="1" x14ac:dyDescent="0.25">
      <c r="B59" s="2">
        <v>5</v>
      </c>
      <c r="C59" s="3" t="s">
        <v>3</v>
      </c>
      <c r="D59" s="4"/>
      <c r="E59" s="4"/>
      <c r="F59" s="4"/>
      <c r="G59" s="11"/>
      <c r="H59" s="5"/>
    </row>
    <row r="60" spans="2:9" ht="25.9" customHeight="1" x14ac:dyDescent="0.25">
      <c r="B60" s="6">
        <v>5.01</v>
      </c>
      <c r="C60" s="12" t="s">
        <v>12</v>
      </c>
      <c r="D60" s="8">
        <v>1</v>
      </c>
      <c r="E60" s="8" t="s">
        <v>19</v>
      </c>
      <c r="F60" s="22">
        <v>15</v>
      </c>
      <c r="G60" s="9">
        <v>2700</v>
      </c>
      <c r="H60" s="10">
        <f t="shared" ref="H60:H61" si="4">+D60*F60*G60</f>
        <v>40500</v>
      </c>
    </row>
    <row r="61" spans="2:9" ht="25.9" customHeight="1" x14ac:dyDescent="0.25">
      <c r="B61" s="6">
        <v>5.0199999999999996</v>
      </c>
      <c r="C61" s="12" t="s">
        <v>13</v>
      </c>
      <c r="D61" s="8">
        <v>1</v>
      </c>
      <c r="E61" s="8" t="s">
        <v>19</v>
      </c>
      <c r="F61" s="22">
        <v>15</v>
      </c>
      <c r="G61" s="9"/>
      <c r="H61" s="10">
        <f t="shared" si="4"/>
        <v>0</v>
      </c>
      <c r="I61" t="s">
        <v>83</v>
      </c>
    </row>
    <row r="62" spans="2:9" ht="25.9" customHeight="1" x14ac:dyDescent="0.25">
      <c r="B62" s="2">
        <v>6</v>
      </c>
      <c r="C62" s="3" t="s">
        <v>4</v>
      </c>
      <c r="D62" s="4"/>
      <c r="E62" s="4"/>
      <c r="F62" s="4"/>
      <c r="G62" s="11"/>
      <c r="H62" s="5"/>
    </row>
    <row r="63" spans="2:9" ht="25.9" customHeight="1" x14ac:dyDescent="0.25">
      <c r="B63" s="6">
        <v>6.01</v>
      </c>
      <c r="C63" s="13" t="s">
        <v>14</v>
      </c>
      <c r="D63" s="8">
        <v>1</v>
      </c>
      <c r="E63" s="8" t="s">
        <v>19</v>
      </c>
      <c r="F63" s="22">
        <v>15</v>
      </c>
      <c r="G63" s="9">
        <v>1080</v>
      </c>
      <c r="H63" s="10">
        <f t="shared" ref="H63:H65" si="5">+D63*F63*G63</f>
        <v>16200</v>
      </c>
      <c r="I63" t="s">
        <v>82</v>
      </c>
    </row>
    <row r="64" spans="2:9" ht="25.9" customHeight="1" x14ac:dyDescent="0.25">
      <c r="B64" s="6">
        <v>6.02</v>
      </c>
      <c r="C64" s="13" t="s">
        <v>15</v>
      </c>
      <c r="D64" s="8">
        <v>1</v>
      </c>
      <c r="E64" s="8" t="s">
        <v>19</v>
      </c>
      <c r="F64" s="22">
        <v>15</v>
      </c>
      <c r="G64" s="9">
        <v>420</v>
      </c>
      <c r="H64" s="10">
        <f t="shared" si="5"/>
        <v>6300</v>
      </c>
    </row>
    <row r="65" spans="2:9" ht="25.9" customHeight="1" x14ac:dyDescent="0.25">
      <c r="B65" s="6">
        <v>6.03</v>
      </c>
      <c r="C65" s="13" t="s">
        <v>75</v>
      </c>
      <c r="D65" s="8">
        <v>1</v>
      </c>
      <c r="E65" s="8" t="s">
        <v>19</v>
      </c>
      <c r="F65" s="22">
        <v>15</v>
      </c>
      <c r="G65" s="9">
        <v>150</v>
      </c>
      <c r="H65" s="10">
        <f t="shared" si="5"/>
        <v>2250</v>
      </c>
    </row>
    <row r="66" spans="2:9" ht="25.9" customHeight="1" x14ac:dyDescent="0.25">
      <c r="B66" s="2">
        <v>7</v>
      </c>
      <c r="C66" s="3" t="s">
        <v>5</v>
      </c>
      <c r="D66" s="4"/>
      <c r="E66" s="4"/>
      <c r="F66" s="4"/>
      <c r="G66" s="11"/>
      <c r="H66" s="5"/>
    </row>
    <row r="67" spans="2:9" ht="25.9" customHeight="1" x14ac:dyDescent="0.25">
      <c r="B67" s="6">
        <v>7.01</v>
      </c>
      <c r="C67" s="12" t="s">
        <v>67</v>
      </c>
      <c r="D67" s="8">
        <v>1</v>
      </c>
      <c r="E67" s="8" t="s">
        <v>20</v>
      </c>
      <c r="F67" s="8" t="s">
        <v>21</v>
      </c>
      <c r="G67" s="9">
        <v>2500</v>
      </c>
      <c r="H67" s="10">
        <f t="shared" ref="H67:H68" si="6">+D67*G67</f>
        <v>2500</v>
      </c>
      <c r="I67" s="23" t="s">
        <v>77</v>
      </c>
    </row>
    <row r="68" spans="2:9" ht="25.9" customHeight="1" thickBot="1" x14ac:dyDescent="0.3">
      <c r="B68" s="6">
        <v>7.02</v>
      </c>
      <c r="C68" s="13" t="s">
        <v>16</v>
      </c>
      <c r="D68" s="8">
        <v>1</v>
      </c>
      <c r="E68" s="8" t="s">
        <v>20</v>
      </c>
      <c r="F68" s="8" t="s">
        <v>21</v>
      </c>
      <c r="G68" s="9">
        <v>5400</v>
      </c>
      <c r="H68" s="10">
        <f t="shared" si="6"/>
        <v>5400</v>
      </c>
      <c r="I68" s="23" t="s">
        <v>77</v>
      </c>
    </row>
    <row r="69" spans="2:9" ht="25.9" customHeight="1" x14ac:dyDescent="0.25">
      <c r="B69" s="37" t="s">
        <v>6</v>
      </c>
      <c r="C69" s="38"/>
      <c r="D69" s="38"/>
      <c r="E69" s="38"/>
      <c r="F69" s="38"/>
      <c r="G69" s="38"/>
      <c r="H69" s="14">
        <f>SUM(H16:H68)</f>
        <v>614071.05000000005</v>
      </c>
    </row>
    <row r="70" spans="2:9" ht="25.9" customHeight="1" x14ac:dyDescent="0.25">
      <c r="B70" s="33" t="s">
        <v>7</v>
      </c>
      <c r="C70" s="34"/>
      <c r="D70" s="34"/>
      <c r="E70" s="34"/>
      <c r="F70" s="34"/>
      <c r="G70" s="34"/>
      <c r="H70" s="10">
        <v>57496.242857142854</v>
      </c>
    </row>
    <row r="71" spans="2:9" ht="25.9" customHeight="1" x14ac:dyDescent="0.25">
      <c r="B71" s="35" t="s">
        <v>8</v>
      </c>
      <c r="C71" s="36"/>
      <c r="D71" s="36"/>
      <c r="E71" s="36"/>
      <c r="F71" s="36"/>
      <c r="G71" s="36"/>
      <c r="H71" s="15">
        <v>12776.942857142858</v>
      </c>
    </row>
    <row r="72" spans="2:9" ht="25.9" customHeight="1" x14ac:dyDescent="0.25">
      <c r="B72" s="29" t="s">
        <v>9</v>
      </c>
      <c r="C72" s="30"/>
      <c r="D72" s="30"/>
      <c r="E72" s="30"/>
      <c r="F72" s="30"/>
      <c r="G72" s="30"/>
      <c r="H72" s="18">
        <f>SUM(H70:H71)</f>
        <v>70273.185714285704</v>
      </c>
    </row>
    <row r="73" spans="2:9" ht="25.9" customHeight="1" thickBot="1" x14ac:dyDescent="0.3">
      <c r="B73" s="31" t="s">
        <v>10</v>
      </c>
      <c r="C73" s="32"/>
      <c r="D73" s="32"/>
      <c r="E73" s="32"/>
      <c r="F73" s="32"/>
      <c r="G73" s="32"/>
      <c r="H73" s="17">
        <f>+H72+H69</f>
        <v>684344.23571428575</v>
      </c>
    </row>
    <row r="74" spans="2:9" x14ac:dyDescent="0.25">
      <c r="H74">
        <f>+H73/15</f>
        <v>45622.949047619048</v>
      </c>
    </row>
    <row r="76" spans="2:9" ht="33" customHeight="1" x14ac:dyDescent="0.25"/>
    <row r="82" ht="25.9" customHeight="1" x14ac:dyDescent="0.25"/>
  </sheetData>
  <mergeCells count="19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72:G72"/>
    <mergeCell ref="B73:G73"/>
    <mergeCell ref="B70:G70"/>
    <mergeCell ref="B71:G71"/>
    <mergeCell ref="B69:G69"/>
    <mergeCell ref="C20:H20"/>
    <mergeCell ref="C24:H24"/>
  </mergeCells>
  <hyperlinks>
    <hyperlink ref="D9" r:id="rId1" xr:uid="{E80A49D4-49D2-49CE-BD5E-57241697B78D}"/>
  </hyperlinks>
  <pageMargins left="0.7" right="0.7" top="0.75" bottom="0.75" header="0.3" footer="0.3"/>
  <pageSetup paperSize="9" scale="3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Huaura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2022-05-30T21:42:25Z</dcterms:modified>
</cp:coreProperties>
</file>